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현재_통합_문서"/>
  <mc:AlternateContent xmlns:mc="http://schemas.openxmlformats.org/markup-compatibility/2006">
    <mc:Choice Requires="x15">
      <x15ac:absPath xmlns:x15ac="http://schemas.microsoft.com/office/spreadsheetml/2010/11/ac" url="D:\★재무회계팀 임혜영\★폴더\환경자원부\환경관리소\2026년\01. 2026년 군포환경관리소 분산제어장치 교체공사 입찰\최종 공고\"/>
    </mc:Choice>
  </mc:AlternateContent>
  <xr:revisionPtr revIDLastSave="0" documentId="13_ncr:1_{64A6D63F-ACA4-45E9-8409-5D33C1528BBE}" xr6:coauthVersionLast="36" xr6:coauthVersionMax="47" xr10:uidLastSave="{00000000-0000-0000-0000-000000000000}"/>
  <bookViews>
    <workbookView xWindow="0" yWindow="0" windowWidth="28800" windowHeight="12060" tabRatio="925" xr2:uid="{00000000-000D-0000-FFFF-FFFF00000000}"/>
  </bookViews>
  <sheets>
    <sheet name="工총괄" sheetId="28" r:id="rId1"/>
    <sheet name="집계표" sheetId="50" r:id="rId2"/>
    <sheet name="내역서" sheetId="51" r:id="rId3"/>
    <sheet name="물량산출서" sheetId="52" r:id="rId4"/>
    <sheet name="지급수수료" sheetId="40" state="hidden" r:id="rId5"/>
    <sheet name="공사이행" sheetId="41" state="hidden" r:id="rId6"/>
    <sheet name="건설하도급대금" sheetId="42" state="hidden" r:id="rId7"/>
    <sheet name="건설기계지급보증" sheetId="37" state="hidden" r:id="rId8"/>
    <sheet name="환경보전비" sheetId="20" state="hidden" r:id="rId9"/>
    <sheet name="건설산업기본법(별표1)" sheetId="33" state="hidden" r:id="rId10"/>
    <sheet name="산업안전보건(별표5)" sheetId="32" state="hidden" r:id="rId11"/>
    <sheet name="평균노임단가" sheetId="36" state="hidden" r:id="rId12"/>
    <sheet name="공사손해보험" sheetId="30"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s>
  <definedNames>
    <definedName name="___ww11" localSheetId="2" hidden="1">#REF!</definedName>
    <definedName name="___ww11" hidden="1">#REF!</definedName>
    <definedName name="___ww22" localSheetId="2" hidden="1">#REF!</definedName>
    <definedName name="___ww22" hidden="1">#REF!</definedName>
    <definedName name="___ww33" localSheetId="2" hidden="1">#REF!</definedName>
    <definedName name="___ww33" hidden="1">#REF!</definedName>
    <definedName name="__123Graph_A" localSheetId="2" hidden="1">#REF!</definedName>
    <definedName name="__123Graph_A" hidden="1">#REF!</definedName>
    <definedName name="__123Graph_X" localSheetId="2"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2" hidden="1">#REF!</definedName>
    <definedName name="__ww11" hidden="1">#REF!</definedName>
    <definedName name="__ww22" localSheetId="2" hidden="1">#REF!</definedName>
    <definedName name="__ww22" hidden="1">#REF!</definedName>
    <definedName name="__ww33" localSheetId="2" hidden="1">#REF!</definedName>
    <definedName name="__ww33" hidden="1">#REF!</definedName>
    <definedName name="_1_0_F" localSheetId="2" hidden="1">#REF!</definedName>
    <definedName name="_1_0_F" hidden="1">#REF!</definedName>
    <definedName name="_10000" localSheetId="2"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2"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2"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2" hidden="1">#REF!</definedName>
    <definedName name="_Dist_Bin" hidden="1">#REF!</definedName>
    <definedName name="_Dist_Values" localSheetId="2" hidden="1">#REF!</definedName>
    <definedName name="_Dist_Values" hidden="1">#REF!</definedName>
    <definedName name="_Fill" localSheetId="2" hidden="1">#REF!</definedName>
    <definedName name="_Fill" hidden="1">#REF!</definedName>
    <definedName name="_xlnm._FilterDatabase" localSheetId="2" hidden="1">내역서!$A$7:$N$969</definedName>
    <definedName name="_xlnm._FilterDatabase" localSheetId="3" hidden="1">물량산출서!$A$7:$X$547</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2" hidden="1">#REF!</definedName>
    <definedName name="_Key1" hidden="1">#REF!</definedName>
    <definedName name="_Key2" localSheetId="2" hidden="1">[4]기계!#REF!</definedName>
    <definedName name="_Key2" hidden="1">[4]기계!#REF!</definedName>
    <definedName name="_Key3" localSheetId="2"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2" hidden="1">#REF!</definedName>
    <definedName name="_Parse_In" hidden="1">#REF!</definedName>
    <definedName name="_Parse_Out" localSheetId="2" hidden="1">[5]갑지!#REF!</definedName>
    <definedName name="_Parse_Out" hidden="1">[5]갑지!#REF!</definedName>
    <definedName name="_q45" hidden="1">{"'용역비'!$A$4:$C$8"}</definedName>
    <definedName name="_Regression_Int" hidden="1">1</definedName>
    <definedName name="_Sort" localSheetId="2" hidden="1">#REF!</definedName>
    <definedName name="_Sort" hidden="1">#REF!</definedName>
    <definedName name="_Table1_In1" localSheetId="2" hidden="1">#REF!</definedName>
    <definedName name="_Table1_In1" hidden="1">#REF!</definedName>
    <definedName name="_Table1_Out" localSheetId="2" hidden="1">#REF!</definedName>
    <definedName name="_Table1_Out" hidden="1">#REF!</definedName>
    <definedName name="_Table2_In1" localSheetId="2" hidden="1">#REF!</definedName>
    <definedName name="_Table2_In1" hidden="1">#REF!</definedName>
    <definedName name="_Table2_Out" localSheetId="2" hidden="1">#REF!</definedName>
    <definedName name="_Table2_Out" hidden="1">#REF!</definedName>
    <definedName name="_ww11" localSheetId="2" hidden="1">#REF!</definedName>
    <definedName name="_ww11" hidden="1">#REF!</definedName>
    <definedName name="_ww22" localSheetId="2" hidden="1">#REF!</definedName>
    <definedName name="_ww22" hidden="1">#REF!</definedName>
    <definedName name="_ww33" localSheetId="2" hidden="1">#REF!</definedName>
    <definedName name="_ww33" hidden="1">#REF!</definedName>
    <definedName name="AA" localSheetId="2">#REF!,#REF!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2" hidden="1">#REF!</definedName>
    <definedName name="ADC" hidden="1">#REF!</definedName>
    <definedName name="add" hidden="1">{#N/A,#N/A,FALSE,"기안지";#N/A,#N/A,FALSE,"통신지"}</definedName>
    <definedName name="aer" localSheetId="2">#REF!,#REF!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2">[7]!BringUserToAboutSheet</definedName>
    <definedName name="BringUserToAboutSheet">[7]!BringUserToAboutSheet</definedName>
    <definedName name="BringUserToCode" localSheetId="2">[7]!BringUserToCode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2" hidden="1">#REF!</definedName>
    <definedName name="D021161명지남양주" hidden="1">#REF!</definedName>
    <definedName name="DANGA" localSheetId="2">#REF!,#REF!</definedName>
    <definedName name="DANGA">#REF!,#REF!</definedName>
    <definedName name="datab">'[8]1.우편집중내역서'!$A$3:$D$566</definedName>
    <definedName name="ddddd" localSheetId="2"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2">[0]!BlankMacro1</definedName>
    <definedName name="dfbfdbfv">[0]!BlankMacro1</definedName>
    <definedName name="DFEE" localSheetId="2"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2" hidden="1">#REF!</definedName>
    <definedName name="DKSG" hidden="1">#REF!</definedName>
    <definedName name="DKSGMLWJD" localSheetId="2"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2"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2" hidden="1">#REF!</definedName>
    <definedName name="dsgfggg" hidden="1">#REF!</definedName>
    <definedName name="dsgsfd">'[11]20관리비율'!$A$1:$D$25</definedName>
    <definedName name="DW" hidden="1">{"'용역비'!$A$4:$C$8"}</definedName>
    <definedName name="DWD" hidden="1">{#N/A,#N/A,FALSE,"전력간선"}</definedName>
    <definedName name="ED" localSheetId="2"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2"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2" hidden="1">[19]수량산출!#REF!</definedName>
    <definedName name="FHFK" hidden="1">[19]수량산출!#REF!</definedName>
    <definedName name="fhigr" localSheetId="2">[0]!BlankMacro1</definedName>
    <definedName name="fhigr">[0]!BlankMacro1</definedName>
    <definedName name="FHIGR1" localSheetId="2">[0]!BlankMacro1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2" hidden="1">#REF!</definedName>
    <definedName name="GEMCO" hidden="1">#REF!</definedName>
    <definedName name="GERWY">[22]J直材4!$F$5:$G$5</definedName>
    <definedName name="gfdsh">[13]工관리비율!$A$1:$D$24</definedName>
    <definedName name="gfgdfg" localSheetId="2"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2" hidden="1">#REF!</definedName>
    <definedName name="GMLWD" hidden="1">#REF!</definedName>
    <definedName name="grew" localSheetId="2" hidden="1">#REF!</definedName>
    <definedName name="grew" hidden="1">#REF!</definedName>
    <definedName name="GRT" localSheetId="2" hidden="1">#REF!</definedName>
    <definedName name="GRT" hidden="1">#REF!</definedName>
    <definedName name="gu" localSheetId="2">#REF!,#REF!</definedName>
    <definedName name="gu">#REF!,#REF!</definedName>
    <definedName name="han" localSheetId="2" hidden="1">#REF!</definedName>
    <definedName name="han" hidden="1">#REF!</definedName>
    <definedName name="hardwar" localSheetId="2"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2" hidden="1">#REF!</definedName>
    <definedName name="HHH" hidden="1">#REF!</definedName>
    <definedName name="HHHH" localSheetId="2" hidden="1">#REF!</definedName>
    <definedName name="HHHH" hidden="1">#REF!</definedName>
    <definedName name="HIT">'[29]2F 회의실견적(5_14 일대)'!$J$31</definedName>
    <definedName name="hjhj" localSheetId="2"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2">#REF!,#REF!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2">[7]!BringUserToCode</definedName>
    <definedName name="ISL공정표">[7]!BringUserToCode</definedName>
    <definedName name="ISO_정렬" localSheetId="2">[31]!ISO_정렬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2"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2"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2">#REF!,#REF!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2"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2">[39]!Macro10</definedName>
    <definedName name="Macro10">[39]!Macro10</definedName>
    <definedName name="Macro12" localSheetId="2">[39]!Macro12</definedName>
    <definedName name="Macro12">[39]!Macro12</definedName>
    <definedName name="Macro13" localSheetId="2">[39]!Macro13</definedName>
    <definedName name="Macro13">[39]!Macro13</definedName>
    <definedName name="Macro14" localSheetId="2">[39]!Macro14</definedName>
    <definedName name="Macro14">[39]!Macro14</definedName>
    <definedName name="MACRO20" localSheetId="2">[39]!Macro2</definedName>
    <definedName name="MACRO20">[39]!Macro2</definedName>
    <definedName name="Macro8" localSheetId="2">[39]!Macro8</definedName>
    <definedName name="Macro8">[39]!Macro8</definedName>
    <definedName name="Macro9" localSheetId="2">[39]!Macro9</definedName>
    <definedName name="Macro9">[39]!Macro9</definedName>
    <definedName name="MATO">'[38]#REF'!$A$10:$F$46</definedName>
    <definedName name="ME">[3]!StartSeller</definedName>
    <definedName name="MGF" localSheetId="2"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2">[40]!Module1.FormPrint</definedName>
    <definedName name="Module1.FormPrint">[40]!Module1.FormPrint</definedName>
    <definedName name="MONEY" localSheetId="2">#REF!,#REF!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2" hidden="1">#REF!</definedName>
    <definedName name="OOO" hidden="1">#REF!</definedName>
    <definedName name="OP" localSheetId="2" hidden="1">#REF!</definedName>
    <definedName name="OP" hidden="1">#REF!</definedName>
    <definedName name="OPOP" localSheetId="2" hidden="1">[42]수량산출!#REF!</definedName>
    <definedName name="OPOP" hidden="1">[42]수량산출!#REF!</definedName>
    <definedName name="OPP" localSheetId="2" hidden="1">#REF!</definedName>
    <definedName name="OPP" hidden="1">#REF!</definedName>
    <definedName name="OPPP" hidden="1">[43]수량산출!$A$3:$H$8539</definedName>
    <definedName name="pp" localSheetId="2">#REF!,#REF!</definedName>
    <definedName name="pp">#REF!,#REF!</definedName>
    <definedName name="PPP" localSheetId="2" hidden="1">#REF!</definedName>
    <definedName name="PPP" hidden="1">#REF!</definedName>
    <definedName name="_xlnm.Print_Area" localSheetId="7">건설기계지급보증!$A$1:$E$33</definedName>
    <definedName name="_xlnm.Print_Area" localSheetId="9">'건설산업기본법(별표1)'!$A$1:$D$85</definedName>
    <definedName name="_xlnm.Print_Area" localSheetId="6">건설하도급대금!$A$1:$E$26</definedName>
    <definedName name="_xlnm.Print_Area" localSheetId="12">공사손해보험!$A$1:$E$64</definedName>
    <definedName name="_xlnm.Print_Area" localSheetId="5">공사이행!$A$1:$D$25</definedName>
    <definedName name="_xlnm.Print_Area" localSheetId="0">工총괄!$A$1:$M$37</definedName>
    <definedName name="_xlnm.Print_Area" localSheetId="2">내역서!$A$1:$M$927</definedName>
    <definedName name="_xlnm.Print_Area" localSheetId="10">'산업안전보건(별표5)'!$A$1:$B$134</definedName>
    <definedName name="_xlnm.Print_Area" localSheetId="4">지급수수료!$A$1:$E$17</definedName>
    <definedName name="_xlnm.Print_Area" localSheetId="11">평균노임단가!$A$1:$G$57</definedName>
    <definedName name="_xlnm.Print_Area" localSheetId="8">환경보전비!$A$1:$D$37</definedName>
    <definedName name="_xlnm.Print_Titles" localSheetId="9">'건설산업기본법(별표1)'!$4:$5</definedName>
    <definedName name="_xlnm.Print_Titles" localSheetId="12">공사손해보험!$4:$5</definedName>
    <definedName name="_xlnm.Print_Titles" localSheetId="2">내역서!$3:$6</definedName>
    <definedName name="_xlnm.Print_Titles" localSheetId="3">물량산출서!$3:$6</definedName>
    <definedName name="_xlnm.Print_Titles" localSheetId="1">집계표!$3:$6</definedName>
    <definedName name="_xlnm.Print_Titles" localSheetId="11">평균노임단가!$4:$6</definedName>
    <definedName name="printMtitles">'[38]#REF'!$A$1:$IV$2</definedName>
    <definedName name="PROJ">[6]LEGEND!$D$4</definedName>
    <definedName name="q234562456" hidden="1">{"'용역비'!$A$4:$C$8"}</definedName>
    <definedName name="Q3WEE" hidden="1">{#N/A,#N/A,FALSE,"조골재"}</definedName>
    <definedName name="QA" localSheetId="2" hidden="1">#REF!</definedName>
    <definedName name="QA" hidden="1">#REF!</definedName>
    <definedName name="qfedafd">[9]J直材4!$F$5:$G$5</definedName>
    <definedName name="QFQF" localSheetId="2"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2" hidden="1">#REF!</definedName>
    <definedName name="QWE" hidden="1">#REF!</definedName>
    <definedName name="qwreq" localSheetId="2" hidden="1">#REF!</definedName>
    <definedName name="qwreq" hidden="1">#REF!</definedName>
    <definedName name="QWS" localSheetId="2"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2"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2">#REF!,#REF!,#REF!</definedName>
    <definedName name="RT">#REF!,#REF!,#REF!</definedName>
    <definedName name="RTGH" hidden="1">{"'용역비'!$A$4:$C$8"}</definedName>
    <definedName name="rth" localSheetId="2" hidden="1">#REF!</definedName>
    <definedName name="rth" hidden="1">#REF!</definedName>
    <definedName name="rty" localSheetId="2">#REF!,#REF!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2" hidden="1">#REF!</definedName>
    <definedName name="SDF" hidden="1">#REF!</definedName>
    <definedName name="sdg" localSheetId="2" hidden="1">#REF!</definedName>
    <definedName name="sdg" hidden="1">#REF!</definedName>
    <definedName name="sdryhj" hidden="1">{"'용역비'!$A$4:$C$8"}</definedName>
    <definedName name="SDS" hidden="1">{#N/A,#N/A,FALSE,"2~8번"}</definedName>
    <definedName name="SE" hidden="1">{"'용역비'!$A$4:$C$8"}</definedName>
    <definedName name="sfdgsd" localSheetId="2" hidden="1">#REF!</definedName>
    <definedName name="sfdgsd" hidden="1">#REF!</definedName>
    <definedName name="sfgsdfd" localSheetId="2" hidden="1">#REF!</definedName>
    <definedName name="sfgsdfd" hidden="1">#REF!</definedName>
    <definedName name="SGARETER" localSheetId="2"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2"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2">#REF!,#REF!</definedName>
    <definedName name="sr">#REF!,#REF!</definedName>
    <definedName name="srth" hidden="1">{"'용역비'!$A$4:$C$8"}</definedName>
    <definedName name="StartChart" localSheetId="2">[7]!StartChart</definedName>
    <definedName name="StartChart">[7]!StartChart</definedName>
    <definedName name="StartSeller" localSheetId="2">[7]!StartSeller</definedName>
    <definedName name="StartSeller">[7]!StartSeller</definedName>
    <definedName name="STS" hidden="1">{"'용역비'!$A$4:$C$8"}</definedName>
    <definedName name="SWS" localSheetId="2" hidden="1">#REF!</definedName>
    <definedName name="SWS" hidden="1">#REF!</definedName>
    <definedName name="TEYJ" hidden="1">{"'용역비'!$A$4:$C$8"}</definedName>
    <definedName name="TFUI" hidden="1">{"'용역비'!$A$4:$C$8"}</definedName>
    <definedName name="TN" localSheetId="2" hidden="1">#REF!</definedName>
    <definedName name="TN" hidden="1">#REF!</definedName>
    <definedName name="TON">" Sheet1!$G$54"</definedName>
    <definedName name="tr" localSheetId="2" hidden="1">#REF!</definedName>
    <definedName name="tr" hidden="1">#REF!</definedName>
    <definedName name="TTTT" localSheetId="2"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2"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2"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2"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2" hidden="1">#REF!</definedName>
    <definedName name="ㄱㄷ쇼" hidden="1">#REF!</definedName>
    <definedName name="ㄱㄷㅈㅄㄷ" localSheetId="2" hidden="1">#REF!</definedName>
    <definedName name="ㄱㄷㅈㅄㄷ" hidden="1">#REF!</definedName>
    <definedName name="ㄱㄷ죠" localSheetId="2" hidden="1">#REF!</definedName>
    <definedName name="ㄱㄷ죠" hidden="1">#REF!</definedName>
    <definedName name="ㄱ됵ㄷ" localSheetId="2" hidden="1">#REF!</definedName>
    <definedName name="ㄱ됵ㄷ" hidden="1">#REF!</definedName>
    <definedName name="ㄱ둊" localSheetId="2" hidden="1">#REF!</definedName>
    <definedName name="ㄱ둊" hidden="1">#REF!</definedName>
    <definedName name="ㄱㅈㅎ" localSheetId="2"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2" hidden="1">'[50]1안'!#REF!</definedName>
    <definedName name="가" hidden="1">'[50]1안'!#REF!</definedName>
    <definedName name="가감금액비교표" localSheetId="2">[51]!StartSeller</definedName>
    <definedName name="가감금액비교표">[51]!StartSeller</definedName>
    <definedName name="가나다">[0]!가나다</definedName>
    <definedName name="가나다라">[0]!가나다라</definedName>
    <definedName name="가로등부표2" localSheetId="2">#REF!,#REF!</definedName>
    <definedName name="가로등부표2">#REF!,#REF!</definedName>
    <definedName name="가아" localSheetId="2"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2"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2">[57]!이전화면1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2"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2"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2">#REF!,#REF!,#REF!</definedName>
    <definedName name="관급">#REF!,#REF!,#REF!</definedName>
    <definedName name="관급자재" localSheetId="2">#REF!,#REF!,#REF!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2"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2" hidden="1">'[61](실사조정)총괄'!#REF!</definedName>
    <definedName name="기공" hidden="1">'[61](실사조정)총괄'!#REF!</definedName>
    <definedName name="기본2" localSheetId="2" hidden="1">#REF!</definedName>
    <definedName name="기본2" hidden="1">#REF!</definedName>
    <definedName name="기술" hidden="1">{#N/A,#N/A,FALSE,"부대1"}</definedName>
    <definedName name="기전1" localSheetId="2"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2" hidden="1">#REF!</definedName>
    <definedName name="ㄴㄱㄹ" hidden="1">#REF!</definedName>
    <definedName name="ㄴ돗ㄱ">[32]J直材4!$F$5:$G$5</definedName>
    <definedName name="ㄴㄹ" localSheetId="2"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2" hidden="1">#REF!</definedName>
    <definedName name="ㄴㅀ" hidden="1">#REF!</definedName>
    <definedName name="ㄴㅁ" localSheetId="2" hidden="1">#REF!</definedName>
    <definedName name="ㄴㅁ" hidden="1">#REF!</definedName>
    <definedName name="ㄴㅁㄴㄹ" localSheetId="2" hidden="1">#REF!</definedName>
    <definedName name="ㄴㅁㄴㄹ" hidden="1">#REF!</definedName>
    <definedName name="ㄴㅁㅇㅁㄴ" localSheetId="2"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2"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2"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2"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2" hidden="1">#REF!</definedName>
    <definedName name="ㄷㅅㅈ4ㅅ" hidden="1">#REF!</definedName>
    <definedName name="ㄷㅅㅈㄷ" localSheetId="2" hidden="1">#REF!</definedName>
    <definedName name="ㄷㅅㅈㄷ" hidden="1">#REF!</definedName>
    <definedName name="ㄷ숃ㄱ" localSheetId="2" hidden="1">#REF!</definedName>
    <definedName name="ㄷ숃ㄱ" hidden="1">#REF!</definedName>
    <definedName name="ㄷㅈㄱ" localSheetId="2"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2">#REF!,#REF!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2">[67]!단중입력</definedName>
    <definedName name="단중입력">[67]!단중입력</definedName>
    <definedName name="대가" localSheetId="2">#REF!,#REF!</definedName>
    <definedName name="대가">#REF!,#REF!</definedName>
    <definedName name="대강당배관" localSheetId="2"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2">[57]!아래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2">[31]!등록_시작</definedName>
    <definedName name="등록_시작">[31]!등록_시작</definedName>
    <definedName name="등록_취소" localSheetId="2">[31]!등록_취소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2" hidden="1">#REF!</definedName>
    <definedName name="ㄹㅇㄶ" hidden="1">#REF!</definedName>
    <definedName name="ㄹㅇㄶ옿" hidden="1">'[70]N賃率-職'!$I$5:$I$30</definedName>
    <definedName name="ㄹㅇㄹㅇ" localSheetId="2" hidden="1">#REF!</definedName>
    <definedName name="ㄹㅇㄹㅇ" hidden="1">#REF!</definedName>
    <definedName name="ㄹㅇㅎㄹㅇ" localSheetId="2" hidden="1">#REF!</definedName>
    <definedName name="ㄹㅇㅎㄹㅇ" hidden="1">#REF!</definedName>
    <definedName name="ㄹㅇㅎㅁ" hidden="1">'[71]N賃率-職'!$I$5:$I$30</definedName>
    <definedName name="ㄹㅇ홀옹ㅎㄹ" localSheetId="2"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2" hidden="1">#REF!</definedName>
    <definedName name="ㄹ헝ㄹ" hidden="1">#REF!</definedName>
    <definedName name="ㄹ호" localSheetId="2"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2" hidden="1">#REF!</definedName>
    <definedName name="롬ㄴ" hidden="1">#REF!</definedName>
    <definedName name="롱ㄴ">[32]J直材4!$F$5:$G$5</definedName>
    <definedName name="료" hidden="1">{"'용역비'!$A$4:$C$8"}</definedName>
    <definedName name="ㅀㅇㄴ">[72]J直材4!$F$5:$G$5</definedName>
    <definedName name="ㅁ" localSheetId="2" hidden="1">#REF!</definedName>
    <definedName name="ㅁ" hidden="1">#REF!</definedName>
    <definedName name="ㅁㄱ해ㅜ5" localSheetId="2"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2" hidden="1">#REF!</definedName>
    <definedName name="ㅁㄴㅇㅁㄴㅇ" hidden="1">#REF!</definedName>
    <definedName name="ㅁㄴㅇㅁㅇㄴㄹ" localSheetId="2" hidden="1">#REF!</definedName>
    <definedName name="ㅁㄴㅇㅁㅇㄴㄹ" hidden="1">#REF!</definedName>
    <definedName name="ㅁㄶㅁㄴ" localSheetId="2" hidden="1">#REF!</definedName>
    <definedName name="ㅁㄶㅁㄴ" hidden="1">#REF!</definedName>
    <definedName name="ㅁㅀㅁㄴ" localSheetId="2" hidden="1">#REF!</definedName>
    <definedName name="ㅁㅀㅁㄴ" hidden="1">#REF!</definedName>
    <definedName name="ㅁㅁ" localSheetId="2" hidden="1">#REF!</definedName>
    <definedName name="ㅁㅁ" hidden="1">#REF!</definedName>
    <definedName name="ㅁㅁㅁ">[0]!ㅁㅁㅁ</definedName>
    <definedName name="ㅁㅁㅁㅁㅁ" hidden="1">{"'용역비'!$A$4:$C$8"}</definedName>
    <definedName name="ㅁㅁㅁㅁㅁㅁ" localSheetId="2" hidden="1">#REF!</definedName>
    <definedName name="ㅁㅁㅁㅁㅁㅁ" hidden="1">#REF!</definedName>
    <definedName name="ㅁㅁㅁㅁㅁㅁㄴㅇㅁㄴㅇ" localSheetId="2"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2">#REF!,#REF!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2">[75]!메인_메뉴호출</definedName>
    <definedName name="메인_메뉴호출">[75]!메인_메뉴호출</definedName>
    <definedName name="메인_시작" localSheetId="2">[31]!메인_시작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2" hidden="1">[77]수량산출!#REF!</definedName>
    <definedName name="몰러" hidden="1">[77]수량산출!#REF!</definedName>
    <definedName name="물가" localSheetId="2"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2">[31]!물량집계</definedName>
    <definedName name="물량집계">[31]!물량집계</definedName>
    <definedName name="ㅂㄱㄹㄷㅈㅅㄷ4ㅈ" localSheetId="2"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2" hidden="1">#REF!</definedName>
    <definedName name="ㅂㅈ" hidden="1">#REF!</definedName>
    <definedName name="ㅂㅈㄷㄱ">'[79]20관리비율'!$A$1:$D$25</definedName>
    <definedName name="ㅂㅈㄷㄱㅈㅂ" localSheetId="2"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2"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2">[57]!아사꾸라방식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2" hidden="1">#REF!</definedName>
    <definedName name="비목군집계" hidden="1">#REF!</definedName>
    <definedName name="ㅅㄱㅈ" localSheetId="2" hidden="1">#REF!</definedName>
    <definedName name="ㅅㄱㅈ" hidden="1">#REF!</definedName>
    <definedName name="ㅅㅅ" localSheetId="2"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2"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2" hidden="1">#REF!</definedName>
    <definedName name="손익신규" hidden="1">#REF!</definedName>
    <definedName name="손익신규2" localSheetId="2"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2"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2" hidden="1">#REF!</definedName>
    <definedName name="ㅇㄹㅀ" hidden="1">#REF!</definedName>
    <definedName name="ㅇㄹㅇㄹ" localSheetId="2"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2" hidden="1">#REF!</definedName>
    <definedName name="ㅇㅇㄹ" hidden="1">#REF!</definedName>
    <definedName name="ㅇㅇㅇㅇ" localSheetId="2" hidden="1">#REF!</definedName>
    <definedName name="ㅇㅇㅇㅇ" hidden="1">#REF!</definedName>
    <definedName name="ㅇㅇㅇㅇㅇㅇㅇㅇㅇㅇ">[0]!ㅇㅇㅇㅇㅇㅇㅇㅇㅇㅇ</definedName>
    <definedName name="ㅇㅎ">'[79]20관리비율'!$A$1:$D$25</definedName>
    <definedName name="ㅇㅎㅁㄴ" localSheetId="2"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2">[84]!아래</definedName>
    <definedName name="아래">[84]!아래</definedName>
    <definedName name="아래1" localSheetId="2">[84]!아래1</definedName>
    <definedName name="아래1">[84]!아래1</definedName>
    <definedName name="아무" hidden="1">{#N/A,#N/A,FALSE,"배수2"}</definedName>
    <definedName name="아무거나" hidden="1">{#N/A,#N/A,FALSE,"배수2"}</definedName>
    <definedName name="아사꾸라방식" localSheetId="2">[84]!아사꾸라방식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2"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2"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2"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2">[91]!이동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2">[84]!이전화면</definedName>
    <definedName name="이전화면">[84]!이전화면</definedName>
    <definedName name="이전화면1" localSheetId="2">[84]!이전화면1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2">#REF!,#REF!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2" hidden="1">#REF!</definedName>
    <definedName name="일집" hidden="1">#REF!</definedName>
    <definedName name="임ㄴ" hidden="1">{"'공사부문'!$A$6:$A$32"}</definedName>
    <definedName name="임형" hidden="1">{#N/A,#N/A,FALSE,"포장2"}</definedName>
    <definedName name="입찰금액안" localSheetId="2" hidden="1">[95]집계표!#REF!</definedName>
    <definedName name="입찰금액안" hidden="1">[95]집계표!#REF!</definedName>
    <definedName name="ㅈ" localSheetId="2" hidden="1">#REF!</definedName>
    <definedName name="ㅈ" hidden="1">#REF!</definedName>
    <definedName name="ㅈ56ㅕ" hidden="1">{"'용역비'!$A$4:$C$8"}</definedName>
    <definedName name="ㅈㄷㄱㄷㄱㄷ" hidden="1">{"'용역비'!$A$4:$C$8"}</definedName>
    <definedName name="ㅈㄷㄴ" localSheetId="2"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2"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2" hidden="1">#REF!</definedName>
    <definedName name="조별유형" hidden="1">#REF!</definedName>
    <definedName name="조사가" localSheetId="2"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2">#REF!,#REF!,#REF!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2">#REF!,#REF!</definedName>
    <definedName name="진석">#REF!,#REF!</definedName>
    <definedName name="집수정" localSheetId="2"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2" hidden="1">#REF!</definedName>
    <definedName name="철근자료" hidden="1">#REF!</definedName>
    <definedName name="철콘" hidden="1">{#N/A,#N/A,FALSE,"전력간선"}</definedName>
    <definedName name="철콘부대외" hidden="1">{#N/A,#N/A,FALSE,"Sheet1"}</definedName>
    <definedName name="초기화면" localSheetId="2">[84]!초기화면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2"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2">[0]!BlankMacro1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2"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2" hidden="1">#REF!</definedName>
    <definedName name="테스트" hidden="1">#REF!</definedName>
    <definedName name="토공11" hidden="1">{#N/A,#N/A,FALSE,"포장2"}</definedName>
    <definedName name="토공이수" localSheetId="2" hidden="1">#REF!</definedName>
    <definedName name="토공이수" hidden="1">#REF!</definedName>
    <definedName name="토공타공종" localSheetId="2">#REF!,#REF!</definedName>
    <definedName name="토공타공종">#REF!,#REF!</definedName>
    <definedName name="토목설계" hidden="1">{#N/A,#N/A,FALSE,"골재소요량";#N/A,#N/A,FALSE,"골재소요량"}</definedName>
    <definedName name="토적1">[38]기본일위!$A:$IV</definedName>
    <definedName name="토적표" localSheetId="2"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2"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2" hidden="1">#REF!</definedName>
    <definedName name="표지2" hidden="1">#REF!</definedName>
    <definedName name="품의서">[0]!품의서</definedName>
    <definedName name="품의서1" localSheetId="2" hidden="1">#REF!</definedName>
    <definedName name="품의서1" hidden="1">#REF!</definedName>
    <definedName name="프로그램.메인_메뉴호출" localSheetId="2">[67]!프로그램.메인_메뉴호출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2"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2" hidden="1">#REF!</definedName>
    <definedName name="ㅎㅅㄷㅈㅅ" hidden="1">#REF!</definedName>
    <definedName name="ㅎㅇ" hidden="1">{"'용역비'!$A$4:$C$8"}</definedName>
    <definedName name="ㅎㅇㄶㄷㄱ" localSheetId="2"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2">#REF!,#REF!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2" hidden="1">[105]입찰안!#REF!</definedName>
    <definedName name="호ㅓㅕㅏ6ㅅ서ㅛㅓ" hidden="1">[105]입찰안!#REF!</definedName>
    <definedName name="홍ㄹㄴㄷㄱ" localSheetId="2"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2">[0]!BlankMacro1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2" hidden="1">#REF!</definedName>
    <definedName name="ㅔㅐ" hidden="1">#REF!</definedName>
    <definedName name="ㅔㅔ" localSheetId="2"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2" hidden="1">#REF!</definedName>
    <definedName name="ㅕㅑ" hidden="1">#REF!</definedName>
    <definedName name="ㅕㅑㅐㅔ" localSheetId="2"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2"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2" hidden="1">#REF!</definedName>
    <definedName name="ㅜㅠㅊ퓨ㅜ" hidden="1">#REF!</definedName>
    <definedName name="ㅜㅠㅍ" hidden="1">{#N/A,#N/A,FALSE,"전력간선"}</definedName>
    <definedName name="ㅠㄱ" hidden="1">{"'용역비'!$A$4:$C$8"}</definedName>
    <definedName name="ㅡㅁㅊ개14" localSheetId="2">[39]!Macro13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2"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D122" i="51" l="1"/>
  <c r="C122" i="51"/>
  <c r="B122" i="51"/>
  <c r="A122" i="51"/>
  <c r="D120" i="51"/>
  <c r="C120" i="51"/>
  <c r="B120" i="51"/>
  <c r="A120" i="51"/>
  <c r="D31" i="51"/>
  <c r="C31" i="51"/>
  <c r="B31" i="51"/>
  <c r="A31" i="51"/>
  <c r="U492" i="52"/>
  <c r="W492" i="52" s="1"/>
  <c r="E911" i="51" s="1"/>
  <c r="U74" i="52"/>
  <c r="W74" i="52" s="1"/>
  <c r="E122" i="51" s="1"/>
  <c r="U73" i="52"/>
  <c r="W73" i="52" s="1"/>
  <c r="E120" i="51" s="1"/>
  <c r="U27" i="52"/>
  <c r="W27" i="52" s="1"/>
  <c r="E31" i="51" s="1"/>
  <c r="E121" i="51" l="1"/>
  <c r="E912" i="51"/>
  <c r="E123" i="51"/>
  <c r="D19" i="20" l="1"/>
  <c r="C9" i="51" l="1"/>
  <c r="D924" i="51"/>
  <c r="C924" i="51"/>
  <c r="B924" i="51"/>
  <c r="A924" i="51"/>
  <c r="D923" i="51"/>
  <c r="C923" i="51"/>
  <c r="B923" i="51"/>
  <c r="A923" i="51"/>
  <c r="D922" i="51"/>
  <c r="C922" i="51"/>
  <c r="B922" i="51"/>
  <c r="A922" i="51"/>
  <c r="D921" i="51"/>
  <c r="C921" i="51"/>
  <c r="B921" i="51"/>
  <c r="A921" i="51"/>
  <c r="D920" i="51"/>
  <c r="C920" i="51"/>
  <c r="B920" i="51"/>
  <c r="A920" i="51"/>
  <c r="D919" i="51"/>
  <c r="C919" i="51"/>
  <c r="B919" i="51"/>
  <c r="A919" i="51"/>
  <c r="D918" i="51"/>
  <c r="C918" i="51"/>
  <c r="B918" i="51"/>
  <c r="A918" i="51"/>
  <c r="D917" i="51"/>
  <c r="C917" i="51"/>
  <c r="B917" i="51"/>
  <c r="A917" i="51"/>
  <c r="D916" i="51"/>
  <c r="C916" i="51"/>
  <c r="B916" i="51"/>
  <c r="A916" i="51"/>
  <c r="A915" i="51"/>
  <c r="D909" i="51"/>
  <c r="C909" i="51"/>
  <c r="B909" i="51"/>
  <c r="A909" i="51"/>
  <c r="D907" i="51"/>
  <c r="C907" i="51"/>
  <c r="B907" i="51"/>
  <c r="A907" i="51"/>
  <c r="D905" i="51"/>
  <c r="C905" i="51"/>
  <c r="B905" i="51"/>
  <c r="A905" i="51"/>
  <c r="D903" i="51"/>
  <c r="C903" i="51"/>
  <c r="B903" i="51"/>
  <c r="A903" i="51"/>
  <c r="D901" i="51"/>
  <c r="C901" i="51"/>
  <c r="B901" i="51"/>
  <c r="A901" i="51"/>
  <c r="D899" i="51"/>
  <c r="C899" i="51"/>
  <c r="B899" i="51"/>
  <c r="A899" i="51"/>
  <c r="A898" i="51"/>
  <c r="D895" i="51"/>
  <c r="C895" i="51"/>
  <c r="B895" i="51"/>
  <c r="A895" i="51"/>
  <c r="D894" i="51"/>
  <c r="C894" i="51"/>
  <c r="B894" i="51"/>
  <c r="A894" i="51"/>
  <c r="D892" i="51"/>
  <c r="C892" i="51"/>
  <c r="B892" i="51"/>
  <c r="A892" i="51"/>
  <c r="D891" i="51"/>
  <c r="C891" i="51"/>
  <c r="B891" i="51"/>
  <c r="A891" i="51"/>
  <c r="D890" i="51"/>
  <c r="C890" i="51"/>
  <c r="B890" i="51"/>
  <c r="A890" i="51"/>
  <c r="D888" i="51"/>
  <c r="C888" i="51"/>
  <c r="B888" i="51"/>
  <c r="A888" i="51"/>
  <c r="D887" i="51"/>
  <c r="C887" i="51"/>
  <c r="B887" i="51"/>
  <c r="A887" i="51"/>
  <c r="D885" i="51"/>
  <c r="C885" i="51"/>
  <c r="B885" i="51"/>
  <c r="A885" i="51"/>
  <c r="D884" i="51"/>
  <c r="C884" i="51"/>
  <c r="B884" i="51"/>
  <c r="A884" i="51"/>
  <c r="D883" i="51"/>
  <c r="C883" i="51"/>
  <c r="B883" i="51"/>
  <c r="A883" i="51"/>
  <c r="D882" i="51"/>
  <c r="C882" i="51"/>
  <c r="B882" i="51"/>
  <c r="A882" i="51"/>
  <c r="D881" i="51"/>
  <c r="B881" i="51"/>
  <c r="A881" i="51"/>
  <c r="D880" i="51"/>
  <c r="C880" i="51"/>
  <c r="B880" i="51"/>
  <c r="A880" i="51"/>
  <c r="D879" i="51"/>
  <c r="C879" i="51"/>
  <c r="B879" i="51"/>
  <c r="A879" i="51"/>
  <c r="D878" i="51"/>
  <c r="C878" i="51"/>
  <c r="B878" i="51"/>
  <c r="A878" i="51"/>
  <c r="D877" i="51"/>
  <c r="C877" i="51"/>
  <c r="B877" i="51"/>
  <c r="A877" i="51"/>
  <c r="D876" i="51"/>
  <c r="C876" i="51"/>
  <c r="B876" i="51"/>
  <c r="A876" i="51"/>
  <c r="D875" i="51"/>
  <c r="C875" i="51"/>
  <c r="B875" i="51"/>
  <c r="A875" i="51"/>
  <c r="A874" i="51"/>
  <c r="D871" i="51"/>
  <c r="C871" i="51"/>
  <c r="B871" i="51"/>
  <c r="A871" i="51"/>
  <c r="D869" i="51"/>
  <c r="C869" i="51"/>
  <c r="B869" i="51"/>
  <c r="A869" i="51"/>
  <c r="D867" i="51"/>
  <c r="C867" i="51"/>
  <c r="B867" i="51"/>
  <c r="A867" i="51"/>
  <c r="D866" i="51"/>
  <c r="C866" i="51"/>
  <c r="B866" i="51"/>
  <c r="A866" i="51"/>
  <c r="D864" i="51"/>
  <c r="C864" i="51"/>
  <c r="B864" i="51"/>
  <c r="A864" i="51"/>
  <c r="D862" i="51"/>
  <c r="C862" i="51"/>
  <c r="B862" i="51"/>
  <c r="A862" i="51"/>
  <c r="D860" i="51"/>
  <c r="C860" i="51"/>
  <c r="B860" i="51"/>
  <c r="A860" i="51"/>
  <c r="D858" i="51"/>
  <c r="C858" i="51"/>
  <c r="B858" i="51"/>
  <c r="A858" i="51"/>
  <c r="D856" i="51"/>
  <c r="C856" i="51"/>
  <c r="B856" i="51"/>
  <c r="A856" i="51"/>
  <c r="D854" i="51"/>
  <c r="C854" i="51"/>
  <c r="B854" i="51"/>
  <c r="A854" i="51"/>
  <c r="D852" i="51"/>
  <c r="C852" i="51"/>
  <c r="B852" i="51"/>
  <c r="A852" i="51"/>
  <c r="D850" i="51"/>
  <c r="C850" i="51"/>
  <c r="B850" i="51"/>
  <c r="A850" i="51"/>
  <c r="D848" i="51"/>
  <c r="C848" i="51"/>
  <c r="B848" i="51"/>
  <c r="A848" i="51"/>
  <c r="D846" i="51"/>
  <c r="C846" i="51"/>
  <c r="B846" i="51"/>
  <c r="A846" i="51"/>
  <c r="D844" i="51"/>
  <c r="C844" i="51"/>
  <c r="B844" i="51"/>
  <c r="A844" i="51"/>
  <c r="D842" i="51"/>
  <c r="C842" i="51"/>
  <c r="B842" i="51"/>
  <c r="A842" i="51"/>
  <c r="D840" i="51"/>
  <c r="C840" i="51"/>
  <c r="B840" i="51"/>
  <c r="A840" i="51"/>
  <c r="D838" i="51"/>
  <c r="C838" i="51"/>
  <c r="B838" i="51"/>
  <c r="A838" i="51"/>
  <c r="D836" i="51"/>
  <c r="C836" i="51"/>
  <c r="B836" i="51"/>
  <c r="A836" i="51"/>
  <c r="D834" i="51"/>
  <c r="C834" i="51"/>
  <c r="B834" i="51"/>
  <c r="A834" i="51"/>
  <c r="D832" i="51"/>
  <c r="C832" i="51"/>
  <c r="B832" i="51"/>
  <c r="A832" i="51"/>
  <c r="D830" i="51"/>
  <c r="C830" i="51"/>
  <c r="B830" i="51"/>
  <c r="A830" i="51"/>
  <c r="D829" i="51"/>
  <c r="C829" i="51"/>
  <c r="B829" i="51"/>
  <c r="A829" i="51"/>
  <c r="D827" i="51"/>
  <c r="C827" i="51"/>
  <c r="B827" i="51"/>
  <c r="A827" i="51"/>
  <c r="D826" i="51"/>
  <c r="C826" i="51"/>
  <c r="B826" i="51"/>
  <c r="A826" i="51"/>
  <c r="D824" i="51"/>
  <c r="C824" i="51"/>
  <c r="B824" i="51"/>
  <c r="A824" i="51"/>
  <c r="A823" i="51"/>
  <c r="D820" i="51"/>
  <c r="C820" i="51"/>
  <c r="B820" i="51"/>
  <c r="A820" i="51"/>
  <c r="D818" i="51"/>
  <c r="C818" i="51"/>
  <c r="B818" i="51"/>
  <c r="A818" i="51"/>
  <c r="D816" i="51"/>
  <c r="C816" i="51"/>
  <c r="B816" i="51"/>
  <c r="A816" i="51"/>
  <c r="D814" i="51"/>
  <c r="C814" i="51"/>
  <c r="B814" i="51"/>
  <c r="A814" i="51"/>
  <c r="D812" i="51"/>
  <c r="C812" i="51"/>
  <c r="B812" i="51"/>
  <c r="A812" i="51"/>
  <c r="D810" i="51"/>
  <c r="C810" i="51"/>
  <c r="B810" i="51"/>
  <c r="A810" i="51"/>
  <c r="D808" i="51"/>
  <c r="C808" i="51"/>
  <c r="B808" i="51"/>
  <c r="A808" i="51"/>
  <c r="D806" i="51"/>
  <c r="C806" i="51"/>
  <c r="B806" i="51"/>
  <c r="A806" i="51"/>
  <c r="D804" i="51"/>
  <c r="C804" i="51"/>
  <c r="B804" i="51"/>
  <c r="A804" i="51"/>
  <c r="D802" i="51"/>
  <c r="C802" i="51"/>
  <c r="B802" i="51"/>
  <c r="A802" i="51"/>
  <c r="D800" i="51"/>
  <c r="C800" i="51"/>
  <c r="B800" i="51"/>
  <c r="A800" i="51"/>
  <c r="D798" i="51"/>
  <c r="C798" i="51"/>
  <c r="B798" i="51"/>
  <c r="A798" i="51"/>
  <c r="D796" i="51"/>
  <c r="C796" i="51"/>
  <c r="B796" i="51"/>
  <c r="A796" i="51"/>
  <c r="D794" i="51"/>
  <c r="C794" i="51"/>
  <c r="B794" i="51"/>
  <c r="A794" i="51"/>
  <c r="D792" i="51"/>
  <c r="C792" i="51"/>
  <c r="B792" i="51"/>
  <c r="A792" i="51"/>
  <c r="D790" i="51"/>
  <c r="C790" i="51"/>
  <c r="B790" i="51"/>
  <c r="A790" i="51"/>
  <c r="D788" i="51"/>
  <c r="C788" i="51"/>
  <c r="B788" i="51"/>
  <c r="A788" i="51"/>
  <c r="D786" i="51"/>
  <c r="C786" i="51"/>
  <c r="B786" i="51"/>
  <c r="A786" i="51"/>
  <c r="D784" i="51"/>
  <c r="C784" i="51"/>
  <c r="B784" i="51"/>
  <c r="A784" i="51"/>
  <c r="D782" i="51"/>
  <c r="C782" i="51"/>
  <c r="B782" i="51"/>
  <c r="A782" i="51"/>
  <c r="D781" i="51"/>
  <c r="C781" i="51"/>
  <c r="B781" i="51"/>
  <c r="A781" i="51"/>
  <c r="D779" i="51"/>
  <c r="C779" i="51"/>
  <c r="B779" i="51"/>
  <c r="A779" i="51"/>
  <c r="D777" i="51"/>
  <c r="C777" i="51"/>
  <c r="B777" i="51"/>
  <c r="A777" i="51"/>
  <c r="D775" i="51"/>
  <c r="C775" i="51"/>
  <c r="B775" i="51"/>
  <c r="A775" i="51"/>
  <c r="D773" i="51"/>
  <c r="C773" i="51"/>
  <c r="B773" i="51"/>
  <c r="A773" i="51"/>
  <c r="D771" i="51"/>
  <c r="C771" i="51"/>
  <c r="B771" i="51"/>
  <c r="A771" i="51"/>
  <c r="A770" i="51"/>
  <c r="D767" i="51"/>
  <c r="C767" i="51"/>
  <c r="B767" i="51"/>
  <c r="A767" i="51"/>
  <c r="D765" i="51"/>
  <c r="C765" i="51"/>
  <c r="B765" i="51"/>
  <c r="A765" i="51"/>
  <c r="D763" i="51"/>
  <c r="C763" i="51"/>
  <c r="B763" i="51"/>
  <c r="A763" i="51"/>
  <c r="D761" i="51"/>
  <c r="C761" i="51"/>
  <c r="B761" i="51"/>
  <c r="A761" i="51"/>
  <c r="D759" i="51"/>
  <c r="C759" i="51"/>
  <c r="B759" i="51"/>
  <c r="A759" i="51"/>
  <c r="D757" i="51"/>
  <c r="C757" i="51"/>
  <c r="B757" i="51"/>
  <c r="A757" i="51"/>
  <c r="D755" i="51"/>
  <c r="C755" i="51"/>
  <c r="B755" i="51"/>
  <c r="A755" i="51"/>
  <c r="D753" i="51"/>
  <c r="C753" i="51"/>
  <c r="B753" i="51"/>
  <c r="A753" i="51"/>
  <c r="D751" i="51"/>
  <c r="C751" i="51"/>
  <c r="B751" i="51"/>
  <c r="A751" i="51"/>
  <c r="D749" i="51"/>
  <c r="C749" i="51"/>
  <c r="B749" i="51"/>
  <c r="A749" i="51"/>
  <c r="D747" i="51"/>
  <c r="C747" i="51"/>
  <c r="B747" i="51"/>
  <c r="A747" i="51"/>
  <c r="D745" i="51"/>
  <c r="C745" i="51"/>
  <c r="B745" i="51"/>
  <c r="A745" i="51"/>
  <c r="D743" i="51"/>
  <c r="C743" i="51"/>
  <c r="B743" i="51"/>
  <c r="A743" i="51"/>
  <c r="D741" i="51"/>
  <c r="C741" i="51"/>
  <c r="B741" i="51"/>
  <c r="A741" i="51"/>
  <c r="D739" i="51"/>
  <c r="C739" i="51"/>
  <c r="B739" i="51"/>
  <c r="A739" i="51"/>
  <c r="D737" i="51"/>
  <c r="C737" i="51"/>
  <c r="B737" i="51"/>
  <c r="A737" i="51"/>
  <c r="D735" i="51"/>
  <c r="C735" i="51"/>
  <c r="B735" i="51"/>
  <c r="A735" i="51"/>
  <c r="D733" i="51"/>
  <c r="C733" i="51"/>
  <c r="B733" i="51"/>
  <c r="A733" i="51"/>
  <c r="D731" i="51"/>
  <c r="C731" i="51"/>
  <c r="B731" i="51"/>
  <c r="A731" i="51"/>
  <c r="D729" i="51"/>
  <c r="C729" i="51"/>
  <c r="B729" i="51"/>
  <c r="A729" i="51"/>
  <c r="D727" i="51"/>
  <c r="C727" i="51"/>
  <c r="B727" i="51"/>
  <c r="A727" i="51"/>
  <c r="D725" i="51"/>
  <c r="C725" i="51"/>
  <c r="B725" i="51"/>
  <c r="A725" i="51"/>
  <c r="D723" i="51"/>
  <c r="C723" i="51"/>
  <c r="B723" i="51"/>
  <c r="A723" i="51"/>
  <c r="D721" i="51"/>
  <c r="C721" i="51"/>
  <c r="B721" i="51"/>
  <c r="A721" i="51"/>
  <c r="D719" i="51"/>
  <c r="C719" i="51"/>
  <c r="B719" i="51"/>
  <c r="A719" i="51"/>
  <c r="D717" i="51"/>
  <c r="C717" i="51"/>
  <c r="B717" i="51"/>
  <c r="A717" i="51"/>
  <c r="D715" i="51"/>
  <c r="C715" i="51"/>
  <c r="B715" i="51"/>
  <c r="A715" i="51"/>
  <c r="D713" i="51"/>
  <c r="C713" i="51"/>
  <c r="B713" i="51"/>
  <c r="A713" i="51"/>
  <c r="D711" i="51"/>
  <c r="C711" i="51"/>
  <c r="B711" i="51"/>
  <c r="A711" i="51"/>
  <c r="D709" i="51"/>
  <c r="C709" i="51"/>
  <c r="B709" i="51"/>
  <c r="A709" i="51"/>
  <c r="D707" i="51"/>
  <c r="C707" i="51"/>
  <c r="B707" i="51"/>
  <c r="A707" i="51"/>
  <c r="D705" i="51"/>
  <c r="C705" i="51"/>
  <c r="B705" i="51"/>
  <c r="A705" i="51"/>
  <c r="D703" i="51"/>
  <c r="C703" i="51"/>
  <c r="B703" i="51"/>
  <c r="A703" i="51"/>
  <c r="D701" i="51"/>
  <c r="C701" i="51"/>
  <c r="B701" i="51"/>
  <c r="A701" i="51"/>
  <c r="D699" i="51"/>
  <c r="C699" i="51"/>
  <c r="B699" i="51"/>
  <c r="A699" i="51"/>
  <c r="D697" i="51"/>
  <c r="C697" i="51"/>
  <c r="B697" i="51"/>
  <c r="A697" i="51"/>
  <c r="D696" i="51"/>
  <c r="C696" i="51"/>
  <c r="B696" i="51"/>
  <c r="A696" i="51"/>
  <c r="D694" i="51"/>
  <c r="C694" i="51"/>
  <c r="B694" i="51"/>
  <c r="A694" i="51"/>
  <c r="D692" i="51"/>
  <c r="C692" i="51"/>
  <c r="B692" i="51"/>
  <c r="A692" i="51"/>
  <c r="D690" i="51"/>
  <c r="C690" i="51"/>
  <c r="B690" i="51"/>
  <c r="A690" i="51"/>
  <c r="D688" i="51"/>
  <c r="C688" i="51"/>
  <c r="B688" i="51"/>
  <c r="A688" i="51"/>
  <c r="D686" i="51"/>
  <c r="C686" i="51"/>
  <c r="B686" i="51"/>
  <c r="A686" i="51"/>
  <c r="A685" i="51"/>
  <c r="D682" i="51"/>
  <c r="C682" i="51"/>
  <c r="B682" i="51"/>
  <c r="A682" i="51"/>
  <c r="D680" i="51"/>
  <c r="C680" i="51"/>
  <c r="B680" i="51"/>
  <c r="A680" i="51"/>
  <c r="D678" i="51"/>
  <c r="C678" i="51"/>
  <c r="B678" i="51"/>
  <c r="A678" i="51"/>
  <c r="D676" i="51"/>
  <c r="C676" i="51"/>
  <c r="B676" i="51"/>
  <c r="A676" i="51"/>
  <c r="D674" i="51"/>
  <c r="C674" i="51"/>
  <c r="B674" i="51"/>
  <c r="A674" i="51"/>
  <c r="D672" i="51"/>
  <c r="C672" i="51"/>
  <c r="B672" i="51"/>
  <c r="A672" i="51"/>
  <c r="D670" i="51"/>
  <c r="C670" i="51"/>
  <c r="B670" i="51"/>
  <c r="A670" i="51"/>
  <c r="D668" i="51"/>
  <c r="C668" i="51"/>
  <c r="B668" i="51"/>
  <c r="A668" i="51"/>
  <c r="D666" i="51"/>
  <c r="C666" i="51"/>
  <c r="B666" i="51"/>
  <c r="A666" i="51"/>
  <c r="D664" i="51"/>
  <c r="C664" i="51"/>
  <c r="B664" i="51"/>
  <c r="A664" i="51"/>
  <c r="D662" i="51"/>
  <c r="C662" i="51"/>
  <c r="B662" i="51"/>
  <c r="A662" i="51"/>
  <c r="D660" i="51"/>
  <c r="C660" i="51"/>
  <c r="B660" i="51"/>
  <c r="A660" i="51"/>
  <c r="D658" i="51"/>
  <c r="C658" i="51"/>
  <c r="B658" i="51"/>
  <c r="A658" i="51"/>
  <c r="D656" i="51"/>
  <c r="C656" i="51"/>
  <c r="B656" i="51"/>
  <c r="A656" i="51"/>
  <c r="D654" i="51"/>
  <c r="C654" i="51"/>
  <c r="B654" i="51"/>
  <c r="A654" i="51"/>
  <c r="D652" i="51"/>
  <c r="C652" i="51"/>
  <c r="B652" i="51"/>
  <c r="A652" i="51"/>
  <c r="D650" i="51"/>
  <c r="C650" i="51"/>
  <c r="B650" i="51"/>
  <c r="A650" i="51"/>
  <c r="D648" i="51"/>
  <c r="C648" i="51"/>
  <c r="B648" i="51"/>
  <c r="A648" i="51"/>
  <c r="D646" i="51"/>
  <c r="C646" i="51"/>
  <c r="B646" i="51"/>
  <c r="A646" i="51"/>
  <c r="D644" i="51"/>
  <c r="C644" i="51"/>
  <c r="B644" i="51"/>
  <c r="A644" i="51"/>
  <c r="D642" i="51"/>
  <c r="C642" i="51"/>
  <c r="B642" i="51"/>
  <c r="A642" i="51"/>
  <c r="D640" i="51"/>
  <c r="C640" i="51"/>
  <c r="B640" i="51"/>
  <c r="A640" i="51"/>
  <c r="D638" i="51"/>
  <c r="C638" i="51"/>
  <c r="B638" i="51"/>
  <c r="A638" i="51"/>
  <c r="D636" i="51"/>
  <c r="C636" i="51"/>
  <c r="B636" i="51"/>
  <c r="A636" i="51"/>
  <c r="D634" i="51"/>
  <c r="C634" i="51"/>
  <c r="B634" i="51"/>
  <c r="A634" i="51"/>
  <c r="D632" i="51"/>
  <c r="C632" i="51"/>
  <c r="B632" i="51"/>
  <c r="A632" i="51"/>
  <c r="D630" i="51"/>
  <c r="C630" i="51"/>
  <c r="B630" i="51"/>
  <c r="A630" i="51"/>
  <c r="D628" i="51"/>
  <c r="C628" i="51"/>
  <c r="B628" i="51"/>
  <c r="A628" i="51"/>
  <c r="D626" i="51"/>
  <c r="C626" i="51"/>
  <c r="B626" i="51"/>
  <c r="A626" i="51"/>
  <c r="D624" i="51"/>
  <c r="C624" i="51"/>
  <c r="B624" i="51"/>
  <c r="A624" i="51"/>
  <c r="D622" i="51"/>
  <c r="C622" i="51"/>
  <c r="B622" i="51"/>
  <c r="A622" i="51"/>
  <c r="D620" i="51"/>
  <c r="C620" i="51"/>
  <c r="B620" i="51"/>
  <c r="A620" i="51"/>
  <c r="D618" i="51"/>
  <c r="C618" i="51"/>
  <c r="B618" i="51"/>
  <c r="A618" i="51"/>
  <c r="D616" i="51"/>
  <c r="C616" i="51"/>
  <c r="B616" i="51"/>
  <c r="A616" i="51"/>
  <c r="D614" i="51"/>
  <c r="C614" i="51"/>
  <c r="B614" i="51"/>
  <c r="A614" i="51"/>
  <c r="D612" i="51"/>
  <c r="C612" i="51"/>
  <c r="B612" i="51"/>
  <c r="A612" i="51"/>
  <c r="D611" i="51"/>
  <c r="C611" i="51"/>
  <c r="B611" i="51"/>
  <c r="A611" i="51"/>
  <c r="D609" i="51"/>
  <c r="C609" i="51"/>
  <c r="B609" i="51"/>
  <c r="A609" i="51"/>
  <c r="D607" i="51"/>
  <c r="C607" i="51"/>
  <c r="B607" i="51"/>
  <c r="A607" i="51"/>
  <c r="D605" i="51"/>
  <c r="C605" i="51"/>
  <c r="B605" i="51"/>
  <c r="A605" i="51"/>
  <c r="D603" i="51"/>
  <c r="C603" i="51"/>
  <c r="B603" i="51"/>
  <c r="A603" i="51"/>
  <c r="D601" i="51"/>
  <c r="C601" i="51"/>
  <c r="B601" i="51"/>
  <c r="A601" i="51"/>
  <c r="A600" i="51"/>
  <c r="D597" i="51"/>
  <c r="C597" i="51"/>
  <c r="B597" i="51"/>
  <c r="A597" i="51"/>
  <c r="D595" i="51"/>
  <c r="C595" i="51"/>
  <c r="B595" i="51"/>
  <c r="A595" i="51"/>
  <c r="D593" i="51"/>
  <c r="C593" i="51"/>
  <c r="B593" i="51"/>
  <c r="A593" i="51"/>
  <c r="D591" i="51"/>
  <c r="C591" i="51"/>
  <c r="B591" i="51"/>
  <c r="A591" i="51"/>
  <c r="D589" i="51"/>
  <c r="C589" i="51"/>
  <c r="B589" i="51"/>
  <c r="A589" i="51"/>
  <c r="D587" i="51"/>
  <c r="C587" i="51"/>
  <c r="B587" i="51"/>
  <c r="A587" i="51"/>
  <c r="D585" i="51"/>
  <c r="C585" i="51"/>
  <c r="B585" i="51"/>
  <c r="A585" i="51"/>
  <c r="D583" i="51"/>
  <c r="C583" i="51"/>
  <c r="B583" i="51"/>
  <c r="A583" i="51"/>
  <c r="D581" i="51"/>
  <c r="C581" i="51"/>
  <c r="B581" i="51"/>
  <c r="A581" i="51"/>
  <c r="D579" i="51"/>
  <c r="C579" i="51"/>
  <c r="B579" i="51"/>
  <c r="A579" i="51"/>
  <c r="D577" i="51"/>
  <c r="C577" i="51"/>
  <c r="B577" i="51"/>
  <c r="A577" i="51"/>
  <c r="D575" i="51"/>
  <c r="C575" i="51"/>
  <c r="B575" i="51"/>
  <c r="A575" i="51"/>
  <c r="D573" i="51"/>
  <c r="C573" i="51"/>
  <c r="B573" i="51"/>
  <c r="A573" i="51"/>
  <c r="D571" i="51"/>
  <c r="C571" i="51"/>
  <c r="B571" i="51"/>
  <c r="A571" i="51"/>
  <c r="D569" i="51"/>
  <c r="C569" i="51"/>
  <c r="B569" i="51"/>
  <c r="A569" i="51"/>
  <c r="D567" i="51"/>
  <c r="C567" i="51"/>
  <c r="B567" i="51"/>
  <c r="A567" i="51"/>
  <c r="D565" i="51"/>
  <c r="C565" i="51"/>
  <c r="B565" i="51"/>
  <c r="A565" i="51"/>
  <c r="D563" i="51"/>
  <c r="C563" i="51"/>
  <c r="B563" i="51"/>
  <c r="A563" i="51"/>
  <c r="D561" i="51"/>
  <c r="C561" i="51"/>
  <c r="B561" i="51"/>
  <c r="A561" i="51"/>
  <c r="D560" i="51"/>
  <c r="C560" i="51"/>
  <c r="B560" i="51"/>
  <c r="A560" i="51"/>
  <c r="D558" i="51"/>
  <c r="C558" i="51"/>
  <c r="B558" i="51"/>
  <c r="A558" i="51"/>
  <c r="D556" i="51"/>
  <c r="C556" i="51"/>
  <c r="B556" i="51"/>
  <c r="A556" i="51"/>
  <c r="D554" i="51"/>
  <c r="C554" i="51"/>
  <c r="B554" i="51"/>
  <c r="A554" i="51"/>
  <c r="D552" i="51"/>
  <c r="C552" i="51"/>
  <c r="B552" i="51"/>
  <c r="A552" i="51"/>
  <c r="D550" i="51"/>
  <c r="C550" i="51"/>
  <c r="B550" i="51"/>
  <c r="A550" i="51"/>
  <c r="A549" i="51"/>
  <c r="D546" i="51"/>
  <c r="C546" i="51"/>
  <c r="B546" i="51"/>
  <c r="A546" i="51"/>
  <c r="D544" i="51"/>
  <c r="C544" i="51"/>
  <c r="B544" i="51"/>
  <c r="A544" i="51"/>
  <c r="D542" i="51"/>
  <c r="C542" i="51"/>
  <c r="B542" i="51"/>
  <c r="A542" i="51"/>
  <c r="D540" i="51"/>
  <c r="C540" i="51"/>
  <c r="B540" i="51"/>
  <c r="A540" i="51"/>
  <c r="D538" i="51"/>
  <c r="C538" i="51"/>
  <c r="B538" i="51"/>
  <c r="A538" i="51"/>
  <c r="D536" i="51"/>
  <c r="C536" i="51"/>
  <c r="B536" i="51"/>
  <c r="A536" i="51"/>
  <c r="D534" i="51"/>
  <c r="C534" i="51"/>
  <c r="B534" i="51"/>
  <c r="A534" i="51"/>
  <c r="D532" i="51"/>
  <c r="C532" i="51"/>
  <c r="B532" i="51"/>
  <c r="A532" i="51"/>
  <c r="D530" i="51"/>
  <c r="C530" i="51"/>
  <c r="B530" i="51"/>
  <c r="A530" i="51"/>
  <c r="D528" i="51"/>
  <c r="C528" i="51"/>
  <c r="B528" i="51"/>
  <c r="A528" i="51"/>
  <c r="D526" i="51"/>
  <c r="C526" i="51"/>
  <c r="B526" i="51"/>
  <c r="A526" i="51"/>
  <c r="D524" i="51"/>
  <c r="C524" i="51"/>
  <c r="B524" i="51"/>
  <c r="A524" i="51"/>
  <c r="D522" i="51"/>
  <c r="C522" i="51"/>
  <c r="B522" i="51"/>
  <c r="A522" i="51"/>
  <c r="D520" i="51"/>
  <c r="C520" i="51"/>
  <c r="B520" i="51"/>
  <c r="A520" i="51"/>
  <c r="D518" i="51"/>
  <c r="C518" i="51"/>
  <c r="B518" i="51"/>
  <c r="A518" i="51"/>
  <c r="D516" i="51"/>
  <c r="C516" i="51"/>
  <c r="B516" i="51"/>
  <c r="A516" i="51"/>
  <c r="D514" i="51"/>
  <c r="C514" i="51"/>
  <c r="B514" i="51"/>
  <c r="A514" i="51"/>
  <c r="D512" i="51"/>
  <c r="C512" i="51"/>
  <c r="B512" i="51"/>
  <c r="A512" i="51"/>
  <c r="D510" i="51"/>
  <c r="C510" i="51"/>
  <c r="B510" i="51"/>
  <c r="A510" i="51"/>
  <c r="D508" i="51"/>
  <c r="C508" i="51"/>
  <c r="B508" i="51"/>
  <c r="A508" i="51"/>
  <c r="D506" i="51"/>
  <c r="C506" i="51"/>
  <c r="B506" i="51"/>
  <c r="A506" i="51"/>
  <c r="D504" i="51"/>
  <c r="C504" i="51"/>
  <c r="B504" i="51"/>
  <c r="A504" i="51"/>
  <c r="D502" i="51"/>
  <c r="C502" i="51"/>
  <c r="B502" i="51"/>
  <c r="A502" i="51"/>
  <c r="D500" i="51"/>
  <c r="C500" i="51"/>
  <c r="B500" i="51"/>
  <c r="A500" i="51"/>
  <c r="D498" i="51"/>
  <c r="C498" i="51"/>
  <c r="B498" i="51"/>
  <c r="A498" i="51"/>
  <c r="D496" i="51"/>
  <c r="C496" i="51"/>
  <c r="B496" i="51"/>
  <c r="A496" i="51"/>
  <c r="D494" i="51"/>
  <c r="C494" i="51"/>
  <c r="B494" i="51"/>
  <c r="A494" i="51"/>
  <c r="D492" i="51"/>
  <c r="C492" i="51"/>
  <c r="B492" i="51"/>
  <c r="A492" i="51"/>
  <c r="D490" i="51"/>
  <c r="C490" i="51"/>
  <c r="B490" i="51"/>
  <c r="A490" i="51"/>
  <c r="D488" i="51"/>
  <c r="C488" i="51"/>
  <c r="B488" i="51"/>
  <c r="A488" i="51"/>
  <c r="D486" i="51"/>
  <c r="C486" i="51"/>
  <c r="B486" i="51"/>
  <c r="A486" i="51"/>
  <c r="D484" i="51"/>
  <c r="C484" i="51"/>
  <c r="B484" i="51"/>
  <c r="A484" i="51"/>
  <c r="D482" i="51"/>
  <c r="C482" i="51"/>
  <c r="B482" i="51"/>
  <c r="A482" i="51"/>
  <c r="D480" i="51"/>
  <c r="C480" i="51"/>
  <c r="B480" i="51"/>
  <c r="A480" i="51"/>
  <c r="D478" i="51"/>
  <c r="C478" i="51"/>
  <c r="B478" i="51"/>
  <c r="A478" i="51"/>
  <c r="D476" i="51"/>
  <c r="C476" i="51"/>
  <c r="B476" i="51"/>
  <c r="A476" i="51"/>
  <c r="D474" i="51"/>
  <c r="C474" i="51"/>
  <c r="B474" i="51"/>
  <c r="A474" i="51"/>
  <c r="D472" i="51"/>
  <c r="C472" i="51"/>
  <c r="B472" i="51"/>
  <c r="A472" i="51"/>
  <c r="D470" i="51"/>
  <c r="C470" i="51"/>
  <c r="B470" i="51"/>
  <c r="A470" i="51"/>
  <c r="D469" i="51"/>
  <c r="C469" i="51"/>
  <c r="B469" i="51"/>
  <c r="A469" i="51"/>
  <c r="D467" i="51"/>
  <c r="C467" i="51"/>
  <c r="B467" i="51"/>
  <c r="A467" i="51"/>
  <c r="D465" i="51"/>
  <c r="C465" i="51"/>
  <c r="B465" i="51"/>
  <c r="A465" i="51"/>
  <c r="D463" i="51"/>
  <c r="C463" i="51"/>
  <c r="B463" i="51"/>
  <c r="A463" i="51"/>
  <c r="D461" i="51"/>
  <c r="C461" i="51"/>
  <c r="B461" i="51"/>
  <c r="A461" i="51"/>
  <c r="D459" i="51"/>
  <c r="C459" i="51"/>
  <c r="B459" i="51"/>
  <c r="A459" i="51"/>
  <c r="A458" i="51"/>
  <c r="D455" i="51"/>
  <c r="C455" i="51"/>
  <c r="B455" i="51"/>
  <c r="A455" i="51"/>
  <c r="D453" i="51"/>
  <c r="C453" i="51"/>
  <c r="B453" i="51"/>
  <c r="A453" i="51"/>
  <c r="D451" i="51"/>
  <c r="C451" i="51"/>
  <c r="B451" i="51"/>
  <c r="A451" i="51"/>
  <c r="D449" i="51"/>
  <c r="C449" i="51"/>
  <c r="B449" i="51"/>
  <c r="A449" i="51"/>
  <c r="D447" i="51"/>
  <c r="C447" i="51"/>
  <c r="B447" i="51"/>
  <c r="A447" i="51"/>
  <c r="D445" i="51"/>
  <c r="C445" i="51"/>
  <c r="B445" i="51"/>
  <c r="A445" i="51"/>
  <c r="D443" i="51"/>
  <c r="C443" i="51"/>
  <c r="B443" i="51"/>
  <c r="A443" i="51"/>
  <c r="D441" i="51"/>
  <c r="C441" i="51"/>
  <c r="B441" i="51"/>
  <c r="A441" i="51"/>
  <c r="D439" i="51"/>
  <c r="C439" i="51"/>
  <c r="B439" i="51"/>
  <c r="A439" i="51"/>
  <c r="D437" i="51"/>
  <c r="C437" i="51"/>
  <c r="B437" i="51"/>
  <c r="A437" i="51"/>
  <c r="D435" i="51"/>
  <c r="C435" i="51"/>
  <c r="B435" i="51"/>
  <c r="A435" i="51"/>
  <c r="D433" i="51"/>
  <c r="C433" i="51"/>
  <c r="B433" i="51"/>
  <c r="A433" i="51"/>
  <c r="D431" i="51"/>
  <c r="C431" i="51"/>
  <c r="B431" i="51"/>
  <c r="A431" i="51"/>
  <c r="D429" i="51"/>
  <c r="C429" i="51"/>
  <c r="B429" i="51"/>
  <c r="A429" i="51"/>
  <c r="D427" i="51"/>
  <c r="C427" i="51"/>
  <c r="B427" i="51"/>
  <c r="A427" i="51"/>
  <c r="D425" i="51"/>
  <c r="C425" i="51"/>
  <c r="B425" i="51"/>
  <c r="A425" i="51"/>
  <c r="D423" i="51"/>
  <c r="C423" i="51"/>
  <c r="B423" i="51"/>
  <c r="A423" i="51"/>
  <c r="D421" i="51"/>
  <c r="C421" i="51"/>
  <c r="B421" i="51"/>
  <c r="A421" i="51"/>
  <c r="D419" i="51"/>
  <c r="C419" i="51"/>
  <c r="B419" i="51"/>
  <c r="A419" i="51"/>
  <c r="D417" i="51"/>
  <c r="C417" i="51"/>
  <c r="B417" i="51"/>
  <c r="A417" i="51"/>
  <c r="D415" i="51"/>
  <c r="C415" i="51"/>
  <c r="B415" i="51"/>
  <c r="A415" i="51"/>
  <c r="D413" i="51"/>
  <c r="C413" i="51"/>
  <c r="B413" i="51"/>
  <c r="A413" i="51"/>
  <c r="D411" i="51"/>
  <c r="C411" i="51"/>
  <c r="B411" i="51"/>
  <c r="A411" i="51"/>
  <c r="D409" i="51"/>
  <c r="C409" i="51"/>
  <c r="B409" i="51"/>
  <c r="A409" i="51"/>
  <c r="D407" i="51"/>
  <c r="C407" i="51"/>
  <c r="B407" i="51"/>
  <c r="A407" i="51"/>
  <c r="D405" i="51"/>
  <c r="C405" i="51"/>
  <c r="B405" i="51"/>
  <c r="A405" i="51"/>
  <c r="D403" i="51"/>
  <c r="C403" i="51"/>
  <c r="B403" i="51"/>
  <c r="A403" i="51"/>
  <c r="D401" i="51"/>
  <c r="C401" i="51"/>
  <c r="B401" i="51"/>
  <c r="A401" i="51"/>
  <c r="D399" i="51"/>
  <c r="C399" i="51"/>
  <c r="B399" i="51"/>
  <c r="A399" i="51"/>
  <c r="D397" i="51"/>
  <c r="C397" i="51"/>
  <c r="B397" i="51"/>
  <c r="A397" i="51"/>
  <c r="D395" i="51"/>
  <c r="C395" i="51"/>
  <c r="B395" i="51"/>
  <c r="A395" i="51"/>
  <c r="D393" i="51"/>
  <c r="C393" i="51"/>
  <c r="B393" i="51"/>
  <c r="A393" i="51"/>
  <c r="D391" i="51"/>
  <c r="C391" i="51"/>
  <c r="B391" i="51"/>
  <c r="A391" i="51"/>
  <c r="D389" i="51"/>
  <c r="C389" i="51"/>
  <c r="B389" i="51"/>
  <c r="A389" i="51"/>
  <c r="D388" i="51"/>
  <c r="C388" i="51"/>
  <c r="B388" i="51"/>
  <c r="A388" i="51"/>
  <c r="D386" i="51"/>
  <c r="C386" i="51"/>
  <c r="B386" i="51"/>
  <c r="A386" i="51"/>
  <c r="D384" i="51"/>
  <c r="C384" i="51"/>
  <c r="B384" i="51"/>
  <c r="A384" i="51"/>
  <c r="D382" i="51"/>
  <c r="C382" i="51"/>
  <c r="B382" i="51"/>
  <c r="A382" i="51"/>
  <c r="D380" i="51"/>
  <c r="C380" i="51"/>
  <c r="B380" i="51"/>
  <c r="A380" i="51"/>
  <c r="D378" i="51"/>
  <c r="C378" i="51"/>
  <c r="B378" i="51"/>
  <c r="A378" i="51"/>
  <c r="A377" i="51"/>
  <c r="D373" i="51"/>
  <c r="C373" i="51"/>
  <c r="B373" i="51"/>
  <c r="A373" i="51"/>
  <c r="D371" i="51"/>
  <c r="C371" i="51"/>
  <c r="B371" i="51"/>
  <c r="A371" i="51"/>
  <c r="D369" i="51"/>
  <c r="C369" i="51"/>
  <c r="B369" i="51"/>
  <c r="A369" i="51"/>
  <c r="D367" i="51"/>
  <c r="C367" i="51"/>
  <c r="B367" i="51"/>
  <c r="A367" i="51"/>
  <c r="D365" i="51"/>
  <c r="C365" i="51"/>
  <c r="B365" i="51"/>
  <c r="A365" i="51"/>
  <c r="D363" i="51"/>
  <c r="C363" i="51"/>
  <c r="B363" i="51"/>
  <c r="A363" i="51"/>
  <c r="D361" i="51"/>
  <c r="C361" i="51"/>
  <c r="B361" i="51"/>
  <c r="A361" i="51"/>
  <c r="D359" i="51"/>
  <c r="C359" i="51"/>
  <c r="B359" i="51"/>
  <c r="A359" i="51"/>
  <c r="D357" i="51"/>
  <c r="C357" i="51"/>
  <c r="B357" i="51"/>
  <c r="A357" i="51"/>
  <c r="D355" i="51"/>
  <c r="C355" i="51"/>
  <c r="B355" i="51"/>
  <c r="A355" i="51"/>
  <c r="D353" i="51"/>
  <c r="C353" i="51"/>
  <c r="B353" i="51"/>
  <c r="A353" i="51"/>
  <c r="D351" i="51"/>
  <c r="C351" i="51"/>
  <c r="B351" i="51"/>
  <c r="A351" i="51"/>
  <c r="D349" i="51"/>
  <c r="C349" i="51"/>
  <c r="B349" i="51"/>
  <c r="A349" i="51"/>
  <c r="D347" i="51"/>
  <c r="C347" i="51"/>
  <c r="B347" i="51"/>
  <c r="A347" i="51"/>
  <c r="D345" i="51"/>
  <c r="C345" i="51"/>
  <c r="B345" i="51"/>
  <c r="A345" i="51"/>
  <c r="D343" i="51"/>
  <c r="C343" i="51"/>
  <c r="B343" i="51"/>
  <c r="A343" i="51"/>
  <c r="D341" i="51"/>
  <c r="C341" i="51"/>
  <c r="B341" i="51"/>
  <c r="A341" i="51"/>
  <c r="D339" i="51"/>
  <c r="B339" i="51"/>
  <c r="A339" i="51"/>
  <c r="D337" i="51"/>
  <c r="C337" i="51"/>
  <c r="B337" i="51"/>
  <c r="A337" i="51"/>
  <c r="D335" i="51"/>
  <c r="C335" i="51"/>
  <c r="B335" i="51"/>
  <c r="A335" i="51"/>
  <c r="D333" i="51"/>
  <c r="C333" i="51"/>
  <c r="B333" i="51"/>
  <c r="A333" i="51"/>
  <c r="D331" i="51"/>
  <c r="C331" i="51"/>
  <c r="B331" i="51"/>
  <c r="A331" i="51"/>
  <c r="D329" i="51"/>
  <c r="C329" i="51"/>
  <c r="B329" i="51"/>
  <c r="A329" i="51"/>
  <c r="D327" i="51"/>
  <c r="C327" i="51"/>
  <c r="B327" i="51"/>
  <c r="A327" i="51"/>
  <c r="D325" i="51"/>
  <c r="C325" i="51"/>
  <c r="B325" i="51"/>
  <c r="A325" i="51"/>
  <c r="D323" i="51"/>
  <c r="C323" i="51"/>
  <c r="B323" i="51"/>
  <c r="A323" i="51"/>
  <c r="D321" i="51"/>
  <c r="C321" i="51"/>
  <c r="B321" i="51"/>
  <c r="A321" i="51"/>
  <c r="D319" i="51"/>
  <c r="C319" i="51"/>
  <c r="B319" i="51"/>
  <c r="A319" i="51"/>
  <c r="D317" i="51"/>
  <c r="C317" i="51"/>
  <c r="B317" i="51"/>
  <c r="A317" i="51"/>
  <c r="D315" i="51"/>
  <c r="C315" i="51"/>
  <c r="B315" i="51"/>
  <c r="A315" i="51"/>
  <c r="D313" i="51"/>
  <c r="C313" i="51"/>
  <c r="B313" i="51"/>
  <c r="A313" i="51"/>
  <c r="D311" i="51"/>
  <c r="C311" i="51"/>
  <c r="B311" i="51"/>
  <c r="A311" i="51"/>
  <c r="D309" i="51"/>
  <c r="C309" i="51"/>
  <c r="B309" i="51"/>
  <c r="A309" i="51"/>
  <c r="D307" i="51"/>
  <c r="C307" i="51"/>
  <c r="B307" i="51"/>
  <c r="A307" i="51"/>
  <c r="D305" i="51"/>
  <c r="C305" i="51"/>
  <c r="B305" i="51"/>
  <c r="A305" i="51"/>
  <c r="D303" i="51"/>
  <c r="C303" i="51"/>
  <c r="B303" i="51"/>
  <c r="A303" i="51"/>
  <c r="D301" i="51"/>
  <c r="B301" i="51"/>
  <c r="A301" i="51"/>
  <c r="D299" i="51"/>
  <c r="C299" i="51"/>
  <c r="B299" i="51"/>
  <c r="A299" i="51"/>
  <c r="D298" i="51"/>
  <c r="C298" i="51"/>
  <c r="B298" i="51"/>
  <c r="A298" i="51"/>
  <c r="A297" i="51"/>
  <c r="D293" i="51"/>
  <c r="C293" i="51"/>
  <c r="B293" i="51"/>
  <c r="A293" i="51"/>
  <c r="D291" i="51"/>
  <c r="C291" i="51"/>
  <c r="B291" i="51"/>
  <c r="A291" i="51"/>
  <c r="D289" i="51"/>
  <c r="C289" i="51"/>
  <c r="B289" i="51"/>
  <c r="A289" i="51"/>
  <c r="D288" i="51"/>
  <c r="C288" i="51"/>
  <c r="B288" i="51"/>
  <c r="A288" i="51"/>
  <c r="D286" i="51"/>
  <c r="C286" i="51"/>
  <c r="B286" i="51"/>
  <c r="A286" i="51"/>
  <c r="D284" i="51"/>
  <c r="C284" i="51"/>
  <c r="B284" i="51"/>
  <c r="A284" i="51"/>
  <c r="D282" i="51"/>
  <c r="C282" i="51"/>
  <c r="B282" i="51"/>
  <c r="A282" i="51"/>
  <c r="D280" i="51"/>
  <c r="C280" i="51"/>
  <c r="B280" i="51"/>
  <c r="A280" i="51"/>
  <c r="D278" i="51"/>
  <c r="C278" i="51"/>
  <c r="B278" i="51"/>
  <c r="A278" i="51"/>
  <c r="D276" i="51"/>
  <c r="C276" i="51"/>
  <c r="B276" i="51"/>
  <c r="A276" i="51"/>
  <c r="D274" i="51"/>
  <c r="C274" i="51"/>
  <c r="B274" i="51"/>
  <c r="A274" i="51"/>
  <c r="D272" i="51"/>
  <c r="C272" i="51"/>
  <c r="B272" i="51"/>
  <c r="A272" i="51"/>
  <c r="D270" i="51"/>
  <c r="C270" i="51"/>
  <c r="B270" i="51"/>
  <c r="A270" i="51"/>
  <c r="D268" i="51"/>
  <c r="C268" i="51"/>
  <c r="B268" i="51"/>
  <c r="A268" i="51"/>
  <c r="D266" i="51"/>
  <c r="C266" i="51"/>
  <c r="B266" i="51"/>
  <c r="A266" i="51"/>
  <c r="D264" i="51"/>
  <c r="C264" i="51"/>
  <c r="B264" i="51"/>
  <c r="A264" i="51"/>
  <c r="D262" i="51"/>
  <c r="C262" i="51"/>
  <c r="B262" i="51"/>
  <c r="A262" i="51"/>
  <c r="D260" i="51"/>
  <c r="B260" i="51"/>
  <c r="A260" i="51"/>
  <c r="D258" i="51"/>
  <c r="C258" i="51"/>
  <c r="B258" i="51"/>
  <c r="A258" i="51"/>
  <c r="D256" i="51"/>
  <c r="C256" i="51"/>
  <c r="B256" i="51"/>
  <c r="A256" i="51"/>
  <c r="D254" i="51"/>
  <c r="C254" i="51"/>
  <c r="B254" i="51"/>
  <c r="A254" i="51"/>
  <c r="D252" i="51"/>
  <c r="C252" i="51"/>
  <c r="B252" i="51"/>
  <c r="A252" i="51"/>
  <c r="D250" i="51"/>
  <c r="C250" i="51"/>
  <c r="B250" i="51"/>
  <c r="A250" i="51"/>
  <c r="D248" i="51"/>
  <c r="C248" i="51"/>
  <c r="B248" i="51"/>
  <c r="A248" i="51"/>
  <c r="D246" i="51"/>
  <c r="C246" i="51"/>
  <c r="B246" i="51"/>
  <c r="A246" i="51"/>
  <c r="D244" i="51"/>
  <c r="C244" i="51"/>
  <c r="B244" i="51"/>
  <c r="A244" i="51"/>
  <c r="D242" i="51"/>
  <c r="C242" i="51"/>
  <c r="B242" i="51"/>
  <c r="A242" i="51"/>
  <c r="D240" i="51"/>
  <c r="C240" i="51"/>
  <c r="B240" i="51"/>
  <c r="A240" i="51"/>
  <c r="D238" i="51"/>
  <c r="C238" i="51"/>
  <c r="B238" i="51"/>
  <c r="A238" i="51"/>
  <c r="D236" i="51"/>
  <c r="C236" i="51"/>
  <c r="B236" i="51"/>
  <c r="A236" i="51"/>
  <c r="D234" i="51"/>
  <c r="C234" i="51"/>
  <c r="B234" i="51"/>
  <c r="A234" i="51"/>
  <c r="D232" i="51"/>
  <c r="C232" i="51"/>
  <c r="B232" i="51"/>
  <c r="A232" i="51"/>
  <c r="D230" i="51"/>
  <c r="C230" i="51"/>
  <c r="B230" i="51"/>
  <c r="A230" i="51"/>
  <c r="D228" i="51"/>
  <c r="C228" i="51"/>
  <c r="B228" i="51"/>
  <c r="A228" i="51"/>
  <c r="D226" i="51"/>
  <c r="C226" i="51"/>
  <c r="B226" i="51"/>
  <c r="A226" i="51"/>
  <c r="D224" i="51"/>
  <c r="C224" i="51"/>
  <c r="B224" i="51"/>
  <c r="A224" i="51"/>
  <c r="D222" i="51"/>
  <c r="C222" i="51"/>
  <c r="B222" i="51"/>
  <c r="A222" i="51"/>
  <c r="D220" i="51"/>
  <c r="C220" i="51"/>
  <c r="B220" i="51"/>
  <c r="A220" i="51"/>
  <c r="D218" i="51"/>
  <c r="C218" i="51"/>
  <c r="B218" i="51"/>
  <c r="A218" i="51"/>
  <c r="D216" i="51"/>
  <c r="C216" i="51"/>
  <c r="B216" i="51"/>
  <c r="A216" i="51"/>
  <c r="D214" i="51"/>
  <c r="C214" i="51"/>
  <c r="B214" i="51"/>
  <c r="A214" i="51"/>
  <c r="D212" i="51"/>
  <c r="B212" i="51"/>
  <c r="A212" i="51"/>
  <c r="D210" i="51"/>
  <c r="C210" i="51"/>
  <c r="B210" i="51"/>
  <c r="A210" i="51"/>
  <c r="D209" i="51"/>
  <c r="C209" i="51"/>
  <c r="B209" i="51"/>
  <c r="A209" i="51"/>
  <c r="A208" i="51"/>
  <c r="D204" i="51"/>
  <c r="C204" i="51"/>
  <c r="B204" i="51"/>
  <c r="A204" i="51"/>
  <c r="D202" i="51"/>
  <c r="C202" i="51"/>
  <c r="B202" i="51"/>
  <c r="A202" i="51"/>
  <c r="D200" i="51"/>
  <c r="C200" i="51"/>
  <c r="B200" i="51"/>
  <c r="A200" i="51"/>
  <c r="D198" i="51"/>
  <c r="C198" i="51"/>
  <c r="B198" i="51"/>
  <c r="A198" i="51"/>
  <c r="D196" i="51"/>
  <c r="C196" i="51"/>
  <c r="B196" i="51"/>
  <c r="A196" i="51"/>
  <c r="D194" i="51"/>
  <c r="C194" i="51"/>
  <c r="B194" i="51"/>
  <c r="A194" i="51"/>
  <c r="D192" i="51"/>
  <c r="C192" i="51"/>
  <c r="B192" i="51"/>
  <c r="A192" i="51"/>
  <c r="D190" i="51"/>
  <c r="C190" i="51"/>
  <c r="B190" i="51"/>
  <c r="A190" i="51"/>
  <c r="D188" i="51"/>
  <c r="C188" i="51"/>
  <c r="B188" i="51"/>
  <c r="A188" i="51"/>
  <c r="D186" i="51"/>
  <c r="C186" i="51"/>
  <c r="B186" i="51"/>
  <c r="A186" i="51"/>
  <c r="D184" i="51"/>
  <c r="C184" i="51"/>
  <c r="B184" i="51"/>
  <c r="A184" i="51"/>
  <c r="D182" i="51"/>
  <c r="C182" i="51"/>
  <c r="B182" i="51"/>
  <c r="A182" i="51"/>
  <c r="D180" i="51"/>
  <c r="C180" i="51"/>
  <c r="B180" i="51"/>
  <c r="A180" i="51"/>
  <c r="D178" i="51"/>
  <c r="C178" i="51"/>
  <c r="B178" i="51"/>
  <c r="A178" i="51"/>
  <c r="D176" i="51"/>
  <c r="C176" i="51"/>
  <c r="B176" i="51"/>
  <c r="A176" i="51"/>
  <c r="D174" i="51"/>
  <c r="C174" i="51"/>
  <c r="B174" i="51"/>
  <c r="A174" i="51"/>
  <c r="D172" i="51"/>
  <c r="C172" i="51"/>
  <c r="B172" i="51"/>
  <c r="A172" i="51"/>
  <c r="D170" i="51"/>
  <c r="B170" i="51"/>
  <c r="A170" i="51"/>
  <c r="D168" i="51"/>
  <c r="C168" i="51"/>
  <c r="B168" i="51"/>
  <c r="A168" i="51"/>
  <c r="D166" i="51"/>
  <c r="C166" i="51"/>
  <c r="B166" i="51"/>
  <c r="A166" i="51"/>
  <c r="D164" i="51"/>
  <c r="C164" i="51"/>
  <c r="B164" i="51"/>
  <c r="A164" i="51"/>
  <c r="D162" i="51"/>
  <c r="C162" i="51"/>
  <c r="B162" i="51"/>
  <c r="A162" i="51"/>
  <c r="D160" i="51"/>
  <c r="C160" i="51"/>
  <c r="B160" i="51"/>
  <c r="A160" i="51"/>
  <c r="D158" i="51"/>
  <c r="C158" i="51"/>
  <c r="B158" i="51"/>
  <c r="A158" i="51"/>
  <c r="D156" i="51"/>
  <c r="C156" i="51"/>
  <c r="B156" i="51"/>
  <c r="A156" i="51"/>
  <c r="D154" i="51"/>
  <c r="C154" i="51"/>
  <c r="B154" i="51"/>
  <c r="A154" i="51"/>
  <c r="D152" i="51"/>
  <c r="C152" i="51"/>
  <c r="B152" i="51"/>
  <c r="A152" i="51"/>
  <c r="D150" i="51"/>
  <c r="C150" i="51"/>
  <c r="B150" i="51"/>
  <c r="A150" i="51"/>
  <c r="D148" i="51"/>
  <c r="C148" i="51"/>
  <c r="B148" i="51"/>
  <c r="A148" i="51"/>
  <c r="D146" i="51"/>
  <c r="C146" i="51"/>
  <c r="B146" i="51"/>
  <c r="A146" i="51"/>
  <c r="D144" i="51"/>
  <c r="C144" i="51"/>
  <c r="B144" i="51"/>
  <c r="A144" i="51"/>
  <c r="D142" i="51"/>
  <c r="C142" i="51"/>
  <c r="B142" i="51"/>
  <c r="A142" i="51"/>
  <c r="D140" i="51"/>
  <c r="C140" i="51"/>
  <c r="B140" i="51"/>
  <c r="A140" i="51"/>
  <c r="D138" i="51"/>
  <c r="C138" i="51"/>
  <c r="B138" i="51"/>
  <c r="A138" i="51"/>
  <c r="D136" i="51"/>
  <c r="C136" i="51"/>
  <c r="B136" i="51"/>
  <c r="A136" i="51"/>
  <c r="D134" i="51"/>
  <c r="C134" i="51"/>
  <c r="B134" i="51"/>
  <c r="A134" i="51"/>
  <c r="D132" i="51"/>
  <c r="C132" i="51"/>
  <c r="B132" i="51"/>
  <c r="A132" i="51"/>
  <c r="D130" i="51"/>
  <c r="B130" i="51"/>
  <c r="A130" i="51"/>
  <c r="D128" i="51"/>
  <c r="C128" i="51"/>
  <c r="B128" i="51"/>
  <c r="A128" i="51"/>
  <c r="D127" i="51"/>
  <c r="C127" i="51"/>
  <c r="B127" i="51"/>
  <c r="A127" i="51"/>
  <c r="A126" i="51"/>
  <c r="D118" i="51"/>
  <c r="C118" i="51"/>
  <c r="B118" i="51"/>
  <c r="A118" i="51"/>
  <c r="D116" i="51"/>
  <c r="C116" i="51"/>
  <c r="B116" i="51"/>
  <c r="A116" i="51"/>
  <c r="D114" i="51"/>
  <c r="C114" i="51"/>
  <c r="B114" i="51"/>
  <c r="A114" i="51"/>
  <c r="D112" i="51"/>
  <c r="C112" i="51"/>
  <c r="B112" i="51"/>
  <c r="A112" i="51"/>
  <c r="D110" i="51"/>
  <c r="C110" i="51"/>
  <c r="B110" i="51"/>
  <c r="A110" i="51"/>
  <c r="D108" i="51"/>
  <c r="C108" i="51"/>
  <c r="B108" i="51"/>
  <c r="A108" i="51"/>
  <c r="D106" i="51"/>
  <c r="C106" i="51"/>
  <c r="B106" i="51"/>
  <c r="A106" i="51"/>
  <c r="D104" i="51"/>
  <c r="C104" i="51"/>
  <c r="B104" i="51"/>
  <c r="A104" i="51"/>
  <c r="D102" i="51"/>
  <c r="C102" i="51"/>
  <c r="B102" i="51"/>
  <c r="A102" i="51"/>
  <c r="D100" i="51"/>
  <c r="C100" i="51"/>
  <c r="B100" i="51"/>
  <c r="A100" i="51"/>
  <c r="D98" i="51"/>
  <c r="C98" i="51"/>
  <c r="B98" i="51"/>
  <c r="A98" i="51"/>
  <c r="D96" i="51"/>
  <c r="C96" i="51"/>
  <c r="B96" i="51"/>
  <c r="A96" i="51"/>
  <c r="D94" i="51"/>
  <c r="C94" i="51"/>
  <c r="B94" i="51"/>
  <c r="A94" i="51"/>
  <c r="D92" i="51"/>
  <c r="C92" i="51"/>
  <c r="B92" i="51"/>
  <c r="A92" i="51"/>
  <c r="D90" i="51"/>
  <c r="C90" i="51"/>
  <c r="B90" i="51"/>
  <c r="A90" i="51"/>
  <c r="D88" i="51"/>
  <c r="C88" i="51"/>
  <c r="B88" i="51"/>
  <c r="A88" i="51"/>
  <c r="D86" i="51"/>
  <c r="C86" i="51"/>
  <c r="B86" i="51"/>
  <c r="A86" i="51"/>
  <c r="D84" i="51"/>
  <c r="B84" i="51"/>
  <c r="A84" i="51"/>
  <c r="D82" i="51"/>
  <c r="C82" i="51"/>
  <c r="B82" i="51"/>
  <c r="A82" i="51"/>
  <c r="D80" i="51"/>
  <c r="C80" i="51"/>
  <c r="B80" i="51"/>
  <c r="A80" i="51"/>
  <c r="D78" i="51"/>
  <c r="C78" i="51"/>
  <c r="B78" i="51"/>
  <c r="A78" i="51"/>
  <c r="D76" i="51"/>
  <c r="C76" i="51"/>
  <c r="B76" i="51"/>
  <c r="A76" i="51"/>
  <c r="D74" i="51"/>
  <c r="C74" i="51"/>
  <c r="B74" i="51"/>
  <c r="A74" i="51"/>
  <c r="D72" i="51"/>
  <c r="C72" i="51"/>
  <c r="B72" i="51"/>
  <c r="A72" i="51"/>
  <c r="A70" i="51"/>
  <c r="D68" i="51"/>
  <c r="C68" i="51"/>
  <c r="B68" i="51"/>
  <c r="A68" i="51"/>
  <c r="D66" i="51"/>
  <c r="C66" i="51"/>
  <c r="B66" i="51"/>
  <c r="A66" i="51"/>
  <c r="D64" i="51"/>
  <c r="C64" i="51"/>
  <c r="B64" i="51"/>
  <c r="A64" i="51"/>
  <c r="D62" i="51"/>
  <c r="C62" i="51"/>
  <c r="B62" i="51"/>
  <c r="A62" i="51"/>
  <c r="D60" i="51"/>
  <c r="C60" i="51"/>
  <c r="B60" i="51"/>
  <c r="A60" i="51"/>
  <c r="D58" i="51"/>
  <c r="C58" i="51"/>
  <c r="B58" i="51"/>
  <c r="A58" i="51"/>
  <c r="D56" i="51"/>
  <c r="C56" i="51"/>
  <c r="B56" i="51"/>
  <c r="A56" i="51"/>
  <c r="D54" i="51"/>
  <c r="C54" i="51"/>
  <c r="B54" i="51"/>
  <c r="A54" i="51"/>
  <c r="D52" i="51"/>
  <c r="C52" i="51"/>
  <c r="B52" i="51"/>
  <c r="A52" i="51"/>
  <c r="D50" i="51"/>
  <c r="C50" i="51"/>
  <c r="B50" i="51"/>
  <c r="A50" i="51"/>
  <c r="D48" i="51"/>
  <c r="C48" i="51"/>
  <c r="B48" i="51"/>
  <c r="A48" i="51"/>
  <c r="D46" i="51"/>
  <c r="C46" i="51"/>
  <c r="B46" i="51"/>
  <c r="A46" i="51"/>
  <c r="D44" i="51"/>
  <c r="C44" i="51"/>
  <c r="B44" i="51"/>
  <c r="A44" i="51"/>
  <c r="D42" i="51"/>
  <c r="C42" i="51"/>
  <c r="B42" i="51"/>
  <c r="A42" i="51"/>
  <c r="D40" i="51"/>
  <c r="C40" i="51"/>
  <c r="B40" i="51"/>
  <c r="A40" i="51"/>
  <c r="D38" i="51"/>
  <c r="B38" i="51"/>
  <c r="A38" i="51"/>
  <c r="D36" i="51"/>
  <c r="C36" i="51"/>
  <c r="B36" i="51"/>
  <c r="A36" i="51"/>
  <c r="D35" i="51"/>
  <c r="C35" i="51"/>
  <c r="B35" i="51"/>
  <c r="A35" i="51"/>
  <c r="A34" i="51"/>
  <c r="D30" i="51"/>
  <c r="C30" i="51"/>
  <c r="B30" i="51"/>
  <c r="A30" i="51"/>
  <c r="D27" i="51"/>
  <c r="B27" i="51"/>
  <c r="D26" i="51"/>
  <c r="B26" i="51"/>
  <c r="D25" i="51"/>
  <c r="B25" i="51"/>
  <c r="D24" i="51"/>
  <c r="B24" i="51"/>
  <c r="D23" i="51"/>
  <c r="C23" i="51"/>
  <c r="B23" i="51"/>
  <c r="B22" i="51"/>
  <c r="A22" i="51"/>
  <c r="D21" i="51"/>
  <c r="B21" i="51"/>
  <c r="D20" i="51"/>
  <c r="B20" i="51"/>
  <c r="D19" i="51"/>
  <c r="B19" i="51"/>
  <c r="D18" i="51"/>
  <c r="B18" i="51"/>
  <c r="D17" i="51"/>
  <c r="C17" i="51"/>
  <c r="B17" i="51"/>
  <c r="B16" i="51"/>
  <c r="A16" i="51"/>
  <c r="D13" i="51"/>
  <c r="B13" i="51"/>
  <c r="D12" i="51"/>
  <c r="B12" i="51"/>
  <c r="D11" i="51"/>
  <c r="B11" i="51"/>
  <c r="D10" i="51"/>
  <c r="B10" i="51"/>
  <c r="D9" i="51"/>
  <c r="B9" i="51"/>
  <c r="B8" i="51"/>
  <c r="A8" i="51"/>
  <c r="A7" i="51"/>
  <c r="U503" i="52"/>
  <c r="W503" i="52" s="1"/>
  <c r="E924" i="51" s="1"/>
  <c r="U502" i="52"/>
  <c r="W502" i="52" s="1"/>
  <c r="E923" i="51" s="1"/>
  <c r="U501" i="52"/>
  <c r="W501" i="52" s="1"/>
  <c r="E922" i="51" s="1"/>
  <c r="U500" i="52"/>
  <c r="W500" i="52" s="1"/>
  <c r="E921" i="51" s="1"/>
  <c r="U499" i="52"/>
  <c r="W499" i="52" s="1"/>
  <c r="E920" i="51" s="1"/>
  <c r="U498" i="52"/>
  <c r="W498" i="52" s="1"/>
  <c r="E919" i="51" s="1"/>
  <c r="U497" i="52"/>
  <c r="W497" i="52" s="1"/>
  <c r="E918" i="51" s="1"/>
  <c r="U496" i="52"/>
  <c r="W496" i="52" s="1"/>
  <c r="E917" i="51" s="1"/>
  <c r="U495" i="52"/>
  <c r="W495" i="52" s="1"/>
  <c r="E916" i="51" s="1"/>
  <c r="U491" i="52"/>
  <c r="W491" i="52" s="1"/>
  <c r="E909" i="51" s="1"/>
  <c r="E910" i="51" s="1"/>
  <c r="U490" i="52"/>
  <c r="W490" i="52" s="1"/>
  <c r="E907" i="51" s="1"/>
  <c r="E908" i="51" s="1"/>
  <c r="U489" i="52"/>
  <c r="W489" i="52" s="1"/>
  <c r="E905" i="51" s="1"/>
  <c r="U488" i="52"/>
  <c r="W488" i="52" s="1"/>
  <c r="E903" i="51" s="1"/>
  <c r="E904" i="51" s="1"/>
  <c r="U487" i="52"/>
  <c r="W487" i="52" s="1"/>
  <c r="E901" i="51" s="1"/>
  <c r="E902" i="51" s="1"/>
  <c r="U486" i="52"/>
  <c r="W486" i="52" s="1"/>
  <c r="E899" i="51" s="1"/>
  <c r="E900" i="51" s="1"/>
  <c r="U483" i="52"/>
  <c r="W483" i="52" s="1"/>
  <c r="E895" i="51" s="1"/>
  <c r="U482" i="52"/>
  <c r="W482" i="52" s="1"/>
  <c r="E894" i="51" s="1"/>
  <c r="U481" i="52"/>
  <c r="W481" i="52" s="1"/>
  <c r="E892" i="51" s="1"/>
  <c r="U480" i="52"/>
  <c r="W480" i="52" s="1"/>
  <c r="E891" i="51" s="1"/>
  <c r="U479" i="52"/>
  <c r="W479" i="52" s="1"/>
  <c r="E890" i="51" s="1"/>
  <c r="U478" i="52"/>
  <c r="W478" i="52" s="1"/>
  <c r="E888" i="51" s="1"/>
  <c r="U477" i="52"/>
  <c r="W477" i="52" s="1"/>
  <c r="E887" i="51" s="1"/>
  <c r="E889" i="51" s="1"/>
  <c r="U476" i="52"/>
  <c r="W476" i="52" s="1"/>
  <c r="E885" i="51" s="1"/>
  <c r="U475" i="52"/>
  <c r="W475" i="52" s="1"/>
  <c r="E884" i="51" s="1"/>
  <c r="U474" i="52"/>
  <c r="W474" i="52" s="1"/>
  <c r="E883" i="51" s="1"/>
  <c r="U473" i="52"/>
  <c r="W473" i="52" s="1"/>
  <c r="E882" i="51" s="1"/>
  <c r="U472" i="52"/>
  <c r="W472" i="52" s="1"/>
  <c r="E881" i="51" s="1"/>
  <c r="U471" i="52"/>
  <c r="W471" i="52" s="1"/>
  <c r="E880" i="51" s="1"/>
  <c r="U470" i="52"/>
  <c r="W470" i="52" s="1"/>
  <c r="E879" i="51" s="1"/>
  <c r="U469" i="52"/>
  <c r="W469" i="52" s="1"/>
  <c r="E878" i="51" s="1"/>
  <c r="U468" i="52"/>
  <c r="W468" i="52" s="1"/>
  <c r="E877" i="51" s="1"/>
  <c r="U467" i="52"/>
  <c r="W467" i="52" s="1"/>
  <c r="E876" i="51" s="1"/>
  <c r="U466" i="52"/>
  <c r="W466" i="52" s="1"/>
  <c r="E875" i="51" s="1"/>
  <c r="U463" i="52"/>
  <c r="W463" i="52" s="1"/>
  <c r="E871" i="51" s="1"/>
  <c r="U462" i="52"/>
  <c r="W462" i="52" s="1"/>
  <c r="E869" i="51" s="1"/>
  <c r="E870" i="51" s="1"/>
  <c r="U461" i="52"/>
  <c r="W461" i="52" s="1"/>
  <c r="E867" i="51" s="1"/>
  <c r="U460" i="52"/>
  <c r="W460" i="52" s="1"/>
  <c r="E866" i="51" s="1"/>
  <c r="U459" i="52"/>
  <c r="W459" i="52" s="1"/>
  <c r="E864" i="51" s="1"/>
  <c r="E865" i="51" s="1"/>
  <c r="U458" i="52"/>
  <c r="W458" i="52" s="1"/>
  <c r="E862" i="51" s="1"/>
  <c r="U457" i="52"/>
  <c r="W457" i="52" s="1"/>
  <c r="E860" i="51" s="1"/>
  <c r="E861" i="51" s="1"/>
  <c r="U456" i="52"/>
  <c r="W456" i="52" s="1"/>
  <c r="E858" i="51" s="1"/>
  <c r="U455" i="52"/>
  <c r="W455" i="52" s="1"/>
  <c r="E856" i="51" s="1"/>
  <c r="U454" i="52"/>
  <c r="W454" i="52" s="1"/>
  <c r="E854" i="51" s="1"/>
  <c r="U453" i="52"/>
  <c r="W453" i="52" s="1"/>
  <c r="E852" i="51" s="1"/>
  <c r="E853" i="51" s="1"/>
  <c r="U452" i="52"/>
  <c r="W452" i="52" s="1"/>
  <c r="E850" i="51" s="1"/>
  <c r="E851" i="51" s="1"/>
  <c r="U451" i="52"/>
  <c r="W451" i="52" s="1"/>
  <c r="E848" i="51" s="1"/>
  <c r="U450" i="52"/>
  <c r="W450" i="52" s="1"/>
  <c r="E846" i="51" s="1"/>
  <c r="E847" i="51" s="1"/>
  <c r="U449" i="52"/>
  <c r="W449" i="52" s="1"/>
  <c r="E844" i="51" s="1"/>
  <c r="U448" i="52"/>
  <c r="W448" i="52" s="1"/>
  <c r="E842" i="51" s="1"/>
  <c r="E843" i="51" s="1"/>
  <c r="U447" i="52"/>
  <c r="W447" i="52" s="1"/>
  <c r="E840" i="51" s="1"/>
  <c r="U446" i="52"/>
  <c r="W446" i="52" s="1"/>
  <c r="E838" i="51" s="1"/>
  <c r="U445" i="52"/>
  <c r="W445" i="52" s="1"/>
  <c r="E836" i="51" s="1"/>
  <c r="U444" i="52"/>
  <c r="W444" i="52" s="1"/>
  <c r="E834" i="51" s="1"/>
  <c r="U443" i="52"/>
  <c r="W443" i="52" s="1"/>
  <c r="E832" i="51" s="1"/>
  <c r="U442" i="52"/>
  <c r="W442" i="52" s="1"/>
  <c r="E830" i="51" s="1"/>
  <c r="E831" i="51" s="1"/>
  <c r="U441" i="52"/>
  <c r="W441" i="52" s="1"/>
  <c r="E829" i="51" s="1"/>
  <c r="U440" i="52"/>
  <c r="W440" i="52" s="1"/>
  <c r="E827" i="51" s="1"/>
  <c r="E828" i="51" s="1"/>
  <c r="U439" i="52"/>
  <c r="W439" i="52" s="1"/>
  <c r="E826" i="51" s="1"/>
  <c r="U438" i="52"/>
  <c r="W438" i="52" s="1"/>
  <c r="E824" i="51" s="1"/>
  <c r="E825" i="51" s="1"/>
  <c r="U435" i="52"/>
  <c r="W435" i="52" s="1"/>
  <c r="E820" i="51" s="1"/>
  <c r="U434" i="52"/>
  <c r="W434" i="52" s="1"/>
  <c r="E818" i="51" s="1"/>
  <c r="E819" i="51" s="1"/>
  <c r="U433" i="52"/>
  <c r="W433" i="52" s="1"/>
  <c r="E816" i="51" s="1"/>
  <c r="E817" i="51" s="1"/>
  <c r="U432" i="52"/>
  <c r="W432" i="52" s="1"/>
  <c r="E814" i="51" s="1"/>
  <c r="E815" i="51" s="1"/>
  <c r="U431" i="52"/>
  <c r="W431" i="52" s="1"/>
  <c r="E812" i="51" s="1"/>
  <c r="U430" i="52"/>
  <c r="W430" i="52" s="1"/>
  <c r="E810" i="51" s="1"/>
  <c r="U429" i="52"/>
  <c r="W429" i="52" s="1"/>
  <c r="E808" i="51" s="1"/>
  <c r="E809" i="51" s="1"/>
  <c r="U428" i="52"/>
  <c r="W428" i="52" s="1"/>
  <c r="E806" i="51" s="1"/>
  <c r="E807" i="51" s="1"/>
  <c r="U427" i="52"/>
  <c r="W427" i="52" s="1"/>
  <c r="E804" i="51" s="1"/>
  <c r="U426" i="52"/>
  <c r="W426" i="52" s="1"/>
  <c r="E802" i="51" s="1"/>
  <c r="U425" i="52"/>
  <c r="W425" i="52" s="1"/>
  <c r="E800" i="51" s="1"/>
  <c r="E801" i="51" s="1"/>
  <c r="U424" i="52"/>
  <c r="W424" i="52" s="1"/>
  <c r="E798" i="51" s="1"/>
  <c r="E799" i="51" s="1"/>
  <c r="U423" i="52"/>
  <c r="W423" i="52" s="1"/>
  <c r="E796" i="51" s="1"/>
  <c r="E797" i="51" s="1"/>
  <c r="U422" i="52"/>
  <c r="W422" i="52" s="1"/>
  <c r="E794" i="51" s="1"/>
  <c r="E795" i="51" s="1"/>
  <c r="U421" i="52"/>
  <c r="W421" i="52" s="1"/>
  <c r="E792" i="51" s="1"/>
  <c r="E793" i="51" s="1"/>
  <c r="U420" i="52"/>
  <c r="W420" i="52" s="1"/>
  <c r="E790" i="51" s="1"/>
  <c r="U419" i="52"/>
  <c r="W419" i="52" s="1"/>
  <c r="E788" i="51" s="1"/>
  <c r="E789" i="51" s="1"/>
  <c r="U418" i="52"/>
  <c r="W418" i="52" s="1"/>
  <c r="E786" i="51" s="1"/>
  <c r="E787" i="51" s="1"/>
  <c r="U417" i="52"/>
  <c r="W417" i="52" s="1"/>
  <c r="E784" i="51" s="1"/>
  <c r="E785" i="51" s="1"/>
  <c r="U416" i="52"/>
  <c r="W416" i="52" s="1"/>
  <c r="E782" i="51" s="1"/>
  <c r="E783" i="51" s="1"/>
  <c r="U415" i="52"/>
  <c r="W415" i="52" s="1"/>
  <c r="E781" i="51" s="1"/>
  <c r="U414" i="52"/>
  <c r="W414" i="52" s="1"/>
  <c r="E779" i="51" s="1"/>
  <c r="U413" i="52"/>
  <c r="W413" i="52" s="1"/>
  <c r="E777" i="51" s="1"/>
  <c r="E778" i="51" s="1"/>
  <c r="U412" i="52"/>
  <c r="W412" i="52" s="1"/>
  <c r="E775" i="51" s="1"/>
  <c r="U411" i="52"/>
  <c r="W411" i="52" s="1"/>
  <c r="E773" i="51" s="1"/>
  <c r="U410" i="52"/>
  <c r="W410" i="52" s="1"/>
  <c r="E771" i="51" s="1"/>
  <c r="U407" i="52"/>
  <c r="W407" i="52" s="1"/>
  <c r="E767" i="51" s="1"/>
  <c r="U406" i="52"/>
  <c r="W406" i="52" s="1"/>
  <c r="E765" i="51" s="1"/>
  <c r="E766" i="51" s="1"/>
  <c r="U405" i="52"/>
  <c r="W405" i="52" s="1"/>
  <c r="E763" i="51" s="1"/>
  <c r="E764" i="51" s="1"/>
  <c r="U404" i="52"/>
  <c r="W404" i="52" s="1"/>
  <c r="E761" i="51" s="1"/>
  <c r="U403" i="52"/>
  <c r="W403" i="52" s="1"/>
  <c r="E759" i="51" s="1"/>
  <c r="U402" i="52"/>
  <c r="W402" i="52" s="1"/>
  <c r="E757" i="51" s="1"/>
  <c r="U401" i="52"/>
  <c r="W401" i="52" s="1"/>
  <c r="E755" i="51" s="1"/>
  <c r="E756" i="51" s="1"/>
  <c r="U400" i="52"/>
  <c r="W400" i="52" s="1"/>
  <c r="E753" i="51" s="1"/>
  <c r="U399" i="52"/>
  <c r="W399" i="52" s="1"/>
  <c r="E751" i="51" s="1"/>
  <c r="E752" i="51" s="1"/>
  <c r="U398" i="52"/>
  <c r="W398" i="52" s="1"/>
  <c r="E749" i="51" s="1"/>
  <c r="E750" i="51" s="1"/>
  <c r="U397" i="52"/>
  <c r="W397" i="52" s="1"/>
  <c r="E747" i="51" s="1"/>
  <c r="E748" i="51" s="1"/>
  <c r="U396" i="52"/>
  <c r="W396" i="52" s="1"/>
  <c r="E745" i="51" s="1"/>
  <c r="E746" i="51" s="1"/>
  <c r="U395" i="52"/>
  <c r="W395" i="52" s="1"/>
  <c r="E743" i="51" s="1"/>
  <c r="U394" i="52"/>
  <c r="W394" i="52" s="1"/>
  <c r="E741" i="51" s="1"/>
  <c r="U393" i="52"/>
  <c r="W393" i="52" s="1"/>
  <c r="E739" i="51" s="1"/>
  <c r="E740" i="51" s="1"/>
  <c r="U392" i="52"/>
  <c r="W392" i="52" s="1"/>
  <c r="E737" i="51" s="1"/>
  <c r="E738" i="51" s="1"/>
  <c r="U391" i="52"/>
  <c r="W391" i="52" s="1"/>
  <c r="E735" i="51" s="1"/>
  <c r="U390" i="52"/>
  <c r="W390" i="52" s="1"/>
  <c r="E733" i="51" s="1"/>
  <c r="E734" i="51" s="1"/>
  <c r="U389" i="52"/>
  <c r="W389" i="52" s="1"/>
  <c r="E731" i="51" s="1"/>
  <c r="E732" i="51" s="1"/>
  <c r="U388" i="52"/>
  <c r="W388" i="52" s="1"/>
  <c r="E729" i="51" s="1"/>
  <c r="E730" i="51" s="1"/>
  <c r="U387" i="52"/>
  <c r="W387" i="52" s="1"/>
  <c r="E727" i="51" s="1"/>
  <c r="E728" i="51" s="1"/>
  <c r="U386" i="52"/>
  <c r="W386" i="52" s="1"/>
  <c r="E725" i="51" s="1"/>
  <c r="U385" i="52"/>
  <c r="W385" i="52" s="1"/>
  <c r="E723" i="51" s="1"/>
  <c r="E724" i="51" s="1"/>
  <c r="U384" i="52"/>
  <c r="W384" i="52" s="1"/>
  <c r="E721" i="51" s="1"/>
  <c r="U383" i="52"/>
  <c r="W383" i="52" s="1"/>
  <c r="E719" i="51" s="1"/>
  <c r="E720" i="51" s="1"/>
  <c r="U382" i="52"/>
  <c r="W382" i="52" s="1"/>
  <c r="E717" i="51" s="1"/>
  <c r="U381" i="52"/>
  <c r="W381" i="52" s="1"/>
  <c r="E715" i="51" s="1"/>
  <c r="E716" i="51" s="1"/>
  <c r="U380" i="52"/>
  <c r="W380" i="52" s="1"/>
  <c r="E713" i="51" s="1"/>
  <c r="E714" i="51" s="1"/>
  <c r="U379" i="52"/>
  <c r="W379" i="52" s="1"/>
  <c r="E711" i="51" s="1"/>
  <c r="E712" i="51" s="1"/>
  <c r="U378" i="52"/>
  <c r="W378" i="52" s="1"/>
  <c r="E709" i="51" s="1"/>
  <c r="U377" i="52"/>
  <c r="W377" i="52" s="1"/>
  <c r="E707" i="51" s="1"/>
  <c r="U376" i="52"/>
  <c r="W376" i="52" s="1"/>
  <c r="E705" i="51" s="1"/>
  <c r="U375" i="52"/>
  <c r="W375" i="52" s="1"/>
  <c r="E703" i="51" s="1"/>
  <c r="E704" i="51" s="1"/>
  <c r="U374" i="52"/>
  <c r="W374" i="52" s="1"/>
  <c r="E701" i="51" s="1"/>
  <c r="E702" i="51" s="1"/>
  <c r="U373" i="52"/>
  <c r="W373" i="52" s="1"/>
  <c r="E699" i="51" s="1"/>
  <c r="E700" i="51" s="1"/>
  <c r="U372" i="52"/>
  <c r="W372" i="52" s="1"/>
  <c r="E697" i="51" s="1"/>
  <c r="U371" i="52"/>
  <c r="W371" i="52" s="1"/>
  <c r="E696" i="51" s="1"/>
  <c r="U370" i="52"/>
  <c r="W370" i="52" s="1"/>
  <c r="E694" i="51" s="1"/>
  <c r="U369" i="52"/>
  <c r="W369" i="52" s="1"/>
  <c r="E692" i="51" s="1"/>
  <c r="U368" i="52"/>
  <c r="W368" i="52" s="1"/>
  <c r="E690" i="51" s="1"/>
  <c r="U367" i="52"/>
  <c r="W367" i="52" s="1"/>
  <c r="E688" i="51" s="1"/>
  <c r="E689" i="51" s="1"/>
  <c r="U366" i="52"/>
  <c r="W366" i="52" s="1"/>
  <c r="E686" i="51" s="1"/>
  <c r="U363" i="52"/>
  <c r="W363" i="52" s="1"/>
  <c r="E682" i="51" s="1"/>
  <c r="U362" i="52"/>
  <c r="W362" i="52" s="1"/>
  <c r="E680" i="51" s="1"/>
  <c r="E681" i="51" s="1"/>
  <c r="U361" i="52"/>
  <c r="W361" i="52" s="1"/>
  <c r="E678" i="51" s="1"/>
  <c r="U360" i="52"/>
  <c r="W360" i="52" s="1"/>
  <c r="E676" i="51" s="1"/>
  <c r="U359" i="52"/>
  <c r="W359" i="52" s="1"/>
  <c r="E674" i="51" s="1"/>
  <c r="U358" i="52"/>
  <c r="W358" i="52" s="1"/>
  <c r="E672" i="51" s="1"/>
  <c r="U357" i="52"/>
  <c r="W357" i="52" s="1"/>
  <c r="E670" i="51" s="1"/>
  <c r="U356" i="52"/>
  <c r="W356" i="52" s="1"/>
  <c r="E668" i="51" s="1"/>
  <c r="E669" i="51" s="1"/>
  <c r="U355" i="52"/>
  <c r="W355" i="52" s="1"/>
  <c r="E666" i="51" s="1"/>
  <c r="U354" i="52"/>
  <c r="W354" i="52" s="1"/>
  <c r="E664" i="51" s="1"/>
  <c r="E665" i="51" s="1"/>
  <c r="U353" i="52"/>
  <c r="W353" i="52" s="1"/>
  <c r="E662" i="51" s="1"/>
  <c r="E663" i="51" s="1"/>
  <c r="U352" i="52"/>
  <c r="W352" i="52" s="1"/>
  <c r="E660" i="51" s="1"/>
  <c r="U351" i="52"/>
  <c r="W351" i="52" s="1"/>
  <c r="E658" i="51" s="1"/>
  <c r="U350" i="52"/>
  <c r="W350" i="52" s="1"/>
  <c r="E656" i="51" s="1"/>
  <c r="U349" i="52"/>
  <c r="W349" i="52" s="1"/>
  <c r="E654" i="51" s="1"/>
  <c r="U348" i="52"/>
  <c r="W348" i="52" s="1"/>
  <c r="E652" i="51" s="1"/>
  <c r="E653" i="51" s="1"/>
  <c r="U347" i="52"/>
  <c r="W347" i="52" s="1"/>
  <c r="E650" i="51" s="1"/>
  <c r="U346" i="52"/>
  <c r="W346" i="52" s="1"/>
  <c r="E648" i="51" s="1"/>
  <c r="E649" i="51" s="1"/>
  <c r="U345" i="52"/>
  <c r="W345" i="52" s="1"/>
  <c r="E646" i="51" s="1"/>
  <c r="E647" i="51" s="1"/>
  <c r="U344" i="52"/>
  <c r="W344" i="52" s="1"/>
  <c r="E644" i="51" s="1"/>
  <c r="U343" i="52"/>
  <c r="W343" i="52" s="1"/>
  <c r="E642" i="51" s="1"/>
  <c r="U342" i="52"/>
  <c r="W342" i="52" s="1"/>
  <c r="E640" i="51" s="1"/>
  <c r="U341" i="52"/>
  <c r="W341" i="52" s="1"/>
  <c r="E638" i="51" s="1"/>
  <c r="U340" i="52"/>
  <c r="W340" i="52" s="1"/>
  <c r="E636" i="51" s="1"/>
  <c r="E637" i="51" s="1"/>
  <c r="U339" i="52"/>
  <c r="W339" i="52" s="1"/>
  <c r="E634" i="51" s="1"/>
  <c r="U338" i="52"/>
  <c r="W338" i="52" s="1"/>
  <c r="E632" i="51" s="1"/>
  <c r="E633" i="51" s="1"/>
  <c r="U337" i="52"/>
  <c r="W337" i="52" s="1"/>
  <c r="E630" i="51" s="1"/>
  <c r="E631" i="51" s="1"/>
  <c r="U336" i="52"/>
  <c r="W336" i="52" s="1"/>
  <c r="E628" i="51" s="1"/>
  <c r="U335" i="52"/>
  <c r="W335" i="52" s="1"/>
  <c r="E626" i="51" s="1"/>
  <c r="U334" i="52"/>
  <c r="W334" i="52" s="1"/>
  <c r="E624" i="51" s="1"/>
  <c r="U333" i="52"/>
  <c r="W333" i="52" s="1"/>
  <c r="E622" i="51" s="1"/>
  <c r="E623" i="51" s="1"/>
  <c r="U332" i="52"/>
  <c r="W332" i="52" s="1"/>
  <c r="E620" i="51" s="1"/>
  <c r="E621" i="51" s="1"/>
  <c r="U331" i="52"/>
  <c r="W331" i="52" s="1"/>
  <c r="E618" i="51" s="1"/>
  <c r="E619" i="51" s="1"/>
  <c r="U330" i="52"/>
  <c r="W330" i="52" s="1"/>
  <c r="E616" i="51" s="1"/>
  <c r="E617" i="51" s="1"/>
  <c r="U329" i="52"/>
  <c r="W329" i="52" s="1"/>
  <c r="E614" i="51" s="1"/>
  <c r="E615" i="51" s="1"/>
  <c r="U328" i="52"/>
  <c r="W328" i="52" s="1"/>
  <c r="E612" i="51" s="1"/>
  <c r="U327" i="52"/>
  <c r="W327" i="52" s="1"/>
  <c r="E611" i="51" s="1"/>
  <c r="U326" i="52"/>
  <c r="W326" i="52" s="1"/>
  <c r="E609" i="51" s="1"/>
  <c r="U325" i="52"/>
  <c r="W325" i="52" s="1"/>
  <c r="E607" i="51" s="1"/>
  <c r="E608" i="51" s="1"/>
  <c r="U324" i="52"/>
  <c r="W324" i="52" s="1"/>
  <c r="E605" i="51" s="1"/>
  <c r="U323" i="52"/>
  <c r="W323" i="52" s="1"/>
  <c r="E603" i="51" s="1"/>
  <c r="E604" i="51" s="1"/>
  <c r="U322" i="52"/>
  <c r="W322" i="52" s="1"/>
  <c r="E601" i="51" s="1"/>
  <c r="E602" i="51" s="1"/>
  <c r="U319" i="52"/>
  <c r="W319" i="52" s="1"/>
  <c r="E597" i="51" s="1"/>
  <c r="U318" i="52"/>
  <c r="W318" i="52" s="1"/>
  <c r="E595" i="51" s="1"/>
  <c r="E596" i="51" s="1"/>
  <c r="U317" i="52"/>
  <c r="W317" i="52" s="1"/>
  <c r="E593" i="51" s="1"/>
  <c r="E594" i="51" s="1"/>
  <c r="U316" i="52"/>
  <c r="W316" i="52" s="1"/>
  <c r="E591" i="51" s="1"/>
  <c r="E592" i="51" s="1"/>
  <c r="U315" i="52"/>
  <c r="W315" i="52" s="1"/>
  <c r="E589" i="51" s="1"/>
  <c r="U314" i="52"/>
  <c r="W314" i="52" s="1"/>
  <c r="E587" i="51" s="1"/>
  <c r="U313" i="52"/>
  <c r="W313" i="52" s="1"/>
  <c r="E585" i="51" s="1"/>
  <c r="U312" i="52"/>
  <c r="W312" i="52" s="1"/>
  <c r="E583" i="51" s="1"/>
  <c r="E584" i="51" s="1"/>
  <c r="U311" i="52"/>
  <c r="W311" i="52" s="1"/>
  <c r="E581" i="51" s="1"/>
  <c r="U310" i="52"/>
  <c r="W310" i="52" s="1"/>
  <c r="E579" i="51" s="1"/>
  <c r="U309" i="52"/>
  <c r="W309" i="52" s="1"/>
  <c r="E577" i="51" s="1"/>
  <c r="E578" i="51" s="1"/>
  <c r="U308" i="52"/>
  <c r="W308" i="52" s="1"/>
  <c r="E575" i="51" s="1"/>
  <c r="U307" i="52"/>
  <c r="W307" i="52" s="1"/>
  <c r="E573" i="51" s="1"/>
  <c r="U306" i="52"/>
  <c r="W306" i="52" s="1"/>
  <c r="E571" i="51" s="1"/>
  <c r="E572" i="51" s="1"/>
  <c r="U305" i="52"/>
  <c r="W305" i="52" s="1"/>
  <c r="E569" i="51" s="1"/>
  <c r="U304" i="52"/>
  <c r="W304" i="52" s="1"/>
  <c r="E567" i="51" s="1"/>
  <c r="E568" i="51" s="1"/>
  <c r="U303" i="52"/>
  <c r="W303" i="52" s="1"/>
  <c r="E565" i="51" s="1"/>
  <c r="E566" i="51" s="1"/>
  <c r="U302" i="52"/>
  <c r="W302" i="52" s="1"/>
  <c r="E563" i="51" s="1"/>
  <c r="U301" i="52"/>
  <c r="W301" i="52" s="1"/>
  <c r="E561" i="51" s="1"/>
  <c r="E562" i="51" s="1"/>
  <c r="U300" i="52"/>
  <c r="W300" i="52" s="1"/>
  <c r="E560" i="51" s="1"/>
  <c r="U299" i="52"/>
  <c r="W299" i="52" s="1"/>
  <c r="E558" i="51" s="1"/>
  <c r="E559" i="51" s="1"/>
  <c r="U298" i="52"/>
  <c r="W298" i="52" s="1"/>
  <c r="E556" i="51" s="1"/>
  <c r="U297" i="52"/>
  <c r="W297" i="52" s="1"/>
  <c r="E554" i="51" s="1"/>
  <c r="U296" i="52"/>
  <c r="W296" i="52" s="1"/>
  <c r="E552" i="51" s="1"/>
  <c r="U295" i="52"/>
  <c r="W295" i="52" s="1"/>
  <c r="E550" i="51" s="1"/>
  <c r="E551" i="51" s="1"/>
  <c r="U292" i="52"/>
  <c r="W292" i="52" s="1"/>
  <c r="E546" i="51" s="1"/>
  <c r="U291" i="52"/>
  <c r="W291" i="52" s="1"/>
  <c r="E544" i="51" s="1"/>
  <c r="U290" i="52"/>
  <c r="W290" i="52" s="1"/>
  <c r="E542" i="51" s="1"/>
  <c r="E543" i="51" s="1"/>
  <c r="U289" i="52"/>
  <c r="W289" i="52" s="1"/>
  <c r="E540" i="51" s="1"/>
  <c r="E541" i="51" s="1"/>
  <c r="U288" i="52"/>
  <c r="W288" i="52" s="1"/>
  <c r="E538" i="51" s="1"/>
  <c r="E539" i="51" s="1"/>
  <c r="U287" i="52"/>
  <c r="W287" i="52" s="1"/>
  <c r="E536" i="51" s="1"/>
  <c r="E537" i="51" s="1"/>
  <c r="U286" i="52"/>
  <c r="W286" i="52" s="1"/>
  <c r="E534" i="51" s="1"/>
  <c r="E535" i="51" s="1"/>
  <c r="U285" i="52"/>
  <c r="W285" i="52" s="1"/>
  <c r="E532" i="51" s="1"/>
  <c r="E533" i="51" s="1"/>
  <c r="U284" i="52"/>
  <c r="W284" i="52" s="1"/>
  <c r="E530" i="51" s="1"/>
  <c r="U283" i="52"/>
  <c r="W283" i="52" s="1"/>
  <c r="E528" i="51" s="1"/>
  <c r="U282" i="52"/>
  <c r="W282" i="52" s="1"/>
  <c r="E526" i="51" s="1"/>
  <c r="U281" i="52"/>
  <c r="W281" i="52" s="1"/>
  <c r="E524" i="51" s="1"/>
  <c r="U280" i="52"/>
  <c r="W280" i="52" s="1"/>
  <c r="E522" i="51" s="1"/>
  <c r="E523" i="51" s="1"/>
  <c r="U279" i="52"/>
  <c r="W279" i="52" s="1"/>
  <c r="E520" i="51" s="1"/>
  <c r="U278" i="52"/>
  <c r="W278" i="52" s="1"/>
  <c r="E518" i="51" s="1"/>
  <c r="U277" i="52"/>
  <c r="W277" i="52" s="1"/>
  <c r="E516" i="51" s="1"/>
  <c r="E517" i="51" s="1"/>
  <c r="U276" i="52"/>
  <c r="W276" i="52" s="1"/>
  <c r="E514" i="51" s="1"/>
  <c r="E515" i="51" s="1"/>
  <c r="U275" i="52"/>
  <c r="W275" i="52" s="1"/>
  <c r="E512" i="51" s="1"/>
  <c r="U274" i="52"/>
  <c r="W274" i="52" s="1"/>
  <c r="E510" i="51" s="1"/>
  <c r="E511" i="51" s="1"/>
  <c r="U273" i="52"/>
  <c r="W273" i="52" s="1"/>
  <c r="E508" i="51" s="1"/>
  <c r="E509" i="51" s="1"/>
  <c r="U272" i="52"/>
  <c r="W272" i="52" s="1"/>
  <c r="E506" i="51" s="1"/>
  <c r="E507" i="51" s="1"/>
  <c r="U271" i="52"/>
  <c r="W271" i="52" s="1"/>
  <c r="E504" i="51" s="1"/>
  <c r="E505" i="51" s="1"/>
  <c r="U270" i="52"/>
  <c r="W270" i="52" s="1"/>
  <c r="E502" i="51" s="1"/>
  <c r="E503" i="51" s="1"/>
  <c r="U269" i="52"/>
  <c r="W269" i="52" s="1"/>
  <c r="E500" i="51" s="1"/>
  <c r="E501" i="51" s="1"/>
  <c r="U268" i="52"/>
  <c r="W268" i="52" s="1"/>
  <c r="E498" i="51" s="1"/>
  <c r="E499" i="51" s="1"/>
  <c r="U267" i="52"/>
  <c r="W267" i="52" s="1"/>
  <c r="E496" i="51" s="1"/>
  <c r="E497" i="51" s="1"/>
  <c r="U266" i="52"/>
  <c r="W266" i="52" s="1"/>
  <c r="E494" i="51" s="1"/>
  <c r="U265" i="52"/>
  <c r="W265" i="52" s="1"/>
  <c r="E492" i="51" s="1"/>
  <c r="E493" i="51" s="1"/>
  <c r="U264" i="52"/>
  <c r="W264" i="52" s="1"/>
  <c r="E490" i="51" s="1"/>
  <c r="E491" i="51" s="1"/>
  <c r="U263" i="52"/>
  <c r="W263" i="52" s="1"/>
  <c r="E488" i="51" s="1"/>
  <c r="U262" i="52"/>
  <c r="W262" i="52" s="1"/>
  <c r="E486" i="51" s="1"/>
  <c r="U261" i="52"/>
  <c r="W261" i="52" s="1"/>
  <c r="E484" i="51" s="1"/>
  <c r="E485" i="51" s="1"/>
  <c r="U260" i="52"/>
  <c r="W260" i="52" s="1"/>
  <c r="E482" i="51" s="1"/>
  <c r="E483" i="51" s="1"/>
  <c r="U259" i="52"/>
  <c r="W259" i="52" s="1"/>
  <c r="E480" i="51" s="1"/>
  <c r="E481" i="51" s="1"/>
  <c r="U258" i="52"/>
  <c r="W258" i="52" s="1"/>
  <c r="E478" i="51" s="1"/>
  <c r="U257" i="52"/>
  <c r="W257" i="52" s="1"/>
  <c r="E476" i="51" s="1"/>
  <c r="E477" i="51" s="1"/>
  <c r="U256" i="52"/>
  <c r="W256" i="52" s="1"/>
  <c r="E474" i="51" s="1"/>
  <c r="U255" i="52"/>
  <c r="W255" i="52" s="1"/>
  <c r="E472" i="51" s="1"/>
  <c r="E473" i="51" s="1"/>
  <c r="U254" i="52"/>
  <c r="W254" i="52" s="1"/>
  <c r="E470" i="51" s="1"/>
  <c r="U253" i="52"/>
  <c r="W253" i="52" s="1"/>
  <c r="E469" i="51" s="1"/>
  <c r="U252" i="52"/>
  <c r="W252" i="52" s="1"/>
  <c r="E467" i="51" s="1"/>
  <c r="U251" i="52"/>
  <c r="W251" i="52" s="1"/>
  <c r="E465" i="51" s="1"/>
  <c r="U250" i="52"/>
  <c r="W250" i="52" s="1"/>
  <c r="E463" i="51" s="1"/>
  <c r="U249" i="52"/>
  <c r="W249" i="52" s="1"/>
  <c r="E461" i="51" s="1"/>
  <c r="U248" i="52"/>
  <c r="W248" i="52" s="1"/>
  <c r="E459" i="51" s="1"/>
  <c r="U245" i="52"/>
  <c r="W245" i="52" s="1"/>
  <c r="E455" i="51" s="1"/>
  <c r="U244" i="52"/>
  <c r="W244" i="52" s="1"/>
  <c r="E453" i="51" s="1"/>
  <c r="U243" i="52"/>
  <c r="W243" i="52" s="1"/>
  <c r="E451" i="51" s="1"/>
  <c r="E452" i="51" s="1"/>
  <c r="U242" i="52"/>
  <c r="W242" i="52" s="1"/>
  <c r="E449" i="51" s="1"/>
  <c r="E450" i="51" s="1"/>
  <c r="U241" i="52"/>
  <c r="W241" i="52" s="1"/>
  <c r="E447" i="51" s="1"/>
  <c r="U240" i="52"/>
  <c r="W240" i="52" s="1"/>
  <c r="E445" i="51" s="1"/>
  <c r="U239" i="52"/>
  <c r="W239" i="52" s="1"/>
  <c r="E443" i="51" s="1"/>
  <c r="E444" i="51" s="1"/>
  <c r="U238" i="52"/>
  <c r="W238" i="52" s="1"/>
  <c r="E441" i="51" s="1"/>
  <c r="U237" i="52"/>
  <c r="W237" i="52" s="1"/>
  <c r="E439" i="51" s="1"/>
  <c r="E440" i="51" s="1"/>
  <c r="U236" i="52"/>
  <c r="W236" i="52" s="1"/>
  <c r="E437" i="51" s="1"/>
  <c r="U235" i="52"/>
  <c r="W235" i="52" s="1"/>
  <c r="E435" i="51" s="1"/>
  <c r="E436" i="51" s="1"/>
  <c r="U234" i="52"/>
  <c r="W234" i="52" s="1"/>
  <c r="E433" i="51" s="1"/>
  <c r="E434" i="51" s="1"/>
  <c r="U233" i="52"/>
  <c r="W233" i="52" s="1"/>
  <c r="E431" i="51" s="1"/>
  <c r="U232" i="52"/>
  <c r="W232" i="52" s="1"/>
  <c r="E429" i="51" s="1"/>
  <c r="E430" i="51" s="1"/>
  <c r="U231" i="52"/>
  <c r="W231" i="52" s="1"/>
  <c r="E427" i="51" s="1"/>
  <c r="U230" i="52"/>
  <c r="W230" i="52" s="1"/>
  <c r="E425" i="51" s="1"/>
  <c r="E426" i="51" s="1"/>
  <c r="U229" i="52"/>
  <c r="W229" i="52" s="1"/>
  <c r="E423" i="51" s="1"/>
  <c r="U228" i="52"/>
  <c r="W228" i="52" s="1"/>
  <c r="E421" i="51" s="1"/>
  <c r="U227" i="52"/>
  <c r="W227" i="52" s="1"/>
  <c r="E419" i="51" s="1"/>
  <c r="E420" i="51" s="1"/>
  <c r="U226" i="52"/>
  <c r="W226" i="52" s="1"/>
  <c r="E417" i="51" s="1"/>
  <c r="E418" i="51" s="1"/>
  <c r="U225" i="52"/>
  <c r="W225" i="52" s="1"/>
  <c r="E415" i="51" s="1"/>
  <c r="E416" i="51" s="1"/>
  <c r="U224" i="52"/>
  <c r="W224" i="52" s="1"/>
  <c r="E413" i="51" s="1"/>
  <c r="E414" i="51" s="1"/>
  <c r="U223" i="52"/>
  <c r="W223" i="52" s="1"/>
  <c r="E411" i="51" s="1"/>
  <c r="U222" i="52"/>
  <c r="W222" i="52" s="1"/>
  <c r="E409" i="51" s="1"/>
  <c r="E410" i="51" s="1"/>
  <c r="U221" i="52"/>
  <c r="W221" i="52" s="1"/>
  <c r="E407" i="51" s="1"/>
  <c r="U220" i="52"/>
  <c r="W220" i="52" s="1"/>
  <c r="E405" i="51" s="1"/>
  <c r="U219" i="52"/>
  <c r="W219" i="52" s="1"/>
  <c r="E403" i="51" s="1"/>
  <c r="U218" i="52"/>
  <c r="W218" i="52" s="1"/>
  <c r="E401" i="51" s="1"/>
  <c r="U217" i="52"/>
  <c r="W217" i="52" s="1"/>
  <c r="E399" i="51" s="1"/>
  <c r="U216" i="52"/>
  <c r="W216" i="52" s="1"/>
  <c r="E397" i="51" s="1"/>
  <c r="U215" i="52"/>
  <c r="W215" i="52" s="1"/>
  <c r="E395" i="51" s="1"/>
  <c r="E396" i="51" s="1"/>
  <c r="U214" i="52"/>
  <c r="W214" i="52" s="1"/>
  <c r="E393" i="51" s="1"/>
  <c r="U213" i="52"/>
  <c r="W213" i="52" s="1"/>
  <c r="E391" i="51" s="1"/>
  <c r="U212" i="52"/>
  <c r="W212" i="52" s="1"/>
  <c r="E389" i="51" s="1"/>
  <c r="U211" i="52"/>
  <c r="W211" i="52" s="1"/>
  <c r="E388" i="51" s="1"/>
  <c r="U210" i="52"/>
  <c r="W210" i="52" s="1"/>
  <c r="E386" i="51" s="1"/>
  <c r="E387" i="51" s="1"/>
  <c r="U209" i="52"/>
  <c r="W209" i="52" s="1"/>
  <c r="E384" i="51" s="1"/>
  <c r="U208" i="52"/>
  <c r="W208" i="52" s="1"/>
  <c r="E382" i="51" s="1"/>
  <c r="U207" i="52"/>
  <c r="W207" i="52" s="1"/>
  <c r="E380" i="51" s="1"/>
  <c r="U206" i="52"/>
  <c r="W206" i="52" s="1"/>
  <c r="E378" i="51" s="1"/>
  <c r="E379" i="51" s="1"/>
  <c r="U203" i="52"/>
  <c r="W203" i="52" s="1"/>
  <c r="E373" i="51" s="1"/>
  <c r="E374" i="51" s="1"/>
  <c r="U202" i="52"/>
  <c r="W202" i="52" s="1"/>
  <c r="E371" i="51" s="1"/>
  <c r="E372" i="51" s="1"/>
  <c r="U201" i="52"/>
  <c r="W201" i="52" s="1"/>
  <c r="E369" i="51" s="1"/>
  <c r="E370" i="51" s="1"/>
  <c r="U200" i="52"/>
  <c r="W200" i="52" s="1"/>
  <c r="E367" i="51" s="1"/>
  <c r="E368" i="51" s="1"/>
  <c r="U199" i="52"/>
  <c r="W199" i="52" s="1"/>
  <c r="E365" i="51" s="1"/>
  <c r="U198" i="52"/>
  <c r="W198" i="52" s="1"/>
  <c r="E363" i="51" s="1"/>
  <c r="E364" i="51" s="1"/>
  <c r="U197" i="52"/>
  <c r="W197" i="52" s="1"/>
  <c r="E361" i="51" s="1"/>
  <c r="E362" i="51" s="1"/>
  <c r="U196" i="52"/>
  <c r="W196" i="52" s="1"/>
  <c r="E359" i="51" s="1"/>
  <c r="U195" i="52"/>
  <c r="W195" i="52" s="1"/>
  <c r="E357" i="51" s="1"/>
  <c r="U194" i="52"/>
  <c r="W194" i="52" s="1"/>
  <c r="E355" i="51" s="1"/>
  <c r="U193" i="52"/>
  <c r="W193" i="52" s="1"/>
  <c r="E353" i="51" s="1"/>
  <c r="E354" i="51" s="1"/>
  <c r="U192" i="52"/>
  <c r="W192" i="52" s="1"/>
  <c r="E351" i="51" s="1"/>
  <c r="U191" i="52"/>
  <c r="W191" i="52" s="1"/>
  <c r="E349" i="51" s="1"/>
  <c r="U190" i="52"/>
  <c r="W190" i="52" s="1"/>
  <c r="E347" i="51" s="1"/>
  <c r="E348" i="51" s="1"/>
  <c r="U189" i="52"/>
  <c r="W189" i="52" s="1"/>
  <c r="E345" i="51" s="1"/>
  <c r="E346" i="51" s="1"/>
  <c r="U188" i="52"/>
  <c r="W188" i="52" s="1"/>
  <c r="E343" i="51" s="1"/>
  <c r="U187" i="52"/>
  <c r="W187" i="52" s="1"/>
  <c r="E341" i="51" s="1"/>
  <c r="U186" i="52"/>
  <c r="W186" i="52" s="1"/>
  <c r="E339" i="51" s="1"/>
  <c r="E340" i="51" s="1"/>
  <c r="U185" i="52"/>
  <c r="W185" i="52" s="1"/>
  <c r="E337" i="51" s="1"/>
  <c r="U184" i="52"/>
  <c r="W184" i="52" s="1"/>
  <c r="E335" i="51" s="1"/>
  <c r="U183" i="52"/>
  <c r="W183" i="52" s="1"/>
  <c r="E333" i="51" s="1"/>
  <c r="E334" i="51" s="1"/>
  <c r="U182" i="52"/>
  <c r="W182" i="52" s="1"/>
  <c r="E331" i="51" s="1"/>
  <c r="U181" i="52"/>
  <c r="W181" i="52" s="1"/>
  <c r="E329" i="51" s="1"/>
  <c r="E330" i="51" s="1"/>
  <c r="U180" i="52"/>
  <c r="W180" i="52" s="1"/>
  <c r="E327" i="51" s="1"/>
  <c r="E328" i="51" s="1"/>
  <c r="U179" i="52"/>
  <c r="W179" i="52" s="1"/>
  <c r="E325" i="51" s="1"/>
  <c r="U178" i="52"/>
  <c r="W178" i="52" s="1"/>
  <c r="E323" i="51" s="1"/>
  <c r="E324" i="51" s="1"/>
  <c r="U177" i="52"/>
  <c r="W177" i="52" s="1"/>
  <c r="E321" i="51" s="1"/>
  <c r="E322" i="51" s="1"/>
  <c r="U176" i="52"/>
  <c r="W176" i="52" s="1"/>
  <c r="E319" i="51" s="1"/>
  <c r="E320" i="51" s="1"/>
  <c r="U175" i="52"/>
  <c r="W175" i="52" s="1"/>
  <c r="E317" i="51" s="1"/>
  <c r="E318" i="51" s="1"/>
  <c r="U174" i="52"/>
  <c r="W174" i="52" s="1"/>
  <c r="E315" i="51" s="1"/>
  <c r="U173" i="52"/>
  <c r="W173" i="52" s="1"/>
  <c r="E313" i="51" s="1"/>
  <c r="E314" i="51" s="1"/>
  <c r="U172" i="52"/>
  <c r="W172" i="52" s="1"/>
  <c r="E311" i="51" s="1"/>
  <c r="U171" i="52"/>
  <c r="W171" i="52" s="1"/>
  <c r="E309" i="51" s="1"/>
  <c r="E310" i="51" s="1"/>
  <c r="U170" i="52"/>
  <c r="W170" i="52" s="1"/>
  <c r="E307" i="51" s="1"/>
  <c r="U169" i="52"/>
  <c r="W169" i="52" s="1"/>
  <c r="E305" i="51" s="1"/>
  <c r="U168" i="52"/>
  <c r="W168" i="52" s="1"/>
  <c r="E303" i="51" s="1"/>
  <c r="U167" i="52"/>
  <c r="W167" i="52" s="1"/>
  <c r="E301" i="51" s="1"/>
  <c r="E302" i="51" s="1"/>
  <c r="U166" i="52"/>
  <c r="W166" i="52" s="1"/>
  <c r="E299" i="51" s="1"/>
  <c r="U165" i="52"/>
  <c r="W165" i="52" s="1"/>
  <c r="E298" i="51" s="1"/>
  <c r="U162" i="52"/>
  <c r="W162" i="52" s="1"/>
  <c r="E293" i="51" s="1"/>
  <c r="U161" i="52"/>
  <c r="W161" i="52" s="1"/>
  <c r="E291" i="51" s="1"/>
  <c r="E292" i="51" s="1"/>
  <c r="U160" i="52"/>
  <c r="W160" i="52" s="1"/>
  <c r="E289" i="51" s="1"/>
  <c r="U159" i="52"/>
  <c r="W159" i="52" s="1"/>
  <c r="E288" i="51" s="1"/>
  <c r="U158" i="52"/>
  <c r="W158" i="52" s="1"/>
  <c r="E286" i="51" s="1"/>
  <c r="E287" i="51" s="1"/>
  <c r="U157" i="52"/>
  <c r="W157" i="52" s="1"/>
  <c r="E284" i="51" s="1"/>
  <c r="E285" i="51" s="1"/>
  <c r="U156" i="52"/>
  <c r="W156" i="52" s="1"/>
  <c r="E282" i="51" s="1"/>
  <c r="U155" i="52"/>
  <c r="W155" i="52" s="1"/>
  <c r="E280" i="51" s="1"/>
  <c r="E281" i="51" s="1"/>
  <c r="U154" i="52"/>
  <c r="W154" i="52" s="1"/>
  <c r="E278" i="51" s="1"/>
  <c r="U153" i="52"/>
  <c r="W153" i="52" s="1"/>
  <c r="E276" i="51" s="1"/>
  <c r="U152" i="52"/>
  <c r="W152" i="52" s="1"/>
  <c r="E274" i="51" s="1"/>
  <c r="U151" i="52"/>
  <c r="W151" i="52" s="1"/>
  <c r="E272" i="51" s="1"/>
  <c r="U150" i="52"/>
  <c r="W150" i="52" s="1"/>
  <c r="E270" i="51" s="1"/>
  <c r="U149" i="52"/>
  <c r="W149" i="52" s="1"/>
  <c r="E268" i="51" s="1"/>
  <c r="U148" i="52"/>
  <c r="W148" i="52" s="1"/>
  <c r="E266" i="51" s="1"/>
  <c r="E267" i="51" s="1"/>
  <c r="U147" i="52"/>
  <c r="W147" i="52" s="1"/>
  <c r="E264" i="51" s="1"/>
  <c r="E265" i="51" s="1"/>
  <c r="U146" i="52"/>
  <c r="W146" i="52" s="1"/>
  <c r="E262" i="51" s="1"/>
  <c r="U145" i="52"/>
  <c r="W145" i="52" s="1"/>
  <c r="E260" i="51" s="1"/>
  <c r="U144" i="52"/>
  <c r="W144" i="52" s="1"/>
  <c r="E258" i="51" s="1"/>
  <c r="U143" i="52"/>
  <c r="W143" i="52" s="1"/>
  <c r="E256" i="51" s="1"/>
  <c r="U142" i="52"/>
  <c r="W142" i="52" s="1"/>
  <c r="E254" i="51" s="1"/>
  <c r="E255" i="51" s="1"/>
  <c r="U141" i="52"/>
  <c r="W141" i="52" s="1"/>
  <c r="E252" i="51" s="1"/>
  <c r="E253" i="51" s="1"/>
  <c r="U140" i="52"/>
  <c r="W140" i="52" s="1"/>
  <c r="E250" i="51" s="1"/>
  <c r="U139" i="52"/>
  <c r="W139" i="52" s="1"/>
  <c r="E248" i="51" s="1"/>
  <c r="E249" i="51" s="1"/>
  <c r="U138" i="52"/>
  <c r="W138" i="52" s="1"/>
  <c r="E246" i="51" s="1"/>
  <c r="E247" i="51" s="1"/>
  <c r="U137" i="52"/>
  <c r="W137" i="52" s="1"/>
  <c r="E244" i="51" s="1"/>
  <c r="E245" i="51" s="1"/>
  <c r="U136" i="52"/>
  <c r="W136" i="52" s="1"/>
  <c r="E242" i="51" s="1"/>
  <c r="E243" i="51" s="1"/>
  <c r="U135" i="52"/>
  <c r="W135" i="52" s="1"/>
  <c r="E240" i="51" s="1"/>
  <c r="U134" i="52"/>
  <c r="W134" i="52" s="1"/>
  <c r="E238" i="51" s="1"/>
  <c r="U133" i="52"/>
  <c r="W133" i="52" s="1"/>
  <c r="E236" i="51" s="1"/>
  <c r="E237" i="51" s="1"/>
  <c r="U132" i="52"/>
  <c r="W132" i="52" s="1"/>
  <c r="E234" i="51" s="1"/>
  <c r="E235" i="51" s="1"/>
  <c r="U131" i="52"/>
  <c r="W131" i="52" s="1"/>
  <c r="E232" i="51" s="1"/>
  <c r="U130" i="52"/>
  <c r="W130" i="52" s="1"/>
  <c r="E230" i="51" s="1"/>
  <c r="U129" i="52"/>
  <c r="W129" i="52" s="1"/>
  <c r="E228" i="51" s="1"/>
  <c r="U128" i="52"/>
  <c r="W128" i="52" s="1"/>
  <c r="E226" i="51" s="1"/>
  <c r="E227" i="51" s="1"/>
  <c r="U127" i="52"/>
  <c r="W127" i="52" s="1"/>
  <c r="E224" i="51" s="1"/>
  <c r="U126" i="52"/>
  <c r="W126" i="52" s="1"/>
  <c r="E222" i="51" s="1"/>
  <c r="U125" i="52"/>
  <c r="W125" i="52" s="1"/>
  <c r="E220" i="51" s="1"/>
  <c r="E221" i="51" s="1"/>
  <c r="U124" i="52"/>
  <c r="W124" i="52" s="1"/>
  <c r="E218" i="51" s="1"/>
  <c r="U123" i="52"/>
  <c r="W123" i="52" s="1"/>
  <c r="E216" i="51" s="1"/>
  <c r="U122" i="52"/>
  <c r="W122" i="52" s="1"/>
  <c r="E214" i="51" s="1"/>
  <c r="U121" i="52"/>
  <c r="W121" i="52" s="1"/>
  <c r="E212" i="51" s="1"/>
  <c r="U120" i="52"/>
  <c r="W120" i="52" s="1"/>
  <c r="E210" i="51" s="1"/>
  <c r="U119" i="52"/>
  <c r="W119" i="52" s="1"/>
  <c r="E209" i="51" s="1"/>
  <c r="U116" i="52"/>
  <c r="W116" i="52" s="1"/>
  <c r="E204" i="51" s="1"/>
  <c r="U115" i="52"/>
  <c r="W115" i="52" s="1"/>
  <c r="E202" i="51" s="1"/>
  <c r="E203" i="51" s="1"/>
  <c r="U114" i="52"/>
  <c r="W114" i="52" s="1"/>
  <c r="E200" i="51" s="1"/>
  <c r="E201" i="51" s="1"/>
  <c r="U113" i="52"/>
  <c r="W113" i="52" s="1"/>
  <c r="E198" i="51" s="1"/>
  <c r="E199" i="51" s="1"/>
  <c r="U112" i="52"/>
  <c r="W112" i="52" s="1"/>
  <c r="E196" i="51" s="1"/>
  <c r="U111" i="52"/>
  <c r="W111" i="52" s="1"/>
  <c r="E194" i="51" s="1"/>
  <c r="U110" i="52"/>
  <c r="W110" i="52" s="1"/>
  <c r="E192" i="51" s="1"/>
  <c r="U109" i="52"/>
  <c r="W109" i="52" s="1"/>
  <c r="E190" i="51" s="1"/>
  <c r="E191" i="51" s="1"/>
  <c r="U108" i="52"/>
  <c r="W108" i="52" s="1"/>
  <c r="E188" i="51" s="1"/>
  <c r="E189" i="51" s="1"/>
  <c r="U107" i="52"/>
  <c r="W107" i="52" s="1"/>
  <c r="E186" i="51" s="1"/>
  <c r="E187" i="51" s="1"/>
  <c r="U106" i="52"/>
  <c r="W106" i="52" s="1"/>
  <c r="E184" i="51" s="1"/>
  <c r="U105" i="52"/>
  <c r="W105" i="52" s="1"/>
  <c r="E182" i="51" s="1"/>
  <c r="E183" i="51" s="1"/>
  <c r="U104" i="52"/>
  <c r="W104" i="52" s="1"/>
  <c r="E180" i="51" s="1"/>
  <c r="U103" i="52"/>
  <c r="W103" i="52" s="1"/>
  <c r="E178" i="51" s="1"/>
  <c r="U102" i="52"/>
  <c r="W102" i="52" s="1"/>
  <c r="E176" i="51" s="1"/>
  <c r="U101" i="52"/>
  <c r="W101" i="52" s="1"/>
  <c r="E174" i="51" s="1"/>
  <c r="U100" i="52"/>
  <c r="W100" i="52" s="1"/>
  <c r="E172" i="51" s="1"/>
  <c r="U99" i="52"/>
  <c r="W99" i="52" s="1"/>
  <c r="E170" i="51" s="1"/>
  <c r="E171" i="51" s="1"/>
  <c r="U98" i="52"/>
  <c r="W98" i="52" s="1"/>
  <c r="E168" i="51" s="1"/>
  <c r="U97" i="52"/>
  <c r="W97" i="52" s="1"/>
  <c r="E166" i="51" s="1"/>
  <c r="E167" i="51" s="1"/>
  <c r="U96" i="52"/>
  <c r="W96" i="52" s="1"/>
  <c r="E164" i="51" s="1"/>
  <c r="U95" i="52"/>
  <c r="W95" i="52" s="1"/>
  <c r="E162" i="51" s="1"/>
  <c r="U94" i="52"/>
  <c r="W94" i="52" s="1"/>
  <c r="E160" i="51" s="1"/>
  <c r="E161" i="51" s="1"/>
  <c r="U93" i="52"/>
  <c r="W93" i="52" s="1"/>
  <c r="E158" i="51" s="1"/>
  <c r="U92" i="52"/>
  <c r="W92" i="52" s="1"/>
  <c r="E156" i="51" s="1"/>
  <c r="E157" i="51" s="1"/>
  <c r="U91" i="52"/>
  <c r="W91" i="52" s="1"/>
  <c r="E154" i="51" s="1"/>
  <c r="U90" i="52"/>
  <c r="W90" i="52" s="1"/>
  <c r="E152" i="51" s="1"/>
  <c r="U89" i="52"/>
  <c r="W89" i="52" s="1"/>
  <c r="E150" i="51" s="1"/>
  <c r="U88" i="52"/>
  <c r="W88" i="52" s="1"/>
  <c r="E148" i="51" s="1"/>
  <c r="U87" i="52"/>
  <c r="W87" i="52" s="1"/>
  <c r="E146" i="51" s="1"/>
  <c r="E147" i="51" s="1"/>
  <c r="U86" i="52"/>
  <c r="W86" i="52" s="1"/>
  <c r="E144" i="51" s="1"/>
  <c r="E145" i="51" s="1"/>
  <c r="U85" i="52"/>
  <c r="W85" i="52" s="1"/>
  <c r="E142" i="51" s="1"/>
  <c r="U84" i="52"/>
  <c r="W84" i="52" s="1"/>
  <c r="E140" i="51" s="1"/>
  <c r="E141" i="51" s="1"/>
  <c r="U83" i="52"/>
  <c r="W83" i="52" s="1"/>
  <c r="E138" i="51" s="1"/>
  <c r="E139" i="51" s="1"/>
  <c r="U82" i="52"/>
  <c r="W82" i="52" s="1"/>
  <c r="E136" i="51" s="1"/>
  <c r="U81" i="52"/>
  <c r="W81" i="52" s="1"/>
  <c r="E134" i="51" s="1"/>
  <c r="U80" i="52"/>
  <c r="W80" i="52" s="1"/>
  <c r="E132" i="51" s="1"/>
  <c r="E133" i="51" s="1"/>
  <c r="U79" i="52"/>
  <c r="W79" i="52" s="1"/>
  <c r="E130" i="51" s="1"/>
  <c r="U78" i="52"/>
  <c r="W78" i="52" s="1"/>
  <c r="E128" i="51" s="1"/>
  <c r="U77" i="52"/>
  <c r="W77" i="52" s="1"/>
  <c r="E127" i="51" s="1"/>
  <c r="U72" i="52"/>
  <c r="W72" i="52" s="1"/>
  <c r="E118" i="51" s="1"/>
  <c r="E119" i="51" s="1"/>
  <c r="U71" i="52"/>
  <c r="W71" i="52" s="1"/>
  <c r="E116" i="51" s="1"/>
  <c r="E117" i="51" s="1"/>
  <c r="U70" i="52"/>
  <c r="W70" i="52" s="1"/>
  <c r="E114" i="51" s="1"/>
  <c r="E115" i="51" s="1"/>
  <c r="U69" i="52"/>
  <c r="W69" i="52" s="1"/>
  <c r="E112" i="51" s="1"/>
  <c r="E113" i="51" s="1"/>
  <c r="U68" i="52"/>
  <c r="W68" i="52" s="1"/>
  <c r="E110" i="51" s="1"/>
  <c r="E111" i="51" s="1"/>
  <c r="U67" i="52"/>
  <c r="W67" i="52" s="1"/>
  <c r="E108" i="51" s="1"/>
  <c r="E109" i="51" s="1"/>
  <c r="U66" i="52"/>
  <c r="W66" i="52" s="1"/>
  <c r="E106" i="51" s="1"/>
  <c r="E107" i="51" s="1"/>
  <c r="U65" i="52"/>
  <c r="W65" i="52" s="1"/>
  <c r="E104" i="51" s="1"/>
  <c r="E105" i="51" s="1"/>
  <c r="U64" i="52"/>
  <c r="W64" i="52" s="1"/>
  <c r="E102" i="51" s="1"/>
  <c r="E103" i="51" s="1"/>
  <c r="U63" i="52"/>
  <c r="W63" i="52" s="1"/>
  <c r="E100" i="51" s="1"/>
  <c r="U62" i="52"/>
  <c r="W62" i="52" s="1"/>
  <c r="E98" i="51" s="1"/>
  <c r="U61" i="52"/>
  <c r="W61" i="52" s="1"/>
  <c r="E96" i="51" s="1"/>
  <c r="U60" i="52"/>
  <c r="W60" i="52" s="1"/>
  <c r="E94" i="51" s="1"/>
  <c r="U59" i="52"/>
  <c r="W59" i="52" s="1"/>
  <c r="E92" i="51" s="1"/>
  <c r="E93" i="51" s="1"/>
  <c r="U58" i="52"/>
  <c r="W58" i="52" s="1"/>
  <c r="E90" i="51" s="1"/>
  <c r="U57" i="52"/>
  <c r="W57" i="52" s="1"/>
  <c r="E88" i="51" s="1"/>
  <c r="E89" i="51" s="1"/>
  <c r="U56" i="52"/>
  <c r="W56" i="52" s="1"/>
  <c r="E86" i="51" s="1"/>
  <c r="U55" i="52"/>
  <c r="W55" i="52" s="1"/>
  <c r="E84" i="51" s="1"/>
  <c r="U54" i="52"/>
  <c r="W54" i="52" s="1"/>
  <c r="E82" i="51" s="1"/>
  <c r="U53" i="52"/>
  <c r="W53" i="52" s="1"/>
  <c r="E80" i="51" s="1"/>
  <c r="E81" i="51" s="1"/>
  <c r="U52" i="52"/>
  <c r="W52" i="52" s="1"/>
  <c r="E78" i="51" s="1"/>
  <c r="U51" i="52"/>
  <c r="W51" i="52" s="1"/>
  <c r="E76" i="51" s="1"/>
  <c r="E77" i="51" s="1"/>
  <c r="U50" i="52"/>
  <c r="W50" i="52" s="1"/>
  <c r="E74" i="51" s="1"/>
  <c r="E75" i="51" s="1"/>
  <c r="U49" i="52"/>
  <c r="W49" i="52" s="1"/>
  <c r="E72" i="51" s="1"/>
  <c r="E73" i="51" s="1"/>
  <c r="U48" i="52"/>
  <c r="W48" i="52" s="1"/>
  <c r="E70" i="51" s="1"/>
  <c r="U47" i="52"/>
  <c r="W47" i="52" s="1"/>
  <c r="E68" i="51" s="1"/>
  <c r="U46" i="52"/>
  <c r="W46" i="52" s="1"/>
  <c r="E66" i="51" s="1"/>
  <c r="E67" i="51" s="1"/>
  <c r="U45" i="52"/>
  <c r="W45" i="52" s="1"/>
  <c r="E64" i="51" s="1"/>
  <c r="E65" i="51" s="1"/>
  <c r="U44" i="52"/>
  <c r="W44" i="52" s="1"/>
  <c r="E62" i="51" s="1"/>
  <c r="E63" i="51" s="1"/>
  <c r="U43" i="52"/>
  <c r="W43" i="52" s="1"/>
  <c r="E60" i="51" s="1"/>
  <c r="U42" i="52"/>
  <c r="W42" i="52" s="1"/>
  <c r="E58" i="51" s="1"/>
  <c r="E59" i="51" s="1"/>
  <c r="U41" i="52"/>
  <c r="W41" i="52" s="1"/>
  <c r="E56" i="51" s="1"/>
  <c r="U40" i="52"/>
  <c r="W40" i="52" s="1"/>
  <c r="E54" i="51" s="1"/>
  <c r="U39" i="52"/>
  <c r="W39" i="52" s="1"/>
  <c r="E52" i="51" s="1"/>
  <c r="U38" i="52"/>
  <c r="W38" i="52" s="1"/>
  <c r="E50" i="51" s="1"/>
  <c r="E51" i="51" s="1"/>
  <c r="U37" i="52"/>
  <c r="W37" i="52" s="1"/>
  <c r="E48" i="51" s="1"/>
  <c r="E49" i="51" s="1"/>
  <c r="U36" i="52"/>
  <c r="W36" i="52" s="1"/>
  <c r="E46" i="51" s="1"/>
  <c r="E47" i="51" s="1"/>
  <c r="U35" i="52"/>
  <c r="W35" i="52" s="1"/>
  <c r="E44" i="51" s="1"/>
  <c r="U34" i="52"/>
  <c r="W34" i="52" s="1"/>
  <c r="E42" i="51" s="1"/>
  <c r="E43" i="51" s="1"/>
  <c r="U33" i="52"/>
  <c r="W33" i="52" s="1"/>
  <c r="E40" i="51" s="1"/>
  <c r="E41" i="51" s="1"/>
  <c r="U32" i="52"/>
  <c r="W32" i="52" s="1"/>
  <c r="E38" i="51" s="1"/>
  <c r="U31" i="52"/>
  <c r="W31" i="52" s="1"/>
  <c r="E36" i="51" s="1"/>
  <c r="U30" i="52"/>
  <c r="W30" i="52" s="1"/>
  <c r="E35" i="51" s="1"/>
  <c r="U26" i="52"/>
  <c r="W26" i="52" s="1"/>
  <c r="E30" i="51" s="1"/>
  <c r="U25" i="52"/>
  <c r="W25" i="52" s="1"/>
  <c r="E27" i="51" s="1"/>
  <c r="U24" i="52"/>
  <c r="W24" i="52" s="1"/>
  <c r="E26" i="51" s="1"/>
  <c r="U23" i="52"/>
  <c r="W23" i="52" s="1"/>
  <c r="E25" i="51" s="1"/>
  <c r="U22" i="52"/>
  <c r="W22" i="52" s="1"/>
  <c r="E24" i="51" s="1"/>
  <c r="U21" i="52"/>
  <c r="W21" i="52" s="1"/>
  <c r="E23" i="51" s="1"/>
  <c r="U19" i="52"/>
  <c r="W19" i="52" s="1"/>
  <c r="E21" i="51" s="1"/>
  <c r="U18" i="52"/>
  <c r="W18" i="52" s="1"/>
  <c r="E20" i="51" s="1"/>
  <c r="U17" i="52"/>
  <c r="W17" i="52" s="1"/>
  <c r="E19" i="51" s="1"/>
  <c r="U16" i="52"/>
  <c r="W16" i="52" s="1"/>
  <c r="E18" i="51" s="1"/>
  <c r="U15" i="52"/>
  <c r="W15" i="52" s="1"/>
  <c r="E17" i="51" s="1"/>
  <c r="U13" i="52"/>
  <c r="W13" i="52" s="1"/>
  <c r="E13" i="51" s="1"/>
  <c r="U12" i="52"/>
  <c r="W12" i="52" s="1"/>
  <c r="E12" i="51" s="1"/>
  <c r="U11" i="52"/>
  <c r="W11" i="52" s="1"/>
  <c r="E11" i="51" s="1"/>
  <c r="U10" i="52"/>
  <c r="W10" i="52" s="1"/>
  <c r="E10" i="51" s="1"/>
  <c r="U9" i="52"/>
  <c r="E679" i="51" l="1"/>
  <c r="E239" i="51"/>
  <c r="E271" i="51"/>
  <c r="E257" i="51"/>
  <c r="E390" i="51"/>
  <c r="E487" i="51"/>
  <c r="E780" i="51"/>
  <c r="E177" i="51"/>
  <c r="E332" i="51"/>
  <c r="E213" i="51"/>
  <c r="E635" i="51"/>
  <c r="E841" i="51"/>
  <c r="E225" i="51"/>
  <c r="E582" i="51"/>
  <c r="E893" i="51"/>
  <c r="E422" i="51"/>
  <c r="E519" i="51"/>
  <c r="E811" i="51"/>
  <c r="E754" i="51"/>
  <c r="E179" i="51"/>
  <c r="E570" i="51"/>
  <c r="E667" i="51"/>
  <c r="E385" i="51"/>
  <c r="E159" i="51"/>
  <c r="E744" i="51"/>
  <c r="E129" i="51"/>
  <c r="E193" i="51"/>
  <c r="E259" i="51"/>
  <c r="E290" i="51"/>
  <c r="E356" i="51"/>
  <c r="E454" i="51"/>
  <c r="E553" i="51"/>
  <c r="E173" i="51"/>
  <c r="E175" i="51"/>
  <c r="E277" i="51"/>
  <c r="E342" i="51"/>
  <c r="E408" i="51"/>
  <c r="E155" i="51"/>
  <c r="E350" i="51"/>
  <c r="E448" i="51"/>
  <c r="E513" i="51"/>
  <c r="E545" i="51"/>
  <c r="E643" i="51"/>
  <c r="E675" i="51"/>
  <c r="E708" i="51"/>
  <c r="E774" i="51"/>
  <c r="E805" i="51"/>
  <c r="E837" i="51"/>
  <c r="E868" i="51"/>
  <c r="E143" i="51"/>
  <c r="E241" i="51"/>
  <c r="E273" i="51"/>
  <c r="E306" i="51"/>
  <c r="E338" i="51"/>
  <c r="E404" i="51"/>
  <c r="E760" i="51"/>
  <c r="E857" i="51"/>
  <c r="E211" i="51"/>
  <c r="E275" i="51"/>
  <c r="E308" i="51"/>
  <c r="E406" i="51"/>
  <c r="E438" i="51"/>
  <c r="E471" i="51"/>
  <c r="E698" i="51"/>
  <c r="E762" i="51"/>
  <c r="E859" i="51"/>
  <c r="E163" i="51"/>
  <c r="E261" i="51"/>
  <c r="E424" i="51"/>
  <c r="E586" i="51"/>
  <c r="E845" i="51"/>
  <c r="E197" i="51"/>
  <c r="E294" i="51"/>
  <c r="E360" i="51"/>
  <c r="E460" i="51"/>
  <c r="E557" i="51"/>
  <c r="E687" i="51"/>
  <c r="E590" i="51"/>
  <c r="E165" i="51"/>
  <c r="E588" i="51"/>
  <c r="E718" i="51"/>
  <c r="E849" i="51"/>
  <c r="E169" i="51"/>
  <c r="E464" i="51"/>
  <c r="E625" i="51"/>
  <c r="E691" i="51"/>
  <c r="E432" i="51"/>
  <c r="E695" i="51"/>
  <c r="E758" i="51"/>
  <c r="E131" i="51"/>
  <c r="E358" i="51"/>
  <c r="E231" i="51"/>
  <c r="E394" i="51"/>
  <c r="E135" i="51"/>
  <c r="E233" i="51"/>
  <c r="E428" i="51"/>
  <c r="E525" i="51"/>
  <c r="E655" i="51"/>
  <c r="E137" i="51"/>
  <c r="E300" i="51"/>
  <c r="E495" i="51"/>
  <c r="E527" i="51"/>
  <c r="E657" i="51"/>
  <c r="E722" i="51"/>
  <c r="E529" i="51"/>
  <c r="E205" i="51"/>
  <c r="E564" i="51"/>
  <c r="E629" i="51"/>
  <c r="E726" i="51"/>
  <c r="E791" i="51"/>
  <c r="E149" i="51"/>
  <c r="E181" i="51"/>
  <c r="E215" i="51"/>
  <c r="E279" i="51"/>
  <c r="E312" i="51"/>
  <c r="E344" i="51"/>
  <c r="E442" i="51"/>
  <c r="E475" i="51"/>
  <c r="E606" i="51"/>
  <c r="E863" i="51"/>
  <c r="E886" i="51"/>
  <c r="E151" i="51"/>
  <c r="E217" i="51"/>
  <c r="E381" i="51"/>
  <c r="E412" i="51"/>
  <c r="E574" i="51"/>
  <c r="E639" i="51"/>
  <c r="E671" i="51"/>
  <c r="E736" i="51"/>
  <c r="E833" i="51"/>
  <c r="E153" i="51"/>
  <c r="E185" i="51"/>
  <c r="E219" i="51"/>
  <c r="E251" i="51"/>
  <c r="E283" i="51"/>
  <c r="E316" i="51"/>
  <c r="E383" i="51"/>
  <c r="E446" i="51"/>
  <c r="E479" i="51"/>
  <c r="E576" i="51"/>
  <c r="E610" i="51"/>
  <c r="E641" i="51"/>
  <c r="E673" i="51"/>
  <c r="E706" i="51"/>
  <c r="E772" i="51"/>
  <c r="E803" i="51"/>
  <c r="E835" i="51"/>
  <c r="E223" i="51"/>
  <c r="E352" i="51"/>
  <c r="E580" i="51"/>
  <c r="E613" i="51"/>
  <c r="E645" i="51"/>
  <c r="E677" i="51"/>
  <c r="E710" i="51"/>
  <c r="E742" i="51"/>
  <c r="E776" i="51"/>
  <c r="E839" i="51"/>
  <c r="E195" i="51"/>
  <c r="E229" i="51"/>
  <c r="E326" i="51"/>
  <c r="E392" i="51"/>
  <c r="E489" i="51"/>
  <c r="E521" i="51"/>
  <c r="E555" i="51"/>
  <c r="E651" i="51"/>
  <c r="E813" i="51"/>
  <c r="E263" i="51"/>
  <c r="E462" i="51"/>
  <c r="E398" i="51"/>
  <c r="E269" i="51"/>
  <c r="E366" i="51"/>
  <c r="E400" i="51"/>
  <c r="E466" i="51"/>
  <c r="E627" i="51"/>
  <c r="E659" i="51"/>
  <c r="E693" i="51"/>
  <c r="E906" i="51"/>
  <c r="E304" i="51"/>
  <c r="E336" i="51"/>
  <c r="E402" i="51"/>
  <c r="E468" i="51"/>
  <c r="E531" i="51"/>
  <c r="E661" i="51"/>
  <c r="E855" i="51"/>
  <c r="E99" i="51"/>
  <c r="E101" i="51"/>
  <c r="E95" i="51"/>
  <c r="E97" i="51"/>
  <c r="E91" i="51"/>
  <c r="E87" i="51"/>
  <c r="E85" i="51"/>
  <c r="E83" i="51"/>
  <c r="E71" i="51"/>
  <c r="E79" i="51"/>
  <c r="E69" i="51"/>
  <c r="E61" i="51"/>
  <c r="E57" i="51"/>
  <c r="E55" i="51"/>
  <c r="E53" i="51"/>
  <c r="E45" i="51"/>
  <c r="E39" i="51"/>
  <c r="E37" i="51"/>
  <c r="I11" i="42"/>
  <c r="J11" i="42" s="1"/>
  <c r="I10" i="42"/>
  <c r="J10" i="42" s="1"/>
  <c r="I9" i="42"/>
  <c r="J9" i="42" s="1"/>
  <c r="I8" i="42"/>
  <c r="J8" i="42" s="1"/>
  <c r="I7" i="42"/>
  <c r="J7" i="42" s="1"/>
  <c r="I6" i="42"/>
  <c r="J6" i="42" s="1"/>
  <c r="W9" i="52" l="1"/>
  <c r="E9" i="51" s="1"/>
  <c r="K7" i="36" l="1"/>
  <c r="J7" i="36"/>
  <c r="I7" i="36"/>
  <c r="H7" i="36"/>
  <c r="A1" i="20" l="1"/>
  <c r="A1" i="37"/>
  <c r="A14" i="40" s="1"/>
  <c r="A1" i="42"/>
  <c r="A13" i="40" s="1"/>
  <c r="A1" i="41"/>
  <c r="A12" i="40" s="1"/>
  <c r="A1" i="40"/>
  <c r="A24" i="20" l="1"/>
  <c r="D15" i="37" l="1"/>
  <c r="A16" i="42"/>
  <c r="A19" i="37" s="1"/>
  <c r="D12" i="42"/>
  <c r="C11" i="41" l="1"/>
  <c r="D8" i="40" l="1"/>
  <c r="D7" i="40" l="1"/>
  <c r="E7" i="40" s="1"/>
  <c r="L41" i="28" l="1"/>
  <c r="D6" i="40"/>
  <c r="E6" i="40" s="1"/>
  <c r="E8" i="40"/>
  <c r="E9" i="40" l="1"/>
  <c r="F40" i="28" l="1"/>
  <c r="F41" i="28" l="1"/>
  <c r="F42" i="28" s="1"/>
  <c r="F43" i="28" s="1"/>
</calcChain>
</file>

<file path=xl/sharedStrings.xml><?xml version="1.0" encoding="utf-8"?>
<sst xmlns="http://schemas.openxmlformats.org/spreadsheetml/2006/main" count="3507" uniqueCount="1172">
  <si>
    <t>배부대상기준</t>
    <phoneticPr fontId="6" type="noConversion"/>
  </si>
  <si>
    <t>단 위 : %</t>
    <phoneticPr fontId="10" type="noConversion"/>
  </si>
  <si>
    <t>배부대상기준</t>
    <phoneticPr fontId="6" type="noConversion"/>
  </si>
  <si>
    <t>적 용 요 율</t>
    <phoneticPr fontId="10" type="noConversion"/>
  </si>
  <si>
    <t>계</t>
    <phoneticPr fontId="6" type="noConversion"/>
  </si>
  <si>
    <t>조경·하천·기타</t>
    <phoneticPr fontId="6" type="noConversion"/>
  </si>
  <si>
    <t>단 위 : 원</t>
  </si>
  <si>
    <t>비          목</t>
  </si>
  <si>
    <t>금     액</t>
  </si>
  <si>
    <t>비               고</t>
  </si>
  <si>
    <t>순    공    사    원    가</t>
    <phoneticPr fontId="6" type="noConversion"/>
  </si>
  <si>
    <t>직 접 재 료 비</t>
  </si>
  <si>
    <t>간 접 재 료 비</t>
  </si>
  <si>
    <t xml:space="preserve">  1)  소    계</t>
  </si>
  <si>
    <t>직 접 노 무 비</t>
  </si>
  <si>
    <t>간 접 노 무 비</t>
  </si>
  <si>
    <t xml:space="preserve">  2)  소    계</t>
  </si>
  <si>
    <t xml:space="preserve">  3)  소    계</t>
  </si>
  <si>
    <t>4)           계</t>
  </si>
  <si>
    <t>5) 일 반 관 리 비(</t>
    <phoneticPr fontId="6" type="noConversion"/>
  </si>
  <si>
    <t>％)</t>
  </si>
  <si>
    <t>％</t>
  </si>
  <si>
    <t>6) 이          윤(</t>
    <phoneticPr fontId="6" type="noConversion"/>
  </si>
  <si>
    <t>7) 합          계</t>
    <phoneticPr fontId="7" type="noConversion"/>
  </si>
  <si>
    <t>8) 부 가 가 치 세(</t>
    <phoneticPr fontId="7" type="noConversion"/>
  </si>
  <si>
    <t>9) 총    원    가</t>
    <phoneticPr fontId="7" type="noConversion"/>
  </si>
  <si>
    <t>주) 부가가치세 포함</t>
    <phoneticPr fontId="7" type="noConversion"/>
  </si>
  <si>
    <t>작업설ㆍ부산물등(△)</t>
    <phoneticPr fontId="6" type="noConversion"/>
  </si>
  <si>
    <t>수 도 광 열 비</t>
    <phoneticPr fontId="6" type="noConversion"/>
  </si>
  <si>
    <t>기  계  경  비</t>
    <phoneticPr fontId="6" type="noConversion"/>
  </si>
  <si>
    <t>보    험    료</t>
    <phoneticPr fontId="6" type="noConversion"/>
  </si>
  <si>
    <t>복 리 후 생 비</t>
    <phoneticPr fontId="6" type="noConversion"/>
  </si>
  <si>
    <t>외 주 가 공 비</t>
    <phoneticPr fontId="6" type="noConversion"/>
  </si>
  <si>
    <t>산업안전보건관리비</t>
    <phoneticPr fontId="6" type="noConversion"/>
  </si>
  <si>
    <t>소  모  품  비</t>
    <phoneticPr fontId="6" type="noConversion"/>
  </si>
  <si>
    <t>여비교통통신비</t>
    <phoneticPr fontId="6" type="noConversion"/>
  </si>
  <si>
    <t>세 금 과 공 과</t>
    <phoneticPr fontId="6" type="noConversion"/>
  </si>
  <si>
    <t>폐기물  처리비</t>
    <phoneticPr fontId="6" type="noConversion"/>
  </si>
  <si>
    <t>도 서 인 쇄 비</t>
    <phoneticPr fontId="6" type="noConversion"/>
  </si>
  <si>
    <t>지 급 수 수 료</t>
    <phoneticPr fontId="6" type="noConversion"/>
  </si>
  <si>
    <t>환 경 보 전 비</t>
    <phoneticPr fontId="6" type="noConversion"/>
  </si>
  <si>
    <t>기타 법정 경비</t>
    <phoneticPr fontId="6" type="noConversion"/>
  </si>
  <si>
    <t>재료비</t>
    <phoneticPr fontId="6" type="noConversion"/>
  </si>
  <si>
    <t>노무비</t>
    <phoneticPr fontId="6"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</si>
  <si>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</si>
  <si>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</si>
  <si>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</si>
  <si>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</si>
  <si>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</si>
  <si>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</si>
  <si>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</si>
  <si>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</si>
  <si>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</si>
  <si>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</si>
  <si>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</si>
  <si>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</si>
  <si>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</si>
  <si>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</si>
  <si>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</si>
  <si>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</si>
  <si>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</si>
  <si>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</si>
  <si>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</si>
  <si>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</si>
  <si>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</si>
  <si>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</si>
  <si>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</si>
  <si>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</si>
  <si>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</si>
  <si>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</si>
  <si>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6" type="noConversion"/>
  </si>
  <si>
    <t>주3) 조달청 적용방법</t>
    <phoneticPr fontId="6" type="noConversion"/>
  </si>
  <si>
    <t>▶요율산정시 필요한 서류: 공사개요, 도급계약서(설계서), 공사비내역서,
  설계도면, 공정표, 토공사 포함시 지질조사서, 시방서</t>
    <phoneticPr fontId="6"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</si>
  <si>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6" type="noConversion"/>
  </si>
  <si>
    <t>배부대상기준</t>
    <phoneticPr fontId="6" type="noConversion"/>
  </si>
  <si>
    <t>    3.건축공사의 경우에는 부대토목공사는 제외. 단, 건물 기초공사 및 건물 터파기공사는 대상금액에 포함</t>
    <phoneticPr fontId="6"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</si>
  <si>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6" type="noConversion"/>
  </si>
  <si>
    <t>** 보험사 문의시 업체명, 공사기간, 공사형태, 업체의 공사 실적현황등에 따라 요율을 각기 달리 적용하고 있음</t>
    <phoneticPr fontId="6" type="noConversion"/>
  </si>
  <si>
    <t>(총원가{재(관급자재)+노+경+일반관리비+이윤} ×요율</t>
    <phoneticPr fontId="7" type="noConversion"/>
  </si>
  <si>
    <t>9) 부 가 가 치 세(</t>
    <phoneticPr fontId="7" type="noConversion"/>
  </si>
  <si>
    <t>10)총    원    가</t>
    <phoneticPr fontId="7" type="noConversion"/>
  </si>
  <si>
    <t>8) 공사손해보험료(</t>
    <phoneticPr fontId="7" type="noConversion"/>
  </si>
  <si>
    <t>(7＋8) × 10%</t>
    <phoneticPr fontId="7" type="noConversion"/>
  </si>
  <si>
    <t>(4＋5＋6)</t>
    <phoneticPr fontId="6" type="noConversion"/>
  </si>
  <si>
    <t>(7＋8＋9)</t>
    <phoneticPr fontId="7" type="noConversion"/>
  </si>
  <si>
    <t>&lt; 공사손해보험료 발생시 적용 &gt;</t>
    <phoneticPr fontId="6" type="noConversion"/>
  </si>
  <si>
    <t>주1) 공사손해보험료 = 보험가입대상 부분의 총원가{재(관급자재포함)+노+경+일반관리비+이윤}×요율</t>
    <phoneticPr fontId="6" type="noConversion"/>
  </si>
  <si>
    <t xml:space="preserve">     - 추정가격 100억원이상</t>
    <phoneticPr fontId="6" type="noConversion"/>
  </si>
  <si>
    <t>     - PQ대상, 대안입찰, 턴키입찰공사</t>
    <phoneticPr fontId="6" type="noConversion"/>
  </si>
  <si>
    <t>** 공사원가계산 적용시 보험사(2개이상) 견적을 받아 적용바람(조달청 업체견적의 80%적용)</t>
    <phoneticPr fontId="6" type="noConversion"/>
  </si>
  <si>
    <t>주4) 관련법령: 공사계약일반조건 제10조, 예정가격작성기준 제22조, 공사손해보험가입업무집행요령, 공사계약특수조건 제5조 참조</t>
    <phoneticPr fontId="6" type="noConversion"/>
  </si>
  <si>
    <t>공사손해보험료 요율</t>
    <phoneticPr fontId="6" type="noConversion"/>
  </si>
  <si>
    <t>** 아래 일부 항목이 내역서에서 일부라도 반영하였다면 환경보전비 요율로 계산하지 않는다.</t>
    <phoneticPr fontId="6" type="noConversion"/>
  </si>
  <si>
    <t>단 위 : %</t>
    <phoneticPr fontId="10"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</si>
  <si>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</si>
  <si>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</si>
  <si>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</si>
  <si>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</si>
  <si>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</si>
  <si>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</si>
  <si>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</si>
  <si>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</si>
  <si>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</si>
  <si>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</si>
  <si>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</si>
  <si>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</si>
  <si>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</si>
  <si>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</si>
  <si>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</si>
  <si>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6" type="noConversion"/>
  </si>
  <si>
    <t>인도전용강재육교설치공사, 철탑공사, 갑문 및 댐의 수문설치공사 등</t>
  </si>
  <si>
    <t>대형 댐 수문설치공사 등</t>
  </si>
  <si>
    <t>비고</t>
  </si>
  <si>
    <t>별표5 】건설공사의 종류 예시표</t>
  </si>
  <si>
    <t>공사종류</t>
  </si>
  <si>
    <t>내 용 예 시</t>
  </si>
  <si>
    <t>활주로 공사(가설활주로, 활주로, 공항내 도로등)</t>
    <phoneticPr fontId="6" type="noConversion"/>
  </si>
  <si>
    <t>나</t>
    <phoneticPr fontId="6" type="noConversion"/>
  </si>
  <si>
    <t>내륙의 항만공사, 해안의 항만공사, 방파제, 댐</t>
    <phoneticPr fontId="6" type="noConversion"/>
  </si>
  <si>
    <t>개별요율</t>
    <phoneticPr fontId="6" type="noConversion"/>
  </si>
  <si>
    <t>지하 굴착식 갱도 및 터널</t>
    <phoneticPr fontId="6" type="noConversion"/>
  </si>
  <si>
    <t>지하철, 지하상가, 지하보도용</t>
    <phoneticPr fontId="6" type="noConversion"/>
  </si>
  <si>
    <t>※ 지하철 역사를 포함할 경우 : 1개 역사당 5% 할증</t>
    <phoneticPr fontId="6" type="noConversion"/>
  </si>
  <si>
    <t>※ 지하철 역사만을 부보할 경우 : 20% 할증</t>
    <phoneticPr fontId="6" type="noConversion"/>
  </si>
  <si>
    <t>도로, 철로용</t>
    <phoneticPr fontId="6" type="noConversion"/>
  </si>
  <si>
    <t>전력구, 통신구, 상하수도, 도수로용</t>
    <phoneticPr fontId="6" type="noConversion"/>
  </si>
  <si>
    <t>개거식(開渠式) 갱도, 터널, 수갱</t>
    <phoneticPr fontId="6" type="noConversion"/>
  </si>
  <si>
    <t>조립식 터널</t>
    <phoneticPr fontId="6" type="noConversion"/>
  </si>
  <si>
    <t>옹벽</t>
    <phoneticPr fontId="6" type="noConversion"/>
  </si>
  <si>
    <t>낙설, 낙석방지용 구조물</t>
    <phoneticPr fontId="6" type="noConversion"/>
  </si>
  <si>
    <t>일반교량</t>
    <phoneticPr fontId="6" type="noConversion"/>
  </si>
  <si>
    <t xml:space="preserve"> - 교각간 거리 40m 이하</t>
    <phoneticPr fontId="6" type="noConversion"/>
  </si>
  <si>
    <t xml:space="preserve"> - 교각간 거리 40m 초과</t>
    <phoneticPr fontId="6" type="noConversion"/>
  </si>
  <si>
    <t>※ 항시 물이 흐르는 강이나 호수를 건너는 교량공사 : 위 요율을 10% 할증</t>
    <phoneticPr fontId="6" type="noConversion"/>
  </si>
  <si>
    <t>※ 만이나 바다를 건너는 교량공사 : 위 요율을 20% 할증</t>
    <phoneticPr fontId="6" type="noConversion"/>
  </si>
  <si>
    <t>아치형교량</t>
    <phoneticPr fontId="6" type="noConversion"/>
  </si>
  <si>
    <t xml:space="preserve"> - 폭(span) 40m 이하</t>
    <phoneticPr fontId="6" type="noConversion"/>
  </si>
  <si>
    <t xml:space="preserve"> - 폭(span) 40m 초과</t>
    <phoneticPr fontId="6" type="noConversion"/>
  </si>
  <si>
    <t>현수교, 사장교, 부교</t>
    <phoneticPr fontId="6" type="noConversion"/>
  </si>
  <si>
    <t>고가도로</t>
    <phoneticPr fontId="6" type="noConversion"/>
  </si>
  <si>
    <t>하수도시설(깊이 5m 이하 굴착시)</t>
    <phoneticPr fontId="6" type="noConversion"/>
  </si>
  <si>
    <t>하수도시설(깊이 5m 초과 굴착시)</t>
    <phoneticPr fontId="6" type="noConversion"/>
  </si>
  <si>
    <t>지하배관(가스, 물, 기름운반용)</t>
    <phoneticPr fontId="6" type="noConversion"/>
  </si>
  <si>
    <t xml:space="preserve"> - 깊이 5m 까지 굴착시</t>
    <phoneticPr fontId="6" type="noConversion"/>
  </si>
  <si>
    <t xml:space="preserve"> - 깊이 5m 초과 굴착시</t>
    <phoneticPr fontId="6" type="noConversion"/>
  </si>
  <si>
    <t>하수, 폐수처리시설(지하배관은 제외)</t>
    <phoneticPr fontId="6" type="noConversion"/>
  </si>
  <si>
    <t>펌프장(기계설비 포함)</t>
    <phoneticPr fontId="6" type="noConversion"/>
  </si>
  <si>
    <t>상수도 정수장, 배수지</t>
    <phoneticPr fontId="6" type="noConversion"/>
  </si>
  <si>
    <t>시가지 도로공사 및 포장공사</t>
    <phoneticPr fontId="6" type="noConversion"/>
  </si>
  <si>
    <t>고속도로, 국도, 지방도등 도로공사 및 포장공사</t>
    <phoneticPr fontId="6" type="noConversion"/>
  </si>
  <si>
    <t>철도공사</t>
    <phoneticPr fontId="6" type="noConversion"/>
  </si>
  <si>
    <t>※ 터널,교량(40m초과),고가도로(40m초과),지하차도는 해당요율 적용</t>
    <phoneticPr fontId="6" type="noConversion"/>
  </si>
  <si>
    <t>&lt; 수리(水理)구조물, 댐, 수리구조물 전체, 사이펀,간척 &gt;</t>
    <phoneticPr fontId="6" type="noConversion"/>
  </si>
  <si>
    <t>&lt; 갱도, 터널, 수갱(竪坑)(지하철,전력구,통신구,지하도,지하상가,터널) &gt;</t>
    <phoneticPr fontId="6" type="noConversion"/>
  </si>
  <si>
    <t>&lt; 특수구조물, 교량 &gt;</t>
    <phoneticPr fontId="6" type="noConversion"/>
  </si>
  <si>
    <t>&lt; 토공, 도로, 활주로, 철도 &gt;</t>
    <phoneticPr fontId="6" type="noConversion"/>
  </si>
  <si>
    <t>&lt; 하수도, 배관, 하수처리시설, 펌프장치, 저수지, 수처리시설, 관개시설 &gt;</t>
    <phoneticPr fontId="6" type="noConversion"/>
  </si>
  <si>
    <t>&lt; 표  &gt;</t>
    <phoneticPr fontId="64" type="noConversion"/>
  </si>
  <si>
    <t>단 위 : %</t>
    <phoneticPr fontId="6" type="noConversion"/>
  </si>
  <si>
    <t>구조 및 시공내역(건설공사물건)</t>
    <phoneticPr fontId="6" type="noConversion"/>
  </si>
  <si>
    <t>기본담보
요율(%)</t>
    <phoneticPr fontId="6" type="noConversion"/>
  </si>
  <si>
    <t>표준자기
부담금</t>
    <phoneticPr fontId="6" type="noConversion"/>
  </si>
  <si>
    <t>표준담보
기간(월)</t>
    <phoneticPr fontId="6" type="noConversion"/>
  </si>
  <si>
    <t>코드
번호</t>
    <phoneticPr fontId="6" type="noConversion"/>
  </si>
  <si>
    <t>&lt; 조달청 2005년 10월 기준 &gt;</t>
    <phoneticPr fontId="6"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</si>
  <si>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6" type="noConversion"/>
  </si>
  <si>
    <t>비  고</t>
    <phoneticPr fontId="6" type="noConversion"/>
  </si>
  <si>
    <t>&lt; 참고사항 &gt;</t>
    <phoneticPr fontId="6" type="noConversion"/>
  </si>
  <si>
    <t xml:space="preserve">** 손해보험협회 및 보험개발원에 문의 결과 각 보험사별 요율 자유화로 별도의 요율을 공표하지 않음, </t>
    <phoneticPr fontId="6" type="noConversion"/>
  </si>
  <si>
    <t>공 사 구 분</t>
    <phoneticPr fontId="6" type="noConversion"/>
  </si>
  <si>
    <t>세 부 공 사</t>
    <phoneticPr fontId="6" type="noConversion"/>
  </si>
  <si>
    <t>도          로</t>
    <phoneticPr fontId="10" type="noConversion"/>
  </si>
  <si>
    <t>플    랜    트</t>
    <phoneticPr fontId="6" type="noConversion"/>
  </si>
  <si>
    <t>지    하    철</t>
    <phoneticPr fontId="6" type="noConversion"/>
  </si>
  <si>
    <t>철          도</t>
    <phoneticPr fontId="6" type="noConversion"/>
  </si>
  <si>
    <t>상  하  수  도</t>
    <phoneticPr fontId="6" type="noConversion"/>
  </si>
  <si>
    <t>댐</t>
    <phoneticPr fontId="6" type="noConversion"/>
  </si>
  <si>
    <t>택  지  개  발</t>
    <phoneticPr fontId="6" type="noConversion"/>
  </si>
  <si>
    <t>주1) 환경보전비</t>
    <phoneticPr fontId="10" type="noConversion"/>
  </si>
  <si>
    <t xml:space="preserve">  단 위 : 원</t>
  </si>
  <si>
    <t>배 부 대 상</t>
  </si>
  <si>
    <t>배부대상액</t>
  </si>
  <si>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</si>
  <si>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</si>
  <si>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</si>
  <si>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</si>
  <si>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</si>
  <si>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</si>
  <si>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</si>
  <si>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</si>
  <si>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</si>
  <si>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</si>
  <si>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</si>
  <si>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</si>
  <si>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</si>
  <si>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</si>
  <si>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</si>
  <si>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</si>
  <si>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</si>
  <si>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</si>
  <si>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</si>
  <si>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</si>
  <si>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</si>
  <si>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</si>
  <si>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</si>
  <si>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</si>
  <si>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</si>
  <si>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</si>
  <si>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</si>
  <si>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</si>
  <si>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</si>
  <si>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</si>
  <si>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</si>
  <si>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</si>
  <si>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</si>
  <si>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10" type="noConversion"/>
  </si>
  <si>
    <t>건축공사</t>
    <phoneticPr fontId="6" type="noConversion"/>
  </si>
  <si>
    <t>요  율</t>
    <phoneticPr fontId="10" type="noConversion"/>
  </si>
  <si>
    <t>재료비＋직접노무비
＋기계경비</t>
    <phoneticPr fontId="6" type="noConversion"/>
  </si>
  <si>
    <t>재료비＋직접노무비
＋산출경비</t>
    <phoneticPr fontId="6" type="noConversion"/>
  </si>
  <si>
    <t>재료비＋직접노무비
＋산출경비</t>
    <phoneticPr fontId="6" type="noConversion"/>
  </si>
  <si>
    <t>적용요율</t>
    <phoneticPr fontId="6" type="noConversion"/>
  </si>
  <si>
    <t>주2) 적용기준</t>
    <phoneticPr fontId="6" type="noConversion"/>
  </si>
  <si>
    <t xml:space="preserve">     ① 종합건설업자</t>
    <phoneticPr fontId="6" type="noConversion"/>
  </si>
  <si>
    <t xml:space="preserve">        - 산정기준 : (재료비 ＋ 직접노무비 ＋ 산출경비) × 요율</t>
    <phoneticPr fontId="6" type="noConversion"/>
  </si>
  <si>
    <t xml:space="preserve">     ② 전문건설업자</t>
    <phoneticPr fontId="6" type="noConversion"/>
  </si>
  <si>
    <t xml:space="preserve">        - 발주자와 전문건설업자가 계약하는 원도급</t>
    <phoneticPr fontId="6" type="noConversion"/>
  </si>
  <si>
    <t xml:space="preserve">     - 수급인 또는 하수급인이 건설기계 대여업자와 건설기계 대여계약을 체결한 경우</t>
    <phoneticPr fontId="6" type="noConversion"/>
  </si>
  <si>
    <t>비 고</t>
    <phoneticPr fontId="6" type="noConversion"/>
  </si>
  <si>
    <t>주3) 계산기준</t>
    <phoneticPr fontId="6" type="noConversion"/>
  </si>
  <si>
    <t>※ 개별계산하여 경비 지급수수료에 포함 시킨다</t>
    <phoneticPr fontId="6" type="noConversion"/>
  </si>
  <si>
    <t>※ 적용기준을 기준으로 보수적인 관점으로 적용한다</t>
    <phoneticPr fontId="6" type="noConversion"/>
  </si>
  <si>
    <t>물가변동으로 인한 계약금액 조정시 평균 임금</t>
    <phoneticPr fontId="6" type="noConversion"/>
  </si>
  <si>
    <t>전체직종</t>
    <phoneticPr fontId="6" type="noConversion"/>
  </si>
  <si>
    <t>일반공사</t>
    <phoneticPr fontId="6" type="noConversion"/>
  </si>
  <si>
    <t>공표일
(조사기준)</t>
    <phoneticPr fontId="6" type="noConversion"/>
  </si>
  <si>
    <t>전년하반기</t>
    <phoneticPr fontId="6" type="noConversion"/>
  </si>
  <si>
    <t>전년대비</t>
    <phoneticPr fontId="6" type="noConversion"/>
  </si>
  <si>
    <t>2014. 1. 1 (2013년 9월)</t>
  </si>
  <si>
    <t>2013. 9. 1 (2013년 5월)</t>
  </si>
  <si>
    <t>주4) 적용제외 : 문화재 수리공사, 전기, 정보통신, 소방시설</t>
    <phoneticPr fontId="6" type="noConversion"/>
  </si>
  <si>
    <t xml:space="preserve">     ② 건설기술진흥법 시행규칙 별표 8 참조</t>
    <phoneticPr fontId="6" type="noConversion"/>
  </si>
  <si>
    <t>환경보전비
요  율</t>
    <phoneticPr fontId="10" type="noConversion"/>
  </si>
  <si>
    <t>주2) 배부율</t>
    <phoneticPr fontId="10" type="noConversion"/>
  </si>
  <si>
    <t>지급수수료 개별계산표</t>
    <phoneticPr fontId="6" type="noConversion"/>
  </si>
  <si>
    <t>구    분</t>
    <phoneticPr fontId="10" type="noConversion"/>
  </si>
  <si>
    <t>배부율</t>
    <phoneticPr fontId="6" type="noConversion"/>
  </si>
  <si>
    <t>금    액</t>
    <phoneticPr fontId="6" type="noConversion"/>
  </si>
  <si>
    <t>재료비＋직접노무비
＋산출경비</t>
    <phoneticPr fontId="6" type="noConversion"/>
  </si>
  <si>
    <t>계</t>
    <phoneticPr fontId="6" type="noConversion"/>
  </si>
  <si>
    <t>주1) 배부대상액 : 공사원가 계산서(총괄) 참조</t>
    <phoneticPr fontId="10" type="noConversion"/>
  </si>
  <si>
    <t>공사이행보증수수료</t>
    <phoneticPr fontId="6" type="noConversion"/>
  </si>
  <si>
    <t>건설기계대여대금
지급보증서 발급수수료</t>
    <phoneticPr fontId="6" type="noConversion"/>
  </si>
  <si>
    <t>건설하도급대금
지급보증서 발급수수료</t>
    <phoneticPr fontId="6" type="noConversion"/>
  </si>
  <si>
    <t>건설기계대여대금 지급보증서 발급수수료 요율</t>
    <phoneticPr fontId="10" type="noConversion"/>
  </si>
  <si>
    <t>공  사  규  모</t>
    <phoneticPr fontId="10" type="noConversion"/>
  </si>
  <si>
    <t>공 사 규 모
(직접공사비)</t>
    <phoneticPr fontId="10" type="noConversion"/>
  </si>
  <si>
    <t>500억원 이상</t>
    <phoneticPr fontId="6" type="noConversion"/>
  </si>
  <si>
    <t>250억원 이상
~
500억원 미만</t>
    <phoneticPr fontId="6" type="noConversion"/>
  </si>
  <si>
    <t>공사이행 보증수수료 요율</t>
    <phoneticPr fontId="10" type="noConversion"/>
  </si>
  <si>
    <t>배부대상 계산기준</t>
    <phoneticPr fontId="6" type="noConversion"/>
  </si>
  <si>
    <t>건설하도급대금 지급보증서 발급수수료 요율</t>
    <phoneticPr fontId="10" type="noConversion"/>
  </si>
  <si>
    <t>공 사 규 모
(추정가격)</t>
    <phoneticPr fontId="10" type="noConversion"/>
  </si>
  <si>
    <t>50억 미만</t>
    <phoneticPr fontId="6" type="noConversion"/>
  </si>
  <si>
    <t>100억 ~ 300억원 미만</t>
    <phoneticPr fontId="6" type="noConversion"/>
  </si>
  <si>
    <t>50억 ~ 100억원 미만</t>
    <phoneticPr fontId="6" type="noConversion"/>
  </si>
  <si>
    <t>건축</t>
    <phoneticPr fontId="6" type="noConversion"/>
  </si>
  <si>
    <t>토목 및 산업설비</t>
    <phoneticPr fontId="6"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</si>
  <si>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</si>
  <si>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</si>
  <si>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6"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</si>
  <si>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</si>
  <si>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</si>
  <si>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6" type="noConversion"/>
  </si>
  <si>
    <t>직접공사비</t>
    <phoneticPr fontId="6" type="noConversion"/>
  </si>
  <si>
    <t xml:space="preserve">     ② 대형공사(국가계약법시행령 제6장)</t>
    <phoneticPr fontId="6" type="noConversion"/>
  </si>
  <si>
    <t xml:space="preserve">     - 대형공사라 함은 총공사비 추정가격이 300억원 이상인 신규복합공종공사를 말한다.</t>
    <phoneticPr fontId="6" type="noConversion"/>
  </si>
  <si>
    <t xml:space="preserve">     - 기술제안입찰은 각 중앙관서의 장 또는 계약담당공무원은 상징성,기념성,예술성등이</t>
    <phoneticPr fontId="6" type="noConversion"/>
  </si>
  <si>
    <t xml:space="preserve">       필요하다고 인정되거나 난이도가 높은 기술이 필요한 시설물 공사에 대하여는 실시</t>
    <phoneticPr fontId="6" type="noConversion"/>
  </si>
  <si>
    <t xml:space="preserve">       설계 기술제안입찰 또는 기본설계 기술제안입찰에 의한 계약을 체결할 수 있다.</t>
    <phoneticPr fontId="6" type="noConversion"/>
  </si>
  <si>
    <t xml:space="preserve">     ① 수급인은 도급받은 건설공사에 대한 준공금 또는 기성금을 받으면 다음 각호의</t>
    <phoneticPr fontId="6" type="noConversion"/>
  </si>
  <si>
    <t xml:space="preserve">     - 준공금을 받은경우 : 하도급대금</t>
    <phoneticPr fontId="6" type="noConversion"/>
  </si>
  <si>
    <t xml:space="preserve">     - 기성금을 받은경우 : 하수급인이 시공한 부분에 해당하는 금액</t>
    <phoneticPr fontId="6" type="noConversion"/>
  </si>
  <si>
    <t xml:space="preserve">     ② 수급인은 하도급계약을 할 때 하수급인에게 국토교통부령으로 정하는 바에 따라 </t>
    <phoneticPr fontId="6" type="noConversion"/>
  </si>
  <si>
    <t>주2) 적용기준 : 직접공사비로 환경보전비 항목이 미계산된 모든공사</t>
    <phoneticPr fontId="6" type="noConversion"/>
  </si>
  <si>
    <t>     - 건설기계 사용에 따른 소음,진동 방지시설</t>
    <phoneticPr fontId="6" type="noConversion"/>
  </si>
  <si>
    <t xml:space="preserve">     - 공사시공중 발생되는 오수,탁수 처리시설</t>
    <phoneticPr fontId="6" type="noConversion"/>
  </si>
  <si>
    <t xml:space="preserve">     - 흙운반(토공사) 차량의 세륜시설 및 먼지방지시설</t>
    <phoneticPr fontId="6" type="noConversion"/>
  </si>
  <si>
    <t xml:space="preserve">     - 공사장내의 토사유출 방지시설</t>
    <phoneticPr fontId="6" type="noConversion"/>
  </si>
  <si>
    <t xml:space="preserve">     - 시공중 발생되는 먼지,매연 방지시설</t>
    <phoneticPr fontId="6" type="noConversion"/>
  </si>
  <si>
    <t xml:space="preserve">     - 발파작업시 폭음,진동,암석비산 방지시설</t>
    <phoneticPr fontId="6" type="noConversion"/>
  </si>
  <si>
    <t xml:space="preserve">     - 공사현장 주변의 정기적인 청소 및 정리정돈 비용등</t>
    <phoneticPr fontId="6" type="noConversion"/>
  </si>
  <si>
    <t>주3) 계산기준</t>
    <phoneticPr fontId="6" type="noConversion"/>
  </si>
  <si>
    <t xml:space="preserve">     - 표준품셈등 원가계산에 따라 산출한 비용과 이금액을 포함한 직접공사비</t>
    <phoneticPr fontId="6" type="noConversion"/>
  </si>
  <si>
    <t xml:space="preserve">       전체에 요율을 곱하여 산정한 금액을 적용한다.</t>
    <phoneticPr fontId="6" type="noConversion"/>
  </si>
  <si>
    <t>주1) 건설기계대여대금 지급보증서 발급금액</t>
    <phoneticPr fontId="6" type="noConversion"/>
  </si>
  <si>
    <t xml:space="preserve">     - 건설산업기본법 제68조의3제3항 및 동법시행령 제64조의3제1항 참조</t>
    <phoneticPr fontId="6" type="noConversion"/>
  </si>
  <si>
    <t>주1) 건설하도급대금 지급보증서 발급금액</t>
    <phoneticPr fontId="6" type="noConversion"/>
  </si>
  <si>
    <t xml:space="preserve">     - 건설산업기본법 제34조의3항 및 동법시행령 제34조의3항 참조</t>
    <phoneticPr fontId="6" type="noConversion"/>
  </si>
  <si>
    <t>주1) 공사이행 보증수수료 발급금액</t>
    <phoneticPr fontId="6" type="noConversion"/>
  </si>
  <si>
    <t xml:space="preserve">     - 국가계약법시행령 52조 동법시행령 제42조의4항, 제6항, 제8장 참조</t>
    <phoneticPr fontId="6" type="noConversion"/>
  </si>
  <si>
    <t>단 위 : %</t>
    <phoneticPr fontId="10" type="noConversion"/>
  </si>
  <si>
    <t>환경보전비 요율</t>
    <phoneticPr fontId="10" type="noConversion"/>
  </si>
  <si>
    <t>2017. 1. 1 (2016년 9월)</t>
  </si>
  <si>
    <t>2016. 9. 1 (2016년 5월)</t>
  </si>
  <si>
    <t>2016. 1. 1 (2015년 9월)</t>
  </si>
  <si>
    <t>2015. 9. 1 (2015년 5월)</t>
  </si>
  <si>
    <t>2015. 1. 1 (2014년 9월)</t>
  </si>
  <si>
    <t>2014. 9. 1 (2014년 5월)</t>
    <phoneticPr fontId="6" type="noConversion"/>
  </si>
  <si>
    <t>2017. 9. 1 (2017년 5월)</t>
    <phoneticPr fontId="6" type="noConversion"/>
  </si>
  <si>
    <t>고용노동부고시 &lt; 건설업산업안전보건관리비계상 및 사용기준</t>
    <phoneticPr fontId="6" type="noConversion"/>
  </si>
  <si>
    <t>2019. 1. 1 (2018년 9월)</t>
    <phoneticPr fontId="6" type="noConversion"/>
  </si>
  <si>
    <t>2018. 9. 1 (2018년 5월)</t>
    <phoneticPr fontId="6" type="noConversion"/>
  </si>
  <si>
    <t>2018. 1. 1 (2017년 9월)</t>
    <phoneticPr fontId="6"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</si>
  <si>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</si>
  <si>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</si>
  <si>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</si>
  <si>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</si>
  <si>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</si>
  <si>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</si>
  <si>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</si>
  <si>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</si>
  <si>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</si>
  <si>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</si>
  <si>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</si>
  <si>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</si>
  <si>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</si>
  <si>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</si>
  <si>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</si>
  <si>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</si>
  <si>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</si>
  <si>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</si>
  <si>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</si>
  <si>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</si>
  <si>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</si>
  <si>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</si>
  <si>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</si>
  <si>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</si>
  <si>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</si>
  <si>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</si>
  <si>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</si>
  <si>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</si>
  <si>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</si>
  <si>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</si>
  <si>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</si>
  <si>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</si>
  <si>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</si>
  <si>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</si>
  <si>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</si>
  <si>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</si>
  <si>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</si>
  <si>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</si>
  <si>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</si>
  <si>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</si>
  <si>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</si>
  <si>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</si>
  <si>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</si>
  <si>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</si>
  <si>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</si>
  <si>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</si>
  <si>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</si>
  <si>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</si>
  <si>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</si>
  <si>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</si>
  <si>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</si>
  <si>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</si>
  <si>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</si>
  <si>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</si>
  <si>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</si>
  <si>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</si>
  <si>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</si>
  <si>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</si>
  <si>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</si>
  <si>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</si>
  <si>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</si>
  <si>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</si>
  <si>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</si>
  <si>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</si>
  <si>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</si>
  <si>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</si>
  <si>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</si>
  <si>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</si>
  <si>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</si>
  <si>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</si>
  <si>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</si>
  <si>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</si>
  <si>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</si>
  <si>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</si>
  <si>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</si>
  <si>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</si>
  <si>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</si>
  <si>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</si>
  <si>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</si>
  <si>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</si>
  <si>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</si>
  <si>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</si>
  <si>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</si>
  <si>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</si>
  <si>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</si>
  <si>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</si>
  <si>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</si>
  <si>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</si>
  <si>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</si>
  <si>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</si>
  <si>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</si>
  <si>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</si>
  <si>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</si>
  <si>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</si>
  <si>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</si>
  <si>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</si>
  <si>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</si>
  <si>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</si>
  <si>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</si>
  <si>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</si>
  <si>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</si>
  <si>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</si>
  <si>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</si>
  <si>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</si>
  <si>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</si>
  <si>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</si>
  <si>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</si>
  <si>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</si>
  <si>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</si>
  <si>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</si>
  <si>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</si>
  <si>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</si>
  <si>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</si>
  <si>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</si>
  <si>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</si>
  <si>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</si>
  <si>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</si>
  <si>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</si>
  <si>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</si>
  <si>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</si>
  <si>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</si>
  <si>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</si>
  <si>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</si>
  <si>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</si>
  <si>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</si>
  <si>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</si>
  <si>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</si>
  <si>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</si>
  <si>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</si>
  <si>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</si>
  <si>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</si>
  <si>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</si>
  <si>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</si>
  <si>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6" type="noConversion"/>
  </si>
  <si>
    <t>산업·환경설비공사</t>
    <phoneticPr fontId="6" type="noConversion"/>
  </si>
  <si>
    <t>조경공사</t>
    <phoneticPr fontId="6" type="noConversion"/>
  </si>
  <si>
    <t>석공사, 시설물유지관리공사,
철근콘크리트공사, 가스시설공사(1종)</t>
    <phoneticPr fontId="6" type="noConversion"/>
  </si>
  <si>
    <t>조경시설물설치공사, 조경식재공사,
도장공사, 철도궤도공사, 철강재설치공사</t>
    <phoneticPr fontId="6" type="noConversion"/>
  </si>
  <si>
    <t>턴키(대안)공사</t>
    <phoneticPr fontId="6" type="noConversion"/>
  </si>
  <si>
    <t>3-1-5</t>
    <phoneticPr fontId="6" type="noConversion"/>
  </si>
  <si>
    <t>3-2</t>
    <phoneticPr fontId="6" type="noConversion"/>
  </si>
  <si>
    <t>3-2-1</t>
    <phoneticPr fontId="6" type="noConversion"/>
  </si>
  <si>
    <t>3-2-2</t>
    <phoneticPr fontId="6" type="noConversion"/>
  </si>
  <si>
    <t>3-2-3</t>
    <phoneticPr fontId="6" type="noConversion"/>
  </si>
  <si>
    <t>2019. 9. 1 (2019년 5월)</t>
    <phoneticPr fontId="6" type="noConversion"/>
  </si>
  <si>
    <t>5. 특수 및 기타건설 공사</t>
    <phoneticPr fontId="6"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</si>
  <si>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6"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</si>
  <si>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6"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</si>
  <si>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6"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</si>
  <si>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6" type="noConversion"/>
  </si>
  <si>
    <t xml:space="preserve">        제2장 제3절 공사원가계산 제19조 3항 21호 참조</t>
    <phoneticPr fontId="10" type="noConversion"/>
  </si>
  <si>
    <t xml:space="preserve">       간에 합의한 경우 등 국토교통부령으로 정하는 경우에는 건설기계 대여대금 지급조증서를 주지 아니할 수</t>
    <phoneticPr fontId="6" type="noConversion"/>
  </si>
  <si>
    <t xml:space="preserve">       있음</t>
    <phoneticPr fontId="6" type="noConversion"/>
  </si>
  <si>
    <t xml:space="preserve">        - 발주자와 종합건설업자가 계약하는 원도급(종합건설업자가 종합건설업자에게 하도급하는 경우 포함)</t>
    <phoneticPr fontId="6" type="noConversion"/>
  </si>
  <si>
    <t xml:space="preserve">        적정한 하도급대금의 지급을 보증하는 보증서를 주어야 한다. 다만, 국토교통부령</t>
    <phoneticPr fontId="6" type="noConversion"/>
  </si>
  <si>
    <t xml:space="preserve">        으로 정하는 경우에는 하도급대금 지금보증서를 주지 아니할수 있음</t>
    <phoneticPr fontId="6" type="noConversion"/>
  </si>
  <si>
    <t xml:space="preserve">     - 최저가격은 각 중앙관서의 장 또는 계약당당공무원은 제1항에 불구하고 추정 가격이</t>
    <phoneticPr fontId="6" type="noConversion"/>
  </si>
  <si>
    <t xml:space="preserve">       자부터 입찰금액의 적정성을 심사하여 낙찰자를 결정한다</t>
    <phoneticPr fontId="6" type="noConversion"/>
  </si>
  <si>
    <t>경        비</t>
    <phoneticPr fontId="6" type="noConversion"/>
  </si>
  <si>
    <t>구성비
( % )</t>
    <phoneticPr fontId="6" type="noConversion"/>
  </si>
  <si>
    <t>Ⅳ. 공사원가계산서(총괄)</t>
    <phoneticPr fontId="7" type="noConversion"/>
  </si>
  <si>
    <t>2020. 9. 1 (2020년 5월)</t>
    <phoneticPr fontId="6" type="noConversion"/>
  </si>
  <si>
    <t>120억원 이상
~
250억원 미만</t>
    <phoneticPr fontId="6" type="noConversion"/>
  </si>
  <si>
    <t>70억원 이상
~
120억원 미만</t>
    <phoneticPr fontId="6" type="noConversion"/>
  </si>
  <si>
    <t>70억원 미만</t>
    <phoneticPr fontId="6" type="noConversion"/>
  </si>
  <si>
    <t>300억원 이상
종심ㆍ종평제</t>
    <phoneticPr fontId="6"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</si>
  <si>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</si>
  <si>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6" type="noConversion"/>
  </si>
  <si>
    <t xml:space="preserve">     ④ 환경관리비의 산출기준(건설기술진흥법 시행규칙 61조 3항, 별표 8 요약, 2021.8.27)</t>
    <phoneticPr fontId="6" type="noConversion"/>
  </si>
  <si>
    <t>토목공사(토건)</t>
    <phoneticPr fontId="6" type="noConversion"/>
  </si>
  <si>
    <t>준설공사, 포장공사, 토공사,
비계ㆍ구조물해체공사</t>
    <phoneticPr fontId="6" type="noConversion"/>
  </si>
  <si>
    <t>상하수도설비공사, 수중공사,
보링그라우팅공사</t>
    <phoneticPr fontId="6" type="noConversion"/>
  </si>
  <si>
    <t>(직접공사비×0.0141%) ×공기(년)</t>
    <phoneticPr fontId="6" type="noConversion"/>
  </si>
  <si>
    <t>{1백만원+(직접공사비-75억원)
×0.0102%} ×공기(년)</t>
    <phoneticPr fontId="6" type="noConversion"/>
  </si>
  <si>
    <t>{1.5백만원+(직접공사비-130억원)
×0.0077%} ×공기(년)</t>
    <phoneticPr fontId="6" type="noConversion"/>
  </si>
  <si>
    <t>{2.4백만원+(직접공사비-250억원)
×0.0063%} ×공기(년)</t>
    <phoneticPr fontId="6" type="noConversion"/>
  </si>
  <si>
    <t>{4백만원+(직접공사비-500억원)
×0.005%} ×공기(년)</t>
    <phoneticPr fontId="6" type="noConversion"/>
  </si>
  <si>
    <t>전문건설업</t>
    <phoneticPr fontId="6" type="noConversion"/>
  </si>
  <si>
    <t>종합건설업</t>
    <phoneticPr fontId="6" type="noConversion"/>
  </si>
  <si>
    <t>기계설비공사업 및 그 외의 공사</t>
    <phoneticPr fontId="6" type="noConversion"/>
  </si>
  <si>
    <t xml:space="preserve">     - 국토교통부 고시 제2019-286(2019.6.19.) 참조</t>
    <phoneticPr fontId="6" type="noConversion"/>
  </si>
  <si>
    <t xml:space="preserve">     - 국토교통부 고시 제2016-921(2016.12.19.) 참조</t>
    <phoneticPr fontId="6" type="noConversion"/>
  </si>
  <si>
    <t xml:space="preserve">       300억원 이상인 공사입찰의 경우에는 예정가격 이하로서 최저가격으로 입찰한</t>
    <phoneticPr fontId="6" type="noConversion"/>
  </si>
  <si>
    <t xml:space="preserve">     ① 최저가격(국가계약법시행령 제42조의 제1항)</t>
    <phoneticPr fontId="6" type="noConversion"/>
  </si>
  <si>
    <t xml:space="preserve">     ③ 기술제안(국가계약법시행령 제9장)</t>
    <phoneticPr fontId="6" type="noConversion"/>
  </si>
  <si>
    <t>2021. 9. 1 (2021년 5월)</t>
    <phoneticPr fontId="6" type="noConversion"/>
  </si>
  <si>
    <t>2022. 1. 1 (2021년 9월)</t>
    <phoneticPr fontId="6" type="noConversion"/>
  </si>
  <si>
    <t>2021. 1. 1 (2021년 9월)</t>
    <phoneticPr fontId="6" type="noConversion"/>
  </si>
  <si>
    <t>2020. 1. 1 (2020년 9월)</t>
    <phoneticPr fontId="6" type="noConversion"/>
  </si>
  <si>
    <t>2022. 9. 1 (2022년 5월)</t>
    <phoneticPr fontId="6" type="noConversion"/>
  </si>
  <si>
    <t>2023. 1. 1 (2022년 9월)</t>
    <phoneticPr fontId="6" type="noConversion"/>
  </si>
  <si>
    <t>[별표 1] &lt;개정 2021.8.3&gt;</t>
    <phoneticPr fontId="6"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</si>
  <si>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</si>
  <si>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</si>
  <si>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</si>
  <si>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</si>
  <si>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6" type="noConversion"/>
  </si>
  <si>
    <t>전문공사를 시공하는 업종</t>
    <phoneticPr fontId="6" type="noConversion"/>
  </si>
  <si>
    <t>나. 실내건축공사업</t>
    <phoneticPr fontId="6"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</si>
  <si>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</si>
  <si>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</si>
  <si>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</si>
  <si>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</si>
  <si>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</si>
  <si>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</si>
  <si>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</si>
  <si>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</si>
  <si>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</si>
  <si>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</si>
  <si>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</si>
  <si>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</si>
  <si>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</si>
  <si>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</si>
  <si>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</si>
  <si>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</si>
  <si>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</si>
  <si>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</si>
  <si>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</si>
  <si>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</si>
  <si>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</si>
  <si>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</si>
  <si>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</si>
  <si>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</si>
  <si>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</si>
  <si>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</si>
  <si>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6" type="noConversion"/>
  </si>
  <si>
    <t>2. 위 표에 명시되지 않은 건설공사에 관한 건설업종 및 업종별 업무분야의 구분은 해당 공사의 시공에 필요한 기술ㆍ재료ㆍ시설ㆍ장비 등의 유사성에 따라 구분한다.</t>
    <phoneticPr fontId="6" type="noConversion"/>
  </si>
  <si>
    <t>3. 전문공사를 시공할 수 있는 자격을 보유한 자는 완성된 시설물 중 해당 업종의 업무내용에 해당하는 건설공사에 대하여 복구ㆍ개량ㆍ보수ㆍ보강하는 공사를 수행할 수 있다.</t>
    <phoneticPr fontId="6"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</si>
  <si>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6"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</si>
  <si>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6"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</si>
  <si>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6"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</si>
  <si>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6"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</si>
  <si>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6"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</si>
  <si>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</si>
  <si>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</si>
  <si>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</si>
  <si>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</si>
  <si>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</si>
  <si>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</si>
  <si>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</si>
  <si>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</si>
  <si>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</si>
  <si>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</si>
  <si>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</si>
  <si>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</si>
  <si>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</si>
  <si>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</si>
  <si>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</si>
  <si>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</si>
  <si>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</si>
  <si>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</si>
  <si>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</si>
  <si>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</si>
  <si>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</si>
  <si>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</si>
  <si>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</si>
  <si>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</si>
  <si>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</si>
  <si>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</si>
  <si>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</si>
  <si>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</si>
  <si>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</si>
  <si>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</si>
  <si>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</si>
  <si>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</si>
  <si>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</si>
  <si>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</si>
  <si>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</si>
  <si>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</si>
  <si>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</si>
  <si>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</si>
  <si>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</si>
  <si>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</si>
  <si>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</si>
  <si>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</si>
  <si>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</si>
  <si>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</si>
  <si>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</si>
  <si>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</si>
  <si>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</si>
  <si>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</si>
  <si>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</si>
  <si>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</si>
  <si>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</si>
  <si>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</si>
  <si>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</si>
  <si>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</si>
  <si>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</si>
  <si>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</si>
  <si>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</si>
  <si>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</si>
  <si>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</si>
  <si>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</si>
  <si>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</si>
  <si>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</si>
  <si>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</si>
  <si>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</si>
  <si>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</si>
  <si>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</si>
  <si>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</si>
  <si>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</si>
  <si>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</si>
  <si>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</si>
  <si>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</si>
  <si>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</si>
  <si>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</si>
  <si>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</si>
  <si>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</si>
  <si>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</si>
  <si>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</si>
  <si>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</si>
  <si>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</si>
  <si>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</si>
  <si>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</si>
  <si>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</si>
  <si>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</si>
  <si>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</si>
  <si>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</si>
  <si>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</si>
  <si>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</si>
  <si>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</si>
  <si>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</si>
  <si>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</si>
  <si>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</si>
  <si>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</si>
  <si>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</si>
  <si>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</si>
  <si>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</si>
  <si>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</si>
  <si>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</si>
  <si>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</si>
  <si>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</si>
  <si>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</si>
  <si>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</si>
  <si>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</si>
  <si>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</si>
  <si>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</si>
  <si>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</si>
  <si>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</si>
  <si>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</si>
  <si>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</si>
  <si>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</si>
  <si>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</si>
  <si>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</si>
  <si>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</si>
  <si>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주3) 적용제외 : 전문공사, 문화재수리공사</t>
    <phoneticPr fontId="6" type="noConversion"/>
  </si>
  <si>
    <t>공종별집계표</t>
    <phoneticPr fontId="6" type="noConversion"/>
  </si>
  <si>
    <t>구  분</t>
    <phoneticPr fontId="6" type="noConversion"/>
  </si>
  <si>
    <t>품    명</t>
    <phoneticPr fontId="6" type="noConversion"/>
  </si>
  <si>
    <t>규      격</t>
    <phoneticPr fontId="6" type="noConversion"/>
  </si>
  <si>
    <t>단위</t>
    <phoneticPr fontId="6" type="noConversion"/>
  </si>
  <si>
    <t>수량</t>
    <phoneticPr fontId="6" type="noConversion"/>
  </si>
  <si>
    <t>재  료  비</t>
    <phoneticPr fontId="6" type="noConversion"/>
  </si>
  <si>
    <t>노  무  비</t>
    <phoneticPr fontId="6" type="noConversion"/>
  </si>
  <si>
    <t>경      비</t>
    <phoneticPr fontId="6" type="noConversion"/>
  </si>
  <si>
    <t>비   고</t>
    <phoneticPr fontId="6" type="noConversion"/>
  </si>
  <si>
    <t>단위 : 원</t>
    <phoneticPr fontId="6" type="noConversion"/>
  </si>
  <si>
    <t>단 가</t>
    <phoneticPr fontId="6" type="noConversion"/>
  </si>
  <si>
    <t>금  액</t>
    <phoneticPr fontId="6" type="noConversion"/>
  </si>
  <si>
    <t>공종별내역서</t>
    <phoneticPr fontId="6" type="noConversion"/>
  </si>
  <si>
    <t>물량산출서</t>
    <phoneticPr fontId="6" type="noConversion"/>
  </si>
  <si>
    <t>수 량 산 출</t>
    <phoneticPr fontId="6" type="noConversion"/>
  </si>
  <si>
    <t>수   량</t>
    <phoneticPr fontId="83" type="noConversion"/>
  </si>
  <si>
    <t>수량</t>
    <phoneticPr fontId="6" type="noConversion"/>
  </si>
  <si>
    <t>정미량</t>
    <phoneticPr fontId="83" type="noConversion"/>
  </si>
  <si>
    <t>할증</t>
    <phoneticPr fontId="83" type="noConversion"/>
  </si>
  <si>
    <t>소요량</t>
    <phoneticPr fontId="83" type="noConversion"/>
  </si>
  <si>
    <t>주5) 적용시기 : 2024년 1월 1일부터 2024년 12월 31일까지</t>
    <phoneticPr fontId="6" type="noConversion"/>
  </si>
  <si>
    <t xml:space="preserve">     - 조달청 원가계산 제비율 기준 참조(2025.1.1. 기초금액 발표분부터 적용)</t>
    <phoneticPr fontId="6" type="noConversion"/>
  </si>
  <si>
    <t>주택 외 건축</t>
  </si>
  <si>
    <t>주          택</t>
  </si>
  <si>
    <t>재개발,재건축</t>
  </si>
  <si>
    <t>신축</t>
  </si>
  <si>
    <t>기  타  토  목</t>
  </si>
  <si>
    <t>하천 등</t>
  </si>
  <si>
    <t xml:space="preserve">     ① 예정가격 작성요령(행정안전부 예규 제332호, 2025.07.08.)</t>
  </si>
  <si>
    <t>오탁 또는 준설토 방지막설치</t>
    <phoneticPr fontId="6" type="noConversion"/>
  </si>
  <si>
    <t>오탁 또는 준설토 방지막 미설치</t>
    <phoneticPr fontId="6" type="noConversion"/>
  </si>
  <si>
    <t>항          만
(간척, 준설)</t>
    <phoneticPr fontId="6" type="noConversion"/>
  </si>
  <si>
    <t>전문,개보수공사</t>
    <phoneticPr fontId="6" type="noConversion"/>
  </si>
  <si>
    <t>교량,터널,활주로 등</t>
    <phoneticPr fontId="6" type="noConversion"/>
  </si>
  <si>
    <t>발전소,쓰레기소각장 등</t>
    <phoneticPr fontId="6" type="noConversion"/>
  </si>
  <si>
    <t>폐수,하수처리장,정수장 등</t>
    <phoneticPr fontId="6" type="noConversion"/>
  </si>
  <si>
    <t>주4) 적용제외 : 전기, 정보통신, 소방시설, 국가유산 수리공사</t>
    <phoneticPr fontId="6" type="noConversion"/>
  </si>
  <si>
    <t>Engineer Workstation</t>
  </si>
  <si>
    <t>maxStation</t>
  </si>
  <si>
    <t>EA</t>
  </si>
  <si>
    <t>Maxvue Runtime</t>
  </si>
  <si>
    <t>Maxtools &amp; maxVUE Editor</t>
  </si>
  <si>
    <t>MaxAPPS</t>
  </si>
  <si>
    <t>Max Security Key</t>
  </si>
  <si>
    <t>Operator Workstation</t>
  </si>
  <si>
    <t>Std Monitor 24"</t>
  </si>
  <si>
    <t>2nd Maxvue Runtime</t>
  </si>
  <si>
    <t>Data Acquisition Station</t>
  </si>
  <si>
    <t>History Report</t>
  </si>
  <si>
    <t>Maxstorian</t>
  </si>
  <si>
    <t>Panel Case</t>
  </si>
  <si>
    <t>Set</t>
  </si>
  <si>
    <t>판넬함</t>
  </si>
  <si>
    <t>Remote Pick-up System</t>
  </si>
  <si>
    <t>SIZE : W700xH2200xD800, COLOR : RAL 7035, MAKER : RITTAL</t>
  </si>
  <si>
    <t>CRICUIT PROTECTION</t>
  </si>
  <si>
    <t>6KA/20, 10, 5A, 2P, C6ON</t>
  </si>
  <si>
    <t>보호계기</t>
  </si>
  <si>
    <t>RECEPTACLE</t>
  </si>
  <si>
    <t>전원</t>
  </si>
  <si>
    <t>AUX. RELAY</t>
  </si>
  <si>
    <t>전계장 부품</t>
  </si>
  <si>
    <t>Bus Controller</t>
  </si>
  <si>
    <t>I/O Process Controller(분산제어연산처리)</t>
  </si>
  <si>
    <t>Power supply Module of IBC</t>
  </si>
  <si>
    <t>Power Supply(MPU, And I/O Card 전원공급</t>
  </si>
  <si>
    <t>AI Card,4-20MA</t>
  </si>
  <si>
    <t>AI Card,1-5Vdc</t>
  </si>
  <si>
    <t>AO Card Red.Appl</t>
  </si>
  <si>
    <t xml:space="preserve">AOI4C - Power Analog 4 Ch Output 4-20mA  </t>
  </si>
  <si>
    <t>RTD Card</t>
  </si>
  <si>
    <t>T/C Card</t>
  </si>
  <si>
    <t>IBC Base Frame of Analog I/O</t>
  </si>
  <si>
    <t>MBM120 - IPSP/IBC Mounting Base for M120 unit</t>
  </si>
  <si>
    <t>I/O Rack For Analog I/O Card 8 Slots</t>
  </si>
  <si>
    <t>Fan Units</t>
  </si>
  <si>
    <t>Fan Base Chassis</t>
  </si>
  <si>
    <t>BUS CONTROLLER MOUNTING BASE For Analog I/O Card</t>
  </si>
  <si>
    <t>Cable of Analog I/O Cards</t>
  </si>
  <si>
    <t>종단저항</t>
  </si>
  <si>
    <t>IT - I/O bus terminator</t>
  </si>
  <si>
    <t xml:space="preserve">IXR16-Cross Connection Branching Board </t>
  </si>
  <si>
    <t>AO Red.Field BD</t>
  </si>
  <si>
    <t>Analog Red. Field BD</t>
  </si>
  <si>
    <t xml:space="preserve">YXR16-Cross Connection Branching Board </t>
  </si>
  <si>
    <t>Red. I/O Rack Cable</t>
  </si>
  <si>
    <t>Crossover Cable LSZH RJ45 CAT-6 S/FTP 2M Yellow</t>
  </si>
  <si>
    <t>Red.I/O Power Cable</t>
  </si>
  <si>
    <t>Power Supply Unit</t>
  </si>
  <si>
    <t>Main Processor Unit</t>
  </si>
  <si>
    <t>MPU Base Frame</t>
  </si>
  <si>
    <t>Power Supply Module of MPU</t>
  </si>
  <si>
    <t>DI Card</t>
  </si>
  <si>
    <t>DO Card</t>
  </si>
  <si>
    <t>DO16P - Digital output unit, PNP, 16 output channels</t>
  </si>
  <si>
    <t>IBC Base Frame for Digital I/O</t>
  </si>
  <si>
    <t>MBM80 - IBC/IPS mounting base for M80 unit</t>
  </si>
  <si>
    <t>I/O Rack For Digital I/O Card 8 Slots</t>
  </si>
  <si>
    <t>Dummy Digital I/O Card</t>
  </si>
  <si>
    <t>RES - Empty Slot Cover for M80 unit</t>
  </si>
  <si>
    <t>Eth.Switch Hub.</t>
  </si>
  <si>
    <t>Field Terminal Block</t>
  </si>
  <si>
    <t>BUS Controller</t>
  </si>
  <si>
    <t>AO Card ,4-20MA</t>
  </si>
  <si>
    <t xml:space="preserve">AOI8C - Power Analog 8Ch Output 4-20mA  </t>
  </si>
  <si>
    <t>TII4W3 -RTD 4 Ch, 3 Wire Isolated Input (4channel)</t>
  </si>
  <si>
    <t>IBC Base Frame of Analog I/O Card</t>
  </si>
  <si>
    <t>I/O Rack for Analog I/O Card 8 Slots</t>
  </si>
  <si>
    <t>Fan Unit</t>
  </si>
  <si>
    <t>Fan Unit Chassis</t>
  </si>
  <si>
    <t>Cable of Analog I/O Card</t>
  </si>
  <si>
    <t>Dummy Analog I/O Card</t>
  </si>
  <si>
    <t>종단 저항</t>
  </si>
  <si>
    <t>Analog Field BD</t>
  </si>
  <si>
    <t>Red.I/O Rack Cable</t>
  </si>
  <si>
    <t>Power Supply  Module Of MPU</t>
  </si>
  <si>
    <t>Power Supply  Module Of IBC</t>
  </si>
  <si>
    <t>IBC Base Frame Of Digital I/O</t>
  </si>
  <si>
    <t>I/O Rack for Digital I/O Card 8 Slots</t>
  </si>
  <si>
    <t>Eth.Switch.Hub</t>
  </si>
  <si>
    <t>Power Supply Module Of IBC</t>
  </si>
  <si>
    <t>AI Card,1-5VDC</t>
  </si>
  <si>
    <t>AII8V - Power Analog 8Ch, Input1-5V(Red,Appl)</t>
  </si>
  <si>
    <t>AO Card</t>
  </si>
  <si>
    <t>I/O Rack For Analog I/O Card.8Slot</t>
  </si>
  <si>
    <t>Fan  Unit Chassis</t>
  </si>
  <si>
    <t>Cable Of Analog I/O Card</t>
  </si>
  <si>
    <t>Dummy  Analog I/O Card</t>
  </si>
  <si>
    <t>AO Red. Field BD</t>
  </si>
  <si>
    <t>Power supply Module Of MPU</t>
  </si>
  <si>
    <t>Power Supply Module of IBC</t>
  </si>
  <si>
    <t>IBC Base  Frame of Digital I/O</t>
  </si>
  <si>
    <t>I/O Rack For Digital I/O Card.8Slot</t>
  </si>
  <si>
    <t>Eth.Switch,Hub</t>
  </si>
  <si>
    <t>Field Terminal block</t>
  </si>
  <si>
    <t>AI Card, 4-20MA</t>
  </si>
  <si>
    <t>AO Card 4-20MA</t>
  </si>
  <si>
    <t>IBC Base Frame Of Analog I/O</t>
  </si>
  <si>
    <t>I/O Rack  for Analog I/O Card 8 Slot</t>
  </si>
  <si>
    <t>MPU Frame</t>
  </si>
  <si>
    <t>Power Supply Module ofMPU</t>
  </si>
  <si>
    <t>I/O Rack  for Digital I/O Card 8Slot</t>
  </si>
  <si>
    <t>MCCB</t>
  </si>
  <si>
    <t>Consent Fuse</t>
  </si>
  <si>
    <t xml:space="preserve">Consent </t>
  </si>
  <si>
    <t>Power Supply #1</t>
  </si>
  <si>
    <t>Power Supply #2</t>
  </si>
  <si>
    <t>Fuse Box</t>
  </si>
  <si>
    <t>IR Relay(0~96)</t>
  </si>
  <si>
    <t>DC24V, 4a4b (With LED), 30ⅹ65</t>
  </si>
  <si>
    <t>OR Relay(0~64)</t>
  </si>
  <si>
    <t>TBO</t>
  </si>
  <si>
    <t>TB(3211)</t>
  </si>
  <si>
    <t>15A, 40ⅹ288</t>
  </si>
  <si>
    <t>TB(3212)</t>
  </si>
  <si>
    <t>TB(3213)</t>
  </si>
  <si>
    <t>TB(3214)</t>
  </si>
  <si>
    <t>TB(3215)</t>
  </si>
  <si>
    <t>TB(3216)</t>
  </si>
  <si>
    <t>TB Spare 01</t>
  </si>
  <si>
    <t>TB(32MA1)</t>
  </si>
  <si>
    <t>TB(32MA2)</t>
  </si>
  <si>
    <t>TB(32MA3)</t>
  </si>
  <si>
    <t>TB(32MA4)</t>
  </si>
  <si>
    <t>TB(32MA5)</t>
  </si>
  <si>
    <t>TB(32MA6)</t>
  </si>
  <si>
    <t>TB Spare 02</t>
  </si>
  <si>
    <t>TB Spare 03</t>
  </si>
  <si>
    <t>TB Spare 04</t>
  </si>
  <si>
    <t>VCBTB</t>
  </si>
  <si>
    <t>ANNTB</t>
  </si>
  <si>
    <t>AUXTB</t>
  </si>
  <si>
    <t>SIPTB</t>
  </si>
  <si>
    <t>FLDTB</t>
  </si>
  <si>
    <t>SOVTB</t>
  </si>
  <si>
    <t>TB Spare 05</t>
  </si>
  <si>
    <t>TB Spare 06</t>
  </si>
  <si>
    <t>TB1</t>
  </si>
  <si>
    <t>IR Relay</t>
  </si>
  <si>
    <t>TB(3411)</t>
  </si>
  <si>
    <t>TB(3412)</t>
  </si>
  <si>
    <t>TB(3413)</t>
  </si>
  <si>
    <t>TB(3414)</t>
  </si>
  <si>
    <t>TB(3415)</t>
  </si>
  <si>
    <t>TB(3416)</t>
  </si>
  <si>
    <t>TB(3417)</t>
  </si>
  <si>
    <t>TB(34MA1)</t>
  </si>
  <si>
    <t>TB(34MA2)</t>
  </si>
  <si>
    <t>TB(34MA3)</t>
  </si>
  <si>
    <t>TB(34MA4)</t>
  </si>
  <si>
    <t>TB(34MA5)</t>
  </si>
  <si>
    <t>TB(34MA6)</t>
  </si>
  <si>
    <t>TB(34MA7)</t>
  </si>
  <si>
    <t>TB(3418)</t>
  </si>
  <si>
    <t>TB(3419)</t>
  </si>
  <si>
    <t>TB(3420)</t>
  </si>
  <si>
    <t>TB(34MR1)</t>
  </si>
  <si>
    <t>TB(34MR2)</t>
  </si>
  <si>
    <t>TB(34MR3)</t>
  </si>
  <si>
    <t>TB(34MR4)</t>
  </si>
  <si>
    <t>TB(34MR5)</t>
  </si>
  <si>
    <t>TB(34MR6)</t>
  </si>
  <si>
    <t>TB(34MR7)</t>
  </si>
  <si>
    <t>TB(34MR8)</t>
  </si>
  <si>
    <t>TBI</t>
  </si>
  <si>
    <t>TB(34MA11)</t>
  </si>
  <si>
    <t>TB(34MA12)</t>
  </si>
  <si>
    <t>TB(34MA13)</t>
  </si>
  <si>
    <t>TB(34MA14)</t>
  </si>
  <si>
    <t>TB(34MA15)</t>
  </si>
  <si>
    <t>TB(34MA16)</t>
  </si>
  <si>
    <t>TB(3611)</t>
  </si>
  <si>
    <t>TB(3612)</t>
  </si>
  <si>
    <t>TB(3613)</t>
  </si>
  <si>
    <t>TB(3614)</t>
  </si>
  <si>
    <t>TB(3615)</t>
  </si>
  <si>
    <t>TB(3616)</t>
  </si>
  <si>
    <t>TB(3617)</t>
  </si>
  <si>
    <t>TB(36MA1)</t>
  </si>
  <si>
    <t>TB(36MA2)</t>
  </si>
  <si>
    <t>TB(36MA3)</t>
  </si>
  <si>
    <t>TB(36MA4)</t>
  </si>
  <si>
    <t>TB(36MA5)</t>
  </si>
  <si>
    <t>TB(36MA6)</t>
  </si>
  <si>
    <t>TB(36MA7)</t>
  </si>
  <si>
    <t>TB(36MR1)</t>
  </si>
  <si>
    <t>TB(36MR2)</t>
  </si>
  <si>
    <t>TB(36MR3)</t>
  </si>
  <si>
    <t>TB(36MR4)</t>
  </si>
  <si>
    <t>TB(36MA8)</t>
  </si>
  <si>
    <t>TB(36MA9)</t>
  </si>
  <si>
    <t>TB(3618)</t>
  </si>
  <si>
    <t>TB(3619)</t>
  </si>
  <si>
    <t>ROCTB</t>
  </si>
  <si>
    <t>TB(3811)</t>
  </si>
  <si>
    <t>TB(3812)</t>
  </si>
  <si>
    <t>TB(3813)</t>
  </si>
  <si>
    <t>TB(3814)</t>
  </si>
  <si>
    <t>TB(3815)</t>
  </si>
  <si>
    <t>TB(3816)</t>
  </si>
  <si>
    <t>TB(3817)</t>
  </si>
  <si>
    <t>TB(38MA1)</t>
  </si>
  <si>
    <t>TB(38MA2)</t>
  </si>
  <si>
    <t>TB(38MA3)</t>
  </si>
  <si>
    <t>TB(38MA4)</t>
  </si>
  <si>
    <t>TB(38MA5)</t>
  </si>
  <si>
    <t>TB(38MA6)</t>
  </si>
  <si>
    <t>TB(38MA7)</t>
  </si>
  <si>
    <t>TB(3818)</t>
  </si>
  <si>
    <t>TB(3819)</t>
  </si>
  <si>
    <t>TB(3820)</t>
  </si>
  <si>
    <t>TB(38MA8)</t>
  </si>
  <si>
    <t>TB(38MA9)</t>
  </si>
  <si>
    <t>TB(38MA10)</t>
  </si>
  <si>
    <t>TB(38MR1)</t>
  </si>
  <si>
    <t>TB(38MR2)</t>
  </si>
  <si>
    <t>TB(38MR3)</t>
  </si>
  <si>
    <t>TB(38MR4)</t>
  </si>
  <si>
    <t>TB(38MA11)</t>
  </si>
  <si>
    <t>TB(38MA12)</t>
  </si>
  <si>
    <t>TB(38MA13)</t>
  </si>
  <si>
    <t>TB(38MA14)</t>
  </si>
  <si>
    <t>TB(38MA15)</t>
  </si>
  <si>
    <t>TB(38MA16)</t>
  </si>
  <si>
    <t>Power Distributed Panel</t>
  </si>
  <si>
    <t>MCCB 00</t>
  </si>
  <si>
    <t>Fuse</t>
  </si>
  <si>
    <t>C/T</t>
  </si>
  <si>
    <t>Power Bus-Bar</t>
  </si>
  <si>
    <t>MCCB 01</t>
  </si>
  <si>
    <t>MCCB 02</t>
  </si>
  <si>
    <t>MCCB 03</t>
  </si>
  <si>
    <t>MCCB 04</t>
  </si>
  <si>
    <t>MCCB 05</t>
  </si>
  <si>
    <t>MCCB 06</t>
  </si>
  <si>
    <t>MCCB 07</t>
  </si>
  <si>
    <t>MCCB 08</t>
  </si>
  <si>
    <t>MCCB 09</t>
  </si>
  <si>
    <t>MCCB 10</t>
  </si>
  <si>
    <t>MCCB 11</t>
  </si>
  <si>
    <t>MCCB 12</t>
  </si>
  <si>
    <t>MCCB 13</t>
  </si>
  <si>
    <t>MCCB 14</t>
  </si>
  <si>
    <t>TB2</t>
  </si>
  <si>
    <t>TB3</t>
  </si>
  <si>
    <t>TB4</t>
  </si>
  <si>
    <t>T/S &amp; Fuse Box</t>
  </si>
  <si>
    <t>Handle,  Support, PVC Duct</t>
  </si>
  <si>
    <t>DID</t>
  </si>
  <si>
    <t>대</t>
  </si>
  <si>
    <t>Wall Bracket</t>
  </si>
  <si>
    <t>LED Monitor</t>
  </si>
  <si>
    <t>Main Frame</t>
  </si>
  <si>
    <t>IP Wall Controller</t>
  </si>
  <si>
    <t>Agent Prograom</t>
  </si>
  <si>
    <t>Main Control System</t>
  </si>
  <si>
    <t>HDMI Optical Cable</t>
  </si>
  <si>
    <t>UTP Cable</t>
  </si>
  <si>
    <t>m</t>
  </si>
  <si>
    <t>RACK</t>
  </si>
  <si>
    <t>면</t>
  </si>
  <si>
    <t>시스템에어컨</t>
  </si>
  <si>
    <t>시스템에어컨(실외기)</t>
  </si>
  <si>
    <t>HMI PC</t>
  </si>
  <si>
    <t>HMI Software Package</t>
  </si>
  <si>
    <t>구간암호화모듈</t>
  </si>
  <si>
    <t>전면인테리어</t>
  </si>
  <si>
    <t>식</t>
  </si>
  <si>
    <t>잡자재비</t>
  </si>
  <si>
    <t xml:space="preserve">PCS SYSTEM PANEL </t>
  </si>
  <si>
    <t>Marshalling &amp; IRP PANEL</t>
  </si>
  <si>
    <t>WorkStation PANEL</t>
  </si>
  <si>
    <t>Power Distribution PANEL</t>
  </si>
  <si>
    <t xml:space="preserve"> Protection Relay </t>
  </si>
  <si>
    <t>MPU( Main Processor Unit)</t>
  </si>
  <si>
    <t>AI Card(Red. App.)</t>
  </si>
  <si>
    <t>AI Card</t>
  </si>
  <si>
    <t>AO Card(Red.App)</t>
  </si>
  <si>
    <t>DI CARD</t>
  </si>
  <si>
    <t>DO CARD</t>
  </si>
  <si>
    <t>RTD Input Card</t>
  </si>
  <si>
    <t>T/C Input Card</t>
  </si>
  <si>
    <t>Enterprice IOT LTSC
Windows 10 OS
Intel Core i7 10700 2.9GHz 8Core
1TB HDD
16GB Samsung DDR4 RAM x 2EA
Std Monitor 24" &amp; video extention cable</t>
    <phoneticPr fontId="6" type="noConversion"/>
  </si>
  <si>
    <t>Enterprice IOT LTSC
Windows 10 OS
Intel Core i7 10700 2.9GHz 8Core
1TB HDD
8GB Samsung DDR4 RAM x 2EA
video extention cable</t>
    <phoneticPr fontId="6" type="noConversion"/>
  </si>
  <si>
    <t>SIZE : W800xH2200xD800, COLOR : RAL 7035, MAKER : RITTAL</t>
    <phoneticPr fontId="6" type="noConversion"/>
  </si>
  <si>
    <t>SIZE : W700xH2200xD800, COLOR : RAL 7035, MAKER : RITTAL</t>
    <phoneticPr fontId="6" type="noConversion"/>
  </si>
  <si>
    <t>MRS TYPE24V</t>
    <phoneticPr fontId="6" type="noConversion"/>
  </si>
  <si>
    <t>IBC - Bus controller, I/O group controller for ACN I/O units</t>
    <phoneticPr fontId="6" type="noConversion"/>
  </si>
  <si>
    <t>IPSP -MIO power supply, supply for IBC and max. 
32 I/O units</t>
    <phoneticPr fontId="6" type="noConversion"/>
  </si>
  <si>
    <t>AII8C - Power Analog 8Ch Input 4-20mA</t>
    <phoneticPr fontId="6" type="noConversion"/>
  </si>
  <si>
    <t>AII8V - Power Analog 8Ch Input 1-5V(Red,Appl)</t>
    <phoneticPr fontId="6" type="noConversion"/>
  </si>
  <si>
    <t>TII4W3 -RTD 4Ch, 3 Wire Isolated Input (4channel)</t>
    <phoneticPr fontId="6" type="noConversion"/>
  </si>
  <si>
    <t>TC18 - Thermocouple Isolated Input, 8 channel</t>
    <phoneticPr fontId="6" type="noConversion"/>
  </si>
  <si>
    <t>MBM120 - IPSP/IBC Mounting Base for M120 unit</t>
    <phoneticPr fontId="6" type="noConversion"/>
  </si>
  <si>
    <t>MBI8T - Mounting Base for M120 units</t>
    <phoneticPr fontId="6" type="noConversion"/>
  </si>
  <si>
    <t>Fans for 2 x MBI8</t>
    <phoneticPr fontId="6" type="noConversion"/>
  </si>
  <si>
    <t>Base chassis (mounting frame) for fan unit for 2 x MBI8</t>
    <phoneticPr fontId="6" type="noConversion"/>
  </si>
  <si>
    <t>16 pin Connector Cable,2.5M  of  AI, AO, 
RTD &amp; T/C Modules.</t>
    <phoneticPr fontId="6" type="noConversion"/>
  </si>
  <si>
    <t xml:space="preserve">IXR16-Cross Connection Branching Board </t>
    <phoneticPr fontId="6" type="noConversion"/>
  </si>
  <si>
    <t xml:space="preserve">YXR16AO-Cross Connection Branching Board </t>
    <phoneticPr fontId="6" type="noConversion"/>
  </si>
  <si>
    <t xml:space="preserve">YXR16-Cross Connection Branching Board </t>
    <phoneticPr fontId="6" type="noConversion"/>
  </si>
  <si>
    <t>Crossover Cable LSZH RJ45 CAT-6 S/FTP 2M Yellow</t>
    <phoneticPr fontId="6" type="noConversion"/>
  </si>
  <si>
    <t>power supply cable 1.5M</t>
    <phoneticPr fontId="6" type="noConversion"/>
  </si>
  <si>
    <t>Power unit 250 W 110/230 VAC/24 VDC 10 A</t>
    <phoneticPr fontId="6" type="noConversion"/>
  </si>
  <si>
    <t>ACN MR2 process controller</t>
    <phoneticPr fontId="6" type="noConversion"/>
  </si>
  <si>
    <t>MBMT120 - ACN MR mountiong base PB</t>
    <phoneticPr fontId="6" type="noConversion"/>
  </si>
  <si>
    <t>IPSP - MIO power supply, ACN M80 I/O units</t>
    <phoneticPr fontId="6" type="noConversion"/>
  </si>
  <si>
    <t>DI16P - Digital input, PNP, 16 opto-isolated PNP inputs,
 24 VDC</t>
    <phoneticPr fontId="6" type="noConversion"/>
  </si>
  <si>
    <t>MBM80 - IBC/IPS mounting base for M80 unit</t>
    <phoneticPr fontId="6" type="noConversion"/>
  </si>
  <si>
    <t>MB8 - I/O mounting base for 8 units, field connection
with flat cable</t>
    <phoneticPr fontId="6" type="noConversion"/>
  </si>
  <si>
    <t>IT - I/O bus terminator</t>
    <phoneticPr fontId="6" type="noConversion"/>
  </si>
  <si>
    <t>RES - Empty Slot Cover for M80 unit</t>
    <phoneticPr fontId="6" type="noConversion"/>
  </si>
  <si>
    <t>Eth. Switch 205, unmanaged, 5*10 100BaseTX, 
24 VDC</t>
    <phoneticPr fontId="6" type="noConversion"/>
  </si>
  <si>
    <t xml:space="preserve">FCS spring terminals </t>
    <phoneticPr fontId="6" type="noConversion"/>
  </si>
  <si>
    <t>6KA/20, 10, 5A, 2P, C6ON</t>
    <phoneticPr fontId="6" type="noConversion"/>
  </si>
  <si>
    <t xml:space="preserve">AOI8C - Power Analog 8Ch Output 4-20mA  </t>
    <phoneticPr fontId="6" type="noConversion"/>
  </si>
  <si>
    <t>TC18 - Thermocouple Isolated Input, 8channel</t>
    <phoneticPr fontId="6" type="noConversion"/>
  </si>
  <si>
    <t>Empty Slot Cover for M120 unit</t>
    <phoneticPr fontId="6" type="noConversion"/>
  </si>
  <si>
    <t>FCS spring terminals</t>
    <phoneticPr fontId="6" type="noConversion"/>
  </si>
  <si>
    <t>AII8C - Power Analog 8 Ch, Input 4-20mA</t>
    <phoneticPr fontId="6" type="noConversion"/>
  </si>
  <si>
    <t xml:space="preserve">AOI4C - Power Analog 4Ch Output 4-20mA  </t>
    <phoneticPr fontId="6" type="noConversion"/>
  </si>
  <si>
    <t>TII4W3 -RTD 4Input 3 Wire Isolated Input (4channel)</t>
    <phoneticPr fontId="6" type="noConversion"/>
  </si>
  <si>
    <t>DO16P - Digital output unit, PNP, 16 output channels</t>
    <phoneticPr fontId="6" type="noConversion"/>
  </si>
  <si>
    <t>AII8C - Power Analog 8Ch, Input 4-20mA</t>
    <phoneticPr fontId="6" type="noConversion"/>
  </si>
  <si>
    <t xml:space="preserve">AOI8C - Power Analog 8Ch, Output 4-20mA  </t>
    <phoneticPr fontId="6" type="noConversion"/>
  </si>
  <si>
    <t>HBS32/15  1EA, 32/10  5EA, 50ⅹ130</t>
    <phoneticPr fontId="6" type="noConversion"/>
  </si>
  <si>
    <t>5A,  Diazed Type(With Socket), 40ⅹ40</t>
    <phoneticPr fontId="6" type="noConversion"/>
  </si>
  <si>
    <t>AC110V, 2P(With Ground), 50ⅹ120</t>
    <phoneticPr fontId="6" type="noConversion"/>
  </si>
  <si>
    <t>AC110V/DC24V, 300W(Primary), 130ⅹ105</t>
    <phoneticPr fontId="6" type="noConversion"/>
  </si>
  <si>
    <t>AC110V/DC24V, 300W(Secondary), 130ⅹ105</t>
    <phoneticPr fontId="6" type="noConversion"/>
  </si>
  <si>
    <t>2A, 10P, Socket Type(With Alarm), 280ⅹ126</t>
    <phoneticPr fontId="6" type="noConversion"/>
  </si>
  <si>
    <t>DC24V, 4a4b (With LED), 30ⅹ65</t>
    <phoneticPr fontId="6" type="noConversion"/>
  </si>
  <si>
    <t>35A, 50ⅹ40</t>
    <phoneticPr fontId="6" type="noConversion"/>
  </si>
  <si>
    <t>15A, 40ⅹ288</t>
    <phoneticPr fontId="6" type="noConversion"/>
  </si>
  <si>
    <t>15A, 40ⅹ153</t>
    <phoneticPr fontId="6" type="noConversion"/>
  </si>
  <si>
    <t>15A, 40ⅹ180</t>
    <phoneticPr fontId="6" type="noConversion"/>
  </si>
  <si>
    <t>15A, 40ⅹ400</t>
    <phoneticPr fontId="6" type="noConversion"/>
  </si>
  <si>
    <t>15A, 40ⅹ854</t>
    <phoneticPr fontId="6" type="noConversion"/>
  </si>
  <si>
    <t>SIZE : W1200xH2200xD800, COLOR : RAL 7035, MAKER : RITTAL</t>
    <phoneticPr fontId="6" type="noConversion"/>
  </si>
  <si>
    <t>15A, 40ⅹ1440</t>
    <phoneticPr fontId="6" type="noConversion"/>
  </si>
  <si>
    <t>15A, 40ⅹ270</t>
    <phoneticPr fontId="6" type="noConversion"/>
  </si>
  <si>
    <t>15A, 40ⅹ774</t>
    <phoneticPr fontId="6" type="noConversion"/>
  </si>
  <si>
    <t>15A, 40ⅹ162</t>
    <phoneticPr fontId="6" type="noConversion"/>
  </si>
  <si>
    <t>15A, 40ⅹ522</t>
    <phoneticPr fontId="6" type="noConversion"/>
  </si>
  <si>
    <t>15A, 40ⅹ90</t>
    <phoneticPr fontId="6" type="noConversion"/>
  </si>
  <si>
    <t>15A, 40ⅹ810</t>
    <phoneticPr fontId="6" type="noConversion"/>
  </si>
  <si>
    <t>15A, 40ⅹ396</t>
    <phoneticPr fontId="6" type="noConversion"/>
  </si>
  <si>
    <t>15A, 40ⅹ936</t>
    <phoneticPr fontId="6" type="noConversion"/>
  </si>
  <si>
    <t>15A, 40ⅹ225</t>
    <phoneticPr fontId="6" type="noConversion"/>
  </si>
  <si>
    <t>15A, 40ⅹ1170</t>
    <phoneticPr fontId="6" type="noConversion"/>
  </si>
  <si>
    <t>15A, 40ⅹ675</t>
    <phoneticPr fontId="6" type="noConversion"/>
  </si>
  <si>
    <t>15A, 40ⅹ306</t>
    <phoneticPr fontId="6" type="noConversion"/>
  </si>
  <si>
    <t>15A, 40ⅹ405</t>
    <phoneticPr fontId="6" type="noConversion"/>
  </si>
  <si>
    <t>15A, 40ⅹ144</t>
    <phoneticPr fontId="6" type="noConversion"/>
  </si>
  <si>
    <t>HBS 102/100A 105ⅹ160</t>
    <phoneticPr fontId="6" type="noConversion"/>
  </si>
  <si>
    <t>Diazed Type 500V 6A  40ⅹ40</t>
    <phoneticPr fontId="6" type="noConversion"/>
  </si>
  <si>
    <t>300/5A,   100ⅹ40</t>
    <phoneticPr fontId="6" type="noConversion"/>
  </si>
  <si>
    <t>60ⅹ4t,   30ⅹ650</t>
    <phoneticPr fontId="6" type="noConversion"/>
  </si>
  <si>
    <t>HBS 32/15A 50ⅹ130</t>
    <phoneticPr fontId="6" type="noConversion"/>
  </si>
  <si>
    <t>35A, 40ⅹ450</t>
    <phoneticPr fontId="6" type="noConversion"/>
  </si>
  <si>
    <t>35A, 40ⅹ180</t>
    <phoneticPr fontId="6" type="noConversion"/>
  </si>
  <si>
    <t>35A, 40ⅹ360</t>
    <phoneticPr fontId="6" type="noConversion"/>
  </si>
  <si>
    <t>2A, 10P,  280ⅹ126</t>
    <phoneticPr fontId="6" type="noConversion"/>
  </si>
  <si>
    <t>250A</t>
    <phoneticPr fontId="6" type="noConversion"/>
  </si>
  <si>
    <t>75인치,  500cd/㎡</t>
    <phoneticPr fontId="6" type="noConversion"/>
  </si>
  <si>
    <t>벽거리용 브라켓</t>
    <phoneticPr fontId="6" type="noConversion"/>
  </si>
  <si>
    <t>25"</t>
    <phoneticPr fontId="6" type="noConversion"/>
  </si>
  <si>
    <t>전면유지보수형</t>
    <phoneticPr fontId="6" type="noConversion"/>
  </si>
  <si>
    <t>모니터 거치대(가로대 포함)</t>
    <phoneticPr fontId="6" type="noConversion"/>
  </si>
  <si>
    <t>HDMI 4Ch In/ 2Out</t>
    <phoneticPr fontId="6" type="noConversion"/>
  </si>
  <si>
    <t>i7,32 GB,M2.1 , 화면운용 S/W탑재</t>
    <phoneticPr fontId="6" type="noConversion"/>
  </si>
  <si>
    <t>광케이블 15M (예비1개 포함)</t>
    <phoneticPr fontId="6" type="noConversion"/>
  </si>
  <si>
    <t>Cat.6</t>
    <phoneticPr fontId="6" type="noConversion"/>
  </si>
  <si>
    <t>Al Steel / 1,800(H)x600(W)x750(D)㎜ 이상,
선반등 부수자재</t>
    <phoneticPr fontId="6" type="noConversion"/>
  </si>
  <si>
    <t>천정형, 4way, 5.2kw, 실내기</t>
    <phoneticPr fontId="6" type="noConversion"/>
  </si>
  <si>
    <t>실외기</t>
    <phoneticPr fontId="6" type="noConversion"/>
  </si>
  <si>
    <t>i7,8GB</t>
    <phoneticPr fontId="6" type="noConversion"/>
  </si>
  <si>
    <t>FULL Tag, Development</t>
    <phoneticPr fontId="6" type="noConversion"/>
  </si>
  <si>
    <t>Ethernet  10/100Mbps 지원</t>
    <phoneticPr fontId="6" type="noConversion"/>
  </si>
  <si>
    <t>전면 방염인테리어필름 마감, 폭 10m 기준
바닥 보강(목제 프레임 위에 데코타일), 조명</t>
    <phoneticPr fontId="6" type="noConversion"/>
  </si>
  <si>
    <t>전원케이블, 덕트, 악세스플로어, 천정텍스 등 장비대, 폐기물처리 포함</t>
    <phoneticPr fontId="6" type="noConversion"/>
  </si>
  <si>
    <t>700W x 800D x 2100H(각종 전∙계장품, 단자대, 케이블 등)</t>
    <phoneticPr fontId="6" type="noConversion"/>
  </si>
  <si>
    <t>1200W x 800D x 2100H(각종 전∙계장품, 단자대, 케이블 등)</t>
    <phoneticPr fontId="6" type="noConversion"/>
  </si>
  <si>
    <t>800W x 1000D x 2100H(각종 전∙계장품, 단자대, 케이블 등)</t>
    <phoneticPr fontId="6" type="noConversion"/>
  </si>
  <si>
    <t>800W x 800D x 2100H(각종 전∙계장품, 단자대, 케이블 등)</t>
    <phoneticPr fontId="6" type="noConversion"/>
  </si>
  <si>
    <t>3500W x 800D x 2100H(각종 전∙계장품, 단자대, 케이블 등)</t>
    <phoneticPr fontId="6" type="noConversion"/>
  </si>
  <si>
    <t xml:space="preserve">대형 170*200 MM </t>
    <phoneticPr fontId="6" type="noConversion"/>
  </si>
  <si>
    <t>32bits,512MB RAM,2GB SD, Red.app.</t>
    <phoneticPr fontId="6" type="noConversion"/>
  </si>
  <si>
    <t>8Ch/Card,1-5Vdc, 분해력 16 bits.</t>
    <phoneticPr fontId="6" type="noConversion"/>
  </si>
  <si>
    <t>8Ch/Card,4-20MA , 분해력 16 bits.</t>
    <phoneticPr fontId="6" type="noConversion"/>
  </si>
  <si>
    <t>Power Analog OutPut,,분해력 14bits</t>
    <phoneticPr fontId="6" type="noConversion"/>
  </si>
  <si>
    <t>16pt/card, opto Isolator,24VDC InPut</t>
    <phoneticPr fontId="6" type="noConversion"/>
  </si>
  <si>
    <t>16 Pt/card, opto Isolator,500Vdc Relay</t>
    <phoneticPr fontId="6" type="noConversion"/>
  </si>
  <si>
    <t>RTD 3 wired Input ,4 Ch</t>
    <phoneticPr fontId="6" type="noConversion"/>
  </si>
  <si>
    <t>Thermocouple Input ,8Ch</t>
    <phoneticPr fontId="6" type="noConversion"/>
  </si>
  <si>
    <t xml:space="preserve">중앙감시제어반 PANEL  </t>
    <phoneticPr fontId="6" type="noConversion"/>
  </si>
  <si>
    <t>기타 전∙계장 부품 포함</t>
  </si>
  <si>
    <t>[통합운영실 모니터링설비]</t>
  </si>
  <si>
    <t>기존설비</t>
  </si>
  <si>
    <t>예비품</t>
  </si>
  <si>
    <t>1. Workstation Parts</t>
    <phoneticPr fontId="6" type="noConversion"/>
  </si>
  <si>
    <t>2. A. RPU #1-1, 1-2 of  DCS and Electrical Parts</t>
    <phoneticPr fontId="6" type="noConversion"/>
  </si>
  <si>
    <t>3. A. RPU #2-1, 2-2 of  DCS and Electrical Parts</t>
  </si>
  <si>
    <t>3. A. RPU #2-1, 2-2 of  DCS and Electrical Parts</t>
    <phoneticPr fontId="6" type="noConversion"/>
  </si>
  <si>
    <t>4. A. RPU #3-1, 3-2 of DCS and Electrical Parts</t>
    <phoneticPr fontId="6" type="noConversion"/>
  </si>
  <si>
    <t>5. A. RPU #4-1, 4-2 of  DCS and Electrical Parts</t>
    <phoneticPr fontId="6" type="noConversion"/>
  </si>
  <si>
    <t>6. MAR' #1 FRONT &amp; REAR SUB-PLATE</t>
  </si>
  <si>
    <t>6. MAR' #1 FRONT &amp; REAR SUB-PLATE</t>
    <phoneticPr fontId="6" type="noConversion"/>
  </si>
  <si>
    <t>7. MAR' #2-1 FRONT &amp; REAR SUB-PLATE</t>
    <phoneticPr fontId="6" type="noConversion"/>
  </si>
  <si>
    <t>8. MAR' #2-2 FRONT &amp; REAR SUB-PLATE</t>
    <phoneticPr fontId="6" type="noConversion"/>
  </si>
  <si>
    <t>9. MAR' #3 FRONT &amp; REAR SUB-PLATE</t>
    <phoneticPr fontId="6" type="noConversion"/>
  </si>
  <si>
    <t>10. MAR' #4-1 FRONT &amp; REAR SUB-PLATE</t>
  </si>
  <si>
    <t>10. MAR' #4-1 FRONT &amp; REAR SUB-PLATE</t>
    <phoneticPr fontId="6" type="noConversion"/>
  </si>
  <si>
    <t>11. MAR' #4-2 FRONT &amp; REAR SUB-PLATE</t>
    <phoneticPr fontId="6" type="noConversion"/>
  </si>
  <si>
    <t>12. PDP FRONT &amp; REAR SUB-PLATE</t>
    <phoneticPr fontId="6" type="noConversion"/>
  </si>
  <si>
    <t>13. 중앙감시제어반(VCB)</t>
  </si>
  <si>
    <t>13. 중앙감시제어반(VCB)</t>
    <phoneticPr fontId="6" type="noConversion"/>
  </si>
  <si>
    <t xml:space="preserve">14. 기존 SYSTEM PANEL 등 철거 </t>
    <phoneticPr fontId="6" type="noConversion"/>
  </si>
  <si>
    <t>15. 예비품</t>
  </si>
  <si>
    <t>15. 예비품</t>
    <phoneticPr fontId="6" type="noConversion"/>
  </si>
  <si>
    <t>소    계</t>
    <phoneticPr fontId="6" type="noConversion"/>
  </si>
  <si>
    <t>분산제어장치 교체공사</t>
    <phoneticPr fontId="6" type="noConversion"/>
  </si>
  <si>
    <t>식</t>
    <phoneticPr fontId="6" type="noConversion"/>
  </si>
  <si>
    <t>서버장치(종합설치)</t>
  </si>
  <si>
    <t>부속설비</t>
  </si>
  <si>
    <t>노무비</t>
  </si>
  <si>
    <t>계기</t>
  </si>
  <si>
    <t>대</t>
    <phoneticPr fontId="6" type="noConversion"/>
  </si>
  <si>
    <t>콘센트(접지극부)</t>
  </si>
  <si>
    <t>개</t>
  </si>
  <si>
    <t>개</t>
    <phoneticPr fontId="6" type="noConversion"/>
  </si>
  <si>
    <t>스위치</t>
  </si>
  <si>
    <t>Device 설치</t>
  </si>
  <si>
    <t>입력장치</t>
  </si>
  <si>
    <t>카드</t>
  </si>
  <si>
    <t>환풍기</t>
  </si>
  <si>
    <t>커넥터</t>
  </si>
  <si>
    <t>서버장치</t>
  </si>
  <si>
    <t>배선용 차단기</t>
  </si>
  <si>
    <t>콘센트</t>
  </si>
  <si>
    <t>변환기</t>
  </si>
  <si>
    <t>리모컨 릴레이</t>
  </si>
  <si>
    <t>박스(BOX) 설치</t>
  </si>
  <si>
    <t>TV UHF Channel</t>
  </si>
  <si>
    <t>공기조화기(Air Handling Unit) 설치</t>
  </si>
  <si>
    <t>계기 및 계전기(재사용 철거 및 재설치)</t>
  </si>
  <si>
    <t>계기반 철거(자립개방 자립밀폐 현장)</t>
  </si>
  <si>
    <t>계기반 철거(분전반, 조작반)</t>
  </si>
  <si>
    <t>공사명 : 분산제어장치 교체공사</t>
    <phoneticPr fontId="6" type="noConversion"/>
  </si>
  <si>
    <t>&lt; 표 1 &gt;</t>
    <phoneticPr fontId="6" type="noConversion"/>
  </si>
  <si>
    <t>&lt; 표 1-1 &gt;</t>
    <phoneticPr fontId="6" type="noConversion"/>
  </si>
  <si>
    <t>&lt; 표 1-1-1 &gt;</t>
    <phoneticPr fontId="6" type="noConversion"/>
  </si>
  <si>
    <t>1. Workstation Parts</t>
    <phoneticPr fontId="6" type="noConversion"/>
  </si>
  <si>
    <t>2. A. RPU #1-1, 1-2 of  DCS and Electrical Parts</t>
    <phoneticPr fontId="6" type="noConversion"/>
  </si>
  <si>
    <t>4. A. RPU #3-1, 3-2 of DCS and Electrical Parts</t>
    <phoneticPr fontId="6" type="noConversion"/>
  </si>
  <si>
    <t>5. A. RPU #4-1, 4-2 of  DCS and Electrical Parts</t>
    <phoneticPr fontId="6" type="noConversion"/>
  </si>
  <si>
    <t>7. MAR' #2-1 FRONT &amp; REAR SUB-PLATE</t>
    <phoneticPr fontId="6" type="noConversion"/>
  </si>
  <si>
    <t>8. MAR' #2-2 FRONT &amp; REAR SUB-PLATE</t>
    <phoneticPr fontId="6" type="noConversion"/>
  </si>
  <si>
    <t>9. MAR' #3 FRONT &amp; REAR SUB-PLATE</t>
    <phoneticPr fontId="6" type="noConversion"/>
  </si>
  <si>
    <t>11. MAR' #4-2 FRONT &amp; REAR SUB-PLATE</t>
    <phoneticPr fontId="6" type="noConversion"/>
  </si>
  <si>
    <t>12. PDP FRONT &amp; REAR SUB-PLATE</t>
    <phoneticPr fontId="6" type="noConversion"/>
  </si>
  <si>
    <t xml:space="preserve">14. 기존 SYSTEM PANEL 등 철거 </t>
    <phoneticPr fontId="6" type="noConversion"/>
  </si>
  <si>
    <t>Console Desk</t>
  </si>
  <si>
    <t>SIZE : W900xH900xD1300, Material ; Wood(목재)</t>
  </si>
  <si>
    <t>Digital Red.Field BD</t>
  </si>
  <si>
    <t>Do Red.Appl Card</t>
  </si>
  <si>
    <t>DOI8IRO-Digital Output Relay Isolated NO Contact</t>
  </si>
  <si>
    <t>DI Red.Appl Card</t>
  </si>
  <si>
    <t>DII8P24-Digital Input DC 24VDC Isolated Card</t>
  </si>
  <si>
    <t>900W x 1400D x 900H</t>
  </si>
  <si>
    <t>기  타  경  비</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</si>
</sst>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7" formatCode="#,##0.0000;\-#,##0.0000"/>
    <numFmt numFmtId="228" formatCode="&quot;제&quot;#,##0&quot;호표&quot;"/>
  </numFmts>
  <fonts count="108">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b/>
      <sz val="22"/>
      <name val="굴림체"/>
      <family val="3"/>
      <charset val="129"/>
    </font>
    <font>
      <sz val="11"/>
      <color theme="1"/>
      <name val="맑은 고딕"/>
      <family val="3"/>
      <charset val="129"/>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
      <patternFill patternType="solid">
        <fgColor theme="9" tint="0.79998168889431442"/>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1">
    <xf numFmtId="0" fontId="0" fillId="0" borderId="0"/>
    <xf numFmtId="208" fontId="17" fillId="0" borderId="0">
      <protection locked="0"/>
    </xf>
    <xf numFmtId="0" fontId="18" fillId="0" borderId="1">
      <alignment horizontal="center"/>
    </xf>
    <xf numFmtId="0" fontId="14" fillId="0" borderId="2">
      <alignment horizontal="centerContinuous" vertical="center"/>
    </xf>
    <xf numFmtId="3" fontId="8" fillId="0" borderId="0">
      <alignment vertical="center"/>
    </xf>
    <xf numFmtId="204" fontId="8" fillId="0" borderId="0">
      <alignment vertical="center"/>
    </xf>
    <xf numFmtId="4" fontId="8" fillId="0" borderId="0">
      <alignment vertical="center"/>
    </xf>
    <xf numFmtId="209" fontId="8" fillId="0" borderId="0">
      <alignment vertical="center"/>
    </xf>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4" fontId="4" fillId="0" borderId="0" applyNumberFormat="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2" fontId="4" fillId="0" borderId="0" applyNumberFormat="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24" fontId="18" fillId="0" borderId="0" applyFont="0" applyFill="0" applyBorder="0" applyAlignment="0" applyProtection="0"/>
    <xf numFmtId="191" fontId="18" fillId="0" borderId="0" applyFont="0" applyFill="0" applyBorder="0" applyAlignment="0" applyProtection="0"/>
    <xf numFmtId="194" fontId="4" fillId="0" borderId="0" applyNumberFormat="0" applyFont="0" applyFill="0" applyBorder="0" applyAlignment="0" applyProtection="0"/>
    <xf numFmtId="24" fontId="18" fillId="0" borderId="0" applyFont="0" applyFill="0" applyBorder="0" applyAlignment="0" applyProtection="0"/>
    <xf numFmtId="24" fontId="18" fillId="0" borderId="0" applyFont="0" applyFill="0" applyBorder="0" applyAlignment="0" applyProtection="0"/>
    <xf numFmtId="192" fontId="4" fillId="0" borderId="0" applyNumberFormat="0" applyFont="0" applyFill="0" applyBorder="0" applyAlignment="0" applyProtection="0"/>
    <xf numFmtId="24" fontId="18" fillId="0" borderId="0" applyFont="0" applyFill="0" applyBorder="0" applyAlignment="0" applyProtection="0"/>
    <xf numFmtId="0" fontId="16" fillId="0" borderId="0" applyFont="0" applyFill="0" applyBorder="0" applyAlignment="0" applyProtection="0"/>
    <xf numFmtId="0" fontId="8" fillId="0" borderId="0"/>
    <xf numFmtId="0" fontId="8" fillId="0" borderId="0"/>
    <xf numFmtId="0" fontId="19" fillId="0" borderId="0" applyFont="0" applyFill="0" applyBorder="0" applyAlignment="0" applyProtection="0"/>
    <xf numFmtId="0" fontId="19" fillId="0" borderId="0" applyFont="0" applyFill="0" applyBorder="0" applyAlignment="0" applyProtection="0"/>
    <xf numFmtId="0" fontId="19" fillId="0" borderId="0"/>
    <xf numFmtId="0" fontId="16" fillId="0" borderId="0" applyNumberForma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5" fillId="0" borderId="3">
      <alignment vertical="center"/>
    </xf>
    <xf numFmtId="0" fontId="5" fillId="0" borderId="3">
      <alignment vertical="center"/>
    </xf>
    <xf numFmtId="0" fontId="4" fillId="0" borderId="3">
      <alignment vertical="center"/>
    </xf>
    <xf numFmtId="0" fontId="16" fillId="0" borderId="0"/>
    <xf numFmtId="0" fontId="20" fillId="0" borderId="0"/>
    <xf numFmtId="0" fontId="16" fillId="0" borderId="0"/>
    <xf numFmtId="0" fontId="16" fillId="0" borderId="0"/>
    <xf numFmtId="0" fontId="4" fillId="0" borderId="0" applyFont="0" applyFill="0" applyBorder="0" applyAlignment="0" applyProtection="0"/>
    <xf numFmtId="0" fontId="4" fillId="0" borderId="0" applyFont="0" applyFill="0" applyBorder="0" applyAlignment="0" applyProtection="0"/>
    <xf numFmtId="0" fontId="16" fillId="0" borderId="0"/>
    <xf numFmtId="0" fontId="8" fillId="0" borderId="0"/>
    <xf numFmtId="0" fontId="16" fillId="0" borderId="0"/>
    <xf numFmtId="0" fontId="16" fillId="0" borderId="0"/>
    <xf numFmtId="0" fontId="20" fillId="0" borderId="0"/>
    <xf numFmtId="0" fontId="18" fillId="0" borderId="0"/>
    <xf numFmtId="0" fontId="16" fillId="0" borderId="0"/>
    <xf numFmtId="0" fontId="16" fillId="0" borderId="0"/>
    <xf numFmtId="0" fontId="8" fillId="0" borderId="0"/>
    <xf numFmtId="0" fontId="16" fillId="0" borderId="0"/>
    <xf numFmtId="0" fontId="16" fillId="0" borderId="0"/>
    <xf numFmtId="0" fontId="20" fillId="0" borderId="0"/>
    <xf numFmtId="0" fontId="16" fillId="0" borderId="0"/>
    <xf numFmtId="0" fontId="16" fillId="0" borderId="0"/>
    <xf numFmtId="0" fontId="20" fillId="0" borderId="0"/>
    <xf numFmtId="0" fontId="20" fillId="0" borderId="0"/>
    <xf numFmtId="0" fontId="20" fillId="0" borderId="0"/>
    <xf numFmtId="9" fontId="14" fillId="0" borderId="0">
      <alignment vertical="center"/>
    </xf>
    <xf numFmtId="215" fontId="16" fillId="0" borderId="0" applyFont="0" applyFill="0" applyBorder="0" applyAlignment="0" applyProtection="0"/>
    <xf numFmtId="0" fontId="14" fillId="0" borderId="0">
      <alignment vertical="center"/>
    </xf>
    <xf numFmtId="10" fontId="14" fillId="0" borderId="0">
      <alignment vertical="center"/>
    </xf>
    <xf numFmtId="0" fontId="14" fillId="0" borderId="0">
      <alignment vertical="center"/>
    </xf>
    <xf numFmtId="210" fontId="4" fillId="0" borderId="0">
      <alignment vertical="center"/>
    </xf>
    <xf numFmtId="0" fontId="5" fillId="0" borderId="0">
      <alignment horizontal="center" vertical="center"/>
    </xf>
    <xf numFmtId="0" fontId="18" fillId="0" borderId="4"/>
    <xf numFmtId="4" fontId="21" fillId="0" borderId="5">
      <alignment vertical="center"/>
    </xf>
    <xf numFmtId="0" fontId="16" fillId="0" borderId="0" applyNumberFormat="0" applyFill="0" applyBorder="0" applyAlignment="0" applyProtection="0"/>
    <xf numFmtId="0" fontId="8" fillId="0" borderId="0"/>
    <xf numFmtId="0" fontId="65" fillId="2" borderId="0" applyNumberFormat="0" applyBorder="0" applyAlignment="0" applyProtection="0">
      <alignment vertical="center"/>
    </xf>
    <xf numFmtId="0" fontId="65" fillId="3" borderId="0" applyNumberFormat="0" applyBorder="0" applyAlignment="0" applyProtection="0">
      <alignment vertical="center"/>
    </xf>
    <xf numFmtId="0" fontId="65" fillId="4" borderId="0" applyNumberFormat="0" applyBorder="0" applyAlignment="0" applyProtection="0">
      <alignment vertical="center"/>
    </xf>
    <xf numFmtId="0" fontId="65" fillId="5" borderId="0" applyNumberFormat="0" applyBorder="0" applyAlignment="0" applyProtection="0">
      <alignment vertical="center"/>
    </xf>
    <xf numFmtId="0" fontId="65" fillId="6" borderId="0" applyNumberFormat="0" applyBorder="0" applyAlignment="0" applyProtection="0">
      <alignment vertical="center"/>
    </xf>
    <xf numFmtId="0" fontId="65" fillId="7" borderId="0" applyNumberFormat="0" applyBorder="0" applyAlignment="0" applyProtection="0">
      <alignment vertical="center"/>
    </xf>
    <xf numFmtId="0" fontId="65" fillId="8"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5" borderId="0" applyNumberFormat="0" applyBorder="0" applyAlignment="0" applyProtection="0">
      <alignment vertical="center"/>
    </xf>
    <xf numFmtId="0" fontId="65" fillId="8" borderId="0" applyNumberFormat="0" applyBorder="0" applyAlignment="0" applyProtection="0">
      <alignment vertical="center"/>
    </xf>
    <xf numFmtId="0" fontId="65" fillId="11" borderId="0" applyNumberFormat="0" applyBorder="0" applyAlignment="0" applyProtection="0">
      <alignment vertical="center"/>
    </xf>
    <xf numFmtId="9" fontId="8" fillId="0" borderId="0">
      <protection locked="0"/>
    </xf>
    <xf numFmtId="0" fontId="66" fillId="12" borderId="0" applyNumberFormat="0" applyBorder="0" applyAlignment="0" applyProtection="0">
      <alignment vertical="center"/>
    </xf>
    <xf numFmtId="0" fontId="66" fillId="9" borderId="0" applyNumberFormat="0" applyBorder="0" applyAlignment="0" applyProtection="0">
      <alignment vertical="center"/>
    </xf>
    <xf numFmtId="0" fontId="66" fillId="10"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8" fillId="0" borderId="0"/>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6" fillId="19" borderId="0" applyNumberFormat="0" applyBorder="0" applyAlignment="0" applyProtection="0">
      <alignment vertical="center"/>
    </xf>
    <xf numFmtId="0" fontId="67" fillId="0" borderId="0" applyNumberFormat="0" applyFill="0" applyBorder="0" applyAlignment="0" applyProtection="0">
      <alignment vertical="center"/>
    </xf>
    <xf numFmtId="0" fontId="68" fillId="20" borderId="6" applyNumberFormat="0" applyAlignment="0" applyProtection="0">
      <alignment vertical="center"/>
    </xf>
    <xf numFmtId="200" fontId="8" fillId="0" borderId="0">
      <protection locked="0"/>
    </xf>
    <xf numFmtId="0" fontId="22" fillId="0" borderId="0">
      <protection locked="0"/>
    </xf>
    <xf numFmtId="0" fontId="22" fillId="0" borderId="0">
      <protection locked="0"/>
    </xf>
    <xf numFmtId="0" fontId="4" fillId="0" borderId="7">
      <alignment horizontal="right" vertical="center" shrinkToFit="1"/>
    </xf>
    <xf numFmtId="0" fontId="69" fillId="3" borderId="0" applyNumberFormat="0" applyBorder="0" applyAlignment="0" applyProtection="0">
      <alignment vertical="center"/>
    </xf>
    <xf numFmtId="0" fontId="17" fillId="0" borderId="0">
      <protection locked="0"/>
    </xf>
    <xf numFmtId="0" fontId="8" fillId="21" borderId="0">
      <alignment horizontal="left"/>
    </xf>
    <xf numFmtId="0" fontId="17" fillId="0" borderId="0">
      <protection locked="0"/>
    </xf>
    <xf numFmtId="0" fontId="23" fillId="0" borderId="0" applyNumberFormat="0" applyFill="0" applyBorder="0" applyAlignment="0" applyProtection="0">
      <alignment vertical="top"/>
      <protection locked="0"/>
    </xf>
    <xf numFmtId="0" fontId="16" fillId="0" borderId="0" applyFont="0" applyFill="0" applyBorder="0" applyAlignment="0" applyProtection="0"/>
    <xf numFmtId="0" fontId="16" fillId="0" borderId="0" applyFont="0" applyFill="0" applyBorder="0" applyAlignment="0" applyProtection="0"/>
    <xf numFmtId="0" fontId="4" fillId="22" borderId="8" applyNumberFormat="0" applyFont="0" applyAlignment="0" applyProtection="0">
      <alignment vertical="center"/>
    </xf>
    <xf numFmtId="0" fontId="16" fillId="0" borderId="0" applyFont="0" applyFill="0" applyBorder="0" applyAlignment="0" applyProtection="0"/>
    <xf numFmtId="0" fontId="16" fillId="0" borderId="0" applyFont="0" applyFill="0" applyBorder="0" applyAlignment="0" applyProtection="0"/>
    <xf numFmtId="41" fontId="24" fillId="0" borderId="7" applyNumberFormat="0" applyFont="0" applyFill="0" applyBorder="0" applyProtection="0">
      <alignment horizontal="distributed"/>
    </xf>
    <xf numFmtId="9" fontId="4" fillId="0" borderId="0" applyFont="0" applyFill="0" applyBorder="0" applyAlignment="0" applyProtection="0"/>
    <xf numFmtId="9" fontId="5" fillId="23" borderId="0" applyFill="0" applyBorder="0" applyProtection="0">
      <alignment horizontal="right"/>
    </xf>
    <xf numFmtId="10" fontId="5" fillId="0" borderId="0" applyFill="0" applyBorder="0" applyProtection="0">
      <alignment horizontal="right"/>
    </xf>
    <xf numFmtId="176" fontId="4" fillId="0" borderId="0" applyFont="0" applyFill="0" applyBorder="0" applyAlignment="0" applyProtection="0"/>
    <xf numFmtId="179" fontId="4" fillId="0" borderId="0" applyFont="0" applyFill="0" applyBorder="0" applyAlignment="0" applyProtection="0"/>
    <xf numFmtId="0" fontId="70" fillId="24" borderId="0" applyNumberFormat="0" applyBorder="0" applyAlignment="0" applyProtection="0">
      <alignment vertical="center"/>
    </xf>
    <xf numFmtId="0" fontId="25" fillId="0" borderId="0"/>
    <xf numFmtId="176" fontId="4" fillId="0" borderId="0" applyNumberFormat="0" applyFont="0" applyFill="0" applyBorder="0" applyProtection="0">
      <alignment horizontal="centerContinuous"/>
    </xf>
    <xf numFmtId="176" fontId="26" fillId="0" borderId="9">
      <alignment vertical="center"/>
    </xf>
    <xf numFmtId="3" fontId="24" fillId="0" borderId="7"/>
    <xf numFmtId="0" fontId="24" fillId="0" borderId="7"/>
    <xf numFmtId="3" fontId="24" fillId="0" borderId="10"/>
    <xf numFmtId="3" fontId="24" fillId="0" borderId="11"/>
    <xf numFmtId="0" fontId="27" fillId="0" borderId="7"/>
    <xf numFmtId="0" fontId="28" fillId="0" borderId="0">
      <alignment horizontal="center"/>
    </xf>
    <xf numFmtId="0" fontId="13" fillId="0" borderId="12">
      <alignment horizontal="center"/>
    </xf>
    <xf numFmtId="0" fontId="71" fillId="0" borderId="0" applyNumberFormat="0" applyFill="0" applyBorder="0" applyAlignment="0" applyProtection="0">
      <alignment vertical="center"/>
    </xf>
    <xf numFmtId="0" fontId="72" fillId="25" borderId="13" applyNumberFormat="0" applyAlignment="0" applyProtection="0">
      <alignment vertical="center"/>
    </xf>
    <xf numFmtId="4" fontId="29" fillId="0" borderId="0" applyNumberFormat="0" applyFill="0" applyBorder="0" applyAlignment="0">
      <alignment horizontal="centerContinuous" vertical="center"/>
    </xf>
    <xf numFmtId="203" fontId="30" fillId="0" borderId="0">
      <alignment vertical="center"/>
    </xf>
    <xf numFmtId="41" fontId="4" fillId="0" borderId="0" applyFont="0" applyFill="0" applyBorder="0" applyAlignment="0" applyProtection="0"/>
    <xf numFmtId="41" fontId="11" fillId="0" borderId="0" applyFont="0" applyFill="0" applyBorder="0" applyAlignment="0" applyProtection="0"/>
    <xf numFmtId="0" fontId="16" fillId="0" borderId="0"/>
    <xf numFmtId="0" fontId="20" fillId="0" borderId="0"/>
    <xf numFmtId="0" fontId="31" fillId="0" borderId="14"/>
    <xf numFmtId="0" fontId="73" fillId="0" borderId="15" applyNumberFormat="0" applyFill="0" applyAlignment="0" applyProtection="0">
      <alignment vertical="center"/>
    </xf>
    <xf numFmtId="0" fontId="74" fillId="0" borderId="16" applyNumberFormat="0" applyFill="0" applyAlignment="0" applyProtection="0">
      <alignment vertical="center"/>
    </xf>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214" fontId="32"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214" fontId="32"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3"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0" fontId="15" fillId="0" borderId="0" applyNumberFormat="0" applyAlignment="0">
      <alignment horizontal="left" vertical="center"/>
    </xf>
    <xf numFmtId="0" fontId="75" fillId="7" borderId="6" applyNumberFormat="0" applyAlignment="0" applyProtection="0">
      <alignment vertical="center"/>
    </xf>
    <xf numFmtId="4" fontId="17" fillId="0" borderId="0">
      <protection locked="0"/>
    </xf>
    <xf numFmtId="201" fontId="8" fillId="0" borderId="0">
      <protection locked="0"/>
    </xf>
    <xf numFmtId="0" fontId="8" fillId="0" borderId="17" applyNumberFormat="0"/>
    <xf numFmtId="0" fontId="76" fillId="0" borderId="0" applyNumberFormat="0" applyFill="0" applyBorder="0" applyAlignment="0" applyProtection="0">
      <alignment vertical="center"/>
    </xf>
    <xf numFmtId="0" fontId="77" fillId="0" borderId="18" applyNumberFormat="0" applyFill="0" applyAlignment="0" applyProtection="0">
      <alignment vertical="center"/>
    </xf>
    <xf numFmtId="0" fontId="78" fillId="0" borderId="19" applyNumberFormat="0" applyFill="0" applyAlignment="0" applyProtection="0">
      <alignment vertical="center"/>
    </xf>
    <xf numFmtId="0" fontId="79" fillId="0" borderId="20" applyNumberFormat="0" applyFill="0" applyAlignment="0" applyProtection="0">
      <alignment vertical="center"/>
    </xf>
    <xf numFmtId="0" fontId="79" fillId="0" borderId="0" applyNumberFormat="0" applyFill="0" applyBorder="0" applyAlignment="0" applyProtection="0">
      <alignment vertical="center"/>
    </xf>
    <xf numFmtId="0" fontId="8" fillId="0" borderId="7">
      <alignment horizontal="distributed" vertical="center"/>
    </xf>
    <xf numFmtId="0" fontId="8" fillId="0" borderId="21">
      <alignment horizontal="distributed" vertical="top"/>
    </xf>
    <xf numFmtId="0" fontId="8" fillId="0" borderId="22">
      <alignment horizontal="distributed"/>
    </xf>
    <xf numFmtId="179" fontId="33" fillId="0" borderId="0">
      <alignment vertical="center"/>
    </xf>
    <xf numFmtId="0" fontId="80" fillId="4" borderId="0" applyNumberFormat="0" applyBorder="0" applyAlignment="0" applyProtection="0">
      <alignment vertical="center"/>
    </xf>
    <xf numFmtId="0" fontId="8" fillId="0" borderId="0"/>
    <xf numFmtId="0" fontId="81" fillId="20" borderId="23" applyNumberFormat="0" applyAlignment="0" applyProtection="0">
      <alignment vertical="center"/>
    </xf>
    <xf numFmtId="180" fontId="4" fillId="0" borderId="0" applyFont="0" applyFill="0" applyBorder="0" applyProtection="0">
      <alignment vertical="center"/>
    </xf>
    <xf numFmtId="38" fontId="24" fillId="0" borderId="0" applyFont="0" applyFill="0" applyBorder="0" applyProtection="0">
      <alignment vertical="center"/>
    </xf>
    <xf numFmtId="41" fontId="4" fillId="0" borderId="0" applyFont="0" applyFill="0" applyBorder="0" applyAlignment="0" applyProtection="0"/>
    <xf numFmtId="179" fontId="8" fillId="0" borderId="0" applyNumberFormat="0" applyFont="0" applyFill="0" applyBorder="0" applyProtection="0">
      <alignment vertical="center"/>
    </xf>
    <xf numFmtId="183" fontId="5" fillId="23" borderId="0" applyFill="0" applyBorder="0" applyProtection="0">
      <alignment horizontal="right"/>
    </xf>
    <xf numFmtId="38" fontId="24" fillId="0" borderId="0" applyFont="0" applyFill="0" applyBorder="0" applyAlignment="0" applyProtection="0">
      <alignment vertical="center"/>
    </xf>
    <xf numFmtId="213" fontId="4" fillId="0" borderId="0" applyFont="0" applyFill="0" applyBorder="0" applyAlignment="0" applyProtection="0">
      <alignment vertical="center"/>
    </xf>
    <xf numFmtId="178" fontId="4" fillId="0" borderId="0" applyFont="0" applyFill="0" applyBorder="0" applyAlignment="0" applyProtection="0">
      <alignment vertical="center"/>
    </xf>
    <xf numFmtId="43" fontId="4" fillId="0" borderId="0" applyFont="0" applyFill="0" applyBorder="0" applyAlignment="0" applyProtection="0"/>
    <xf numFmtId="199" fontId="8" fillId="0" borderId="0">
      <protection locked="0"/>
    </xf>
    <xf numFmtId="0" fontId="82" fillId="0" borderId="0">
      <alignment vertical="center"/>
    </xf>
    <xf numFmtId="0" fontId="34" fillId="0" borderId="0"/>
    <xf numFmtId="0" fontId="5" fillId="0" borderId="0"/>
    <xf numFmtId="0" fontId="8" fillId="0" borderId="0"/>
    <xf numFmtId="37" fontId="8" fillId="0" borderId="0"/>
    <xf numFmtId="37" fontId="8" fillId="0" borderId="0"/>
    <xf numFmtId="0" fontId="8" fillId="0" borderId="0"/>
    <xf numFmtId="0" fontId="5" fillId="0" borderId="0"/>
    <xf numFmtId="0" fontId="5" fillId="0" borderId="0"/>
    <xf numFmtId="0" fontId="4" fillId="0" borderId="0"/>
    <xf numFmtId="37" fontId="8" fillId="0" borderId="0"/>
    <xf numFmtId="0" fontId="4" fillId="0" borderId="0"/>
    <xf numFmtId="0" fontId="8" fillId="0" borderId="9">
      <alignment vertical="center" wrapText="1"/>
    </xf>
    <xf numFmtId="14" fontId="35" fillId="0" borderId="0" applyFont="0" applyFill="0" applyBorder="0" applyAlignment="0" applyProtection="0"/>
    <xf numFmtId="212" fontId="8" fillId="0" borderId="0" applyFont="0" applyFill="0" applyBorder="0" applyAlignment="0" applyProtection="0"/>
    <xf numFmtId="0" fontId="17" fillId="0" borderId="24">
      <protection locked="0"/>
    </xf>
    <xf numFmtId="198" fontId="8" fillId="0" borderId="0">
      <protection locked="0"/>
    </xf>
    <xf numFmtId="202" fontId="8" fillId="0" borderId="0">
      <protection locked="0"/>
    </xf>
    <xf numFmtId="3" fontId="14" fillId="0" borderId="0"/>
    <xf numFmtId="197" fontId="9" fillId="26" borderId="25">
      <alignment horizontal="center" vertical="center"/>
    </xf>
    <xf numFmtId="0" fontId="4" fillId="0" borderId="0">
      <protection locked="0"/>
    </xf>
    <xf numFmtId="0" fontId="36" fillId="0" borderId="0" applyFont="0" applyFill="0" applyBorder="0" applyAlignment="0" applyProtection="0"/>
    <xf numFmtId="0" fontId="37" fillId="0" borderId="0" applyFont="0" applyFill="0" applyBorder="0" applyAlignment="0" applyProtection="0"/>
    <xf numFmtId="0" fontId="4" fillId="0" borderId="0">
      <protection locked="0"/>
    </xf>
    <xf numFmtId="0" fontId="36" fillId="0" borderId="0" applyFont="0" applyFill="0" applyBorder="0" applyAlignment="0" applyProtection="0"/>
    <xf numFmtId="0" fontId="4" fillId="0" borderId="0" applyFont="0" applyFill="0" applyBorder="0" applyAlignment="0" applyProtection="0"/>
    <xf numFmtId="0" fontId="36" fillId="0" borderId="0" applyFont="0" applyFill="0" applyBorder="0" applyAlignment="0" applyProtection="0"/>
    <xf numFmtId="0" fontId="4" fillId="0" borderId="0" applyFont="0" applyFill="0" applyBorder="0" applyAlignment="0" applyProtection="0"/>
    <xf numFmtId="0" fontId="36" fillId="0" borderId="0" applyFont="0" applyFill="0" applyBorder="0" applyAlignment="0" applyProtection="0"/>
    <xf numFmtId="0" fontId="4" fillId="0" borderId="0" applyFont="0" applyFill="0" applyBorder="0" applyAlignment="0" applyProtection="0"/>
    <xf numFmtId="0" fontId="38" fillId="0" borderId="0"/>
    <xf numFmtId="0" fontId="16" fillId="0" borderId="0"/>
    <xf numFmtId="0" fontId="16" fillId="0" borderId="0"/>
    <xf numFmtId="0" fontId="38" fillId="0" borderId="0"/>
    <xf numFmtId="0" fontId="39" fillId="0" borderId="0"/>
    <xf numFmtId="0" fontId="40" fillId="0" borderId="0"/>
    <xf numFmtId="0" fontId="41" fillId="0" borderId="0"/>
    <xf numFmtId="0" fontId="36" fillId="0" borderId="0"/>
    <xf numFmtId="0" fontId="37" fillId="0" borderId="0"/>
    <xf numFmtId="0" fontId="36" fillId="0" borderId="0"/>
    <xf numFmtId="0" fontId="42" fillId="0" borderId="0"/>
    <xf numFmtId="0" fontId="4" fillId="0" borderId="0" applyFill="0" applyBorder="0" applyAlignment="0"/>
    <xf numFmtId="0" fontId="43" fillId="0" borderId="0"/>
    <xf numFmtId="4" fontId="17" fillId="0" borderId="0">
      <protection locked="0"/>
    </xf>
    <xf numFmtId="0" fontId="16" fillId="0" borderId="0" applyFont="0" applyFill="0" applyBorder="0" applyAlignment="0" applyProtection="0"/>
    <xf numFmtId="188" fontId="11" fillId="0" borderId="0"/>
    <xf numFmtId="0" fontId="16" fillId="0" borderId="0" applyFont="0" applyFill="0" applyBorder="0" applyAlignment="0" applyProtection="0"/>
    <xf numFmtId="216" fontId="17" fillId="0" borderId="0">
      <protection locked="0"/>
    </xf>
    <xf numFmtId="0" fontId="44" fillId="0" borderId="0" applyNumberFormat="0" applyAlignment="0">
      <alignment horizontal="left"/>
    </xf>
    <xf numFmtId="0" fontId="8" fillId="0" borderId="0">
      <protection locked="0"/>
    </xf>
    <xf numFmtId="0" fontId="16" fillId="0" borderId="0" applyFont="0" applyFill="0" applyBorder="0" applyAlignment="0" applyProtection="0"/>
    <xf numFmtId="0" fontId="8" fillId="0" borderId="0" applyFont="0" applyFill="0" applyBorder="0" applyAlignment="0" applyProtection="0"/>
    <xf numFmtId="217" fontId="17" fillId="0" borderId="0">
      <protection locked="0"/>
    </xf>
    <xf numFmtId="186" fontId="11" fillId="0" borderId="0"/>
    <xf numFmtId="205" fontId="45" fillId="0" borderId="0">
      <protection locked="0"/>
    </xf>
    <xf numFmtId="38" fontId="18" fillId="0" borderId="0" applyFont="0" applyFill="0" applyBorder="0" applyAlignment="0" applyProtection="0"/>
    <xf numFmtId="40" fontId="18" fillId="0" borderId="0" applyFont="0" applyFill="0" applyBorder="0" applyAlignment="0" applyProtection="0"/>
    <xf numFmtId="187" fontId="11" fillId="0" borderId="0"/>
    <xf numFmtId="0" fontId="46" fillId="0" borderId="0" applyNumberFormat="0" applyAlignment="0">
      <alignment horizontal="left"/>
    </xf>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206" fontId="16" fillId="0" borderId="0">
      <protection locked="0"/>
    </xf>
    <xf numFmtId="0" fontId="8" fillId="0" borderId="0"/>
    <xf numFmtId="38" fontId="48" fillId="23" borderId="0" applyNumberFormat="0" applyBorder="0" applyAlignment="0" applyProtection="0"/>
    <xf numFmtId="0" fontId="49" fillId="0" borderId="0" applyAlignment="0">
      <alignment horizontal="right"/>
    </xf>
    <xf numFmtId="0" fontId="50" fillId="0" borderId="0"/>
    <xf numFmtId="0" fontId="51" fillId="0" borderId="0"/>
    <xf numFmtId="0" fontId="52" fillId="0" borderId="0">
      <alignment horizontal="left"/>
    </xf>
    <xf numFmtId="0" fontId="53" fillId="0" borderId="26" applyNumberFormat="0" applyAlignment="0" applyProtection="0">
      <alignment horizontal="left" vertical="center"/>
    </xf>
    <xf numFmtId="0" fontId="53" fillId="0" borderId="27">
      <alignment horizontal="left" vertical="center"/>
    </xf>
    <xf numFmtId="0" fontId="22" fillId="0" borderId="0">
      <protection locked="0"/>
    </xf>
    <xf numFmtId="0" fontId="22" fillId="0" borderId="0">
      <protection locked="0"/>
    </xf>
    <xf numFmtId="207" fontId="9" fillId="0" borderId="0">
      <protection locked="0"/>
    </xf>
    <xf numFmtId="207" fontId="9" fillId="0" borderId="0">
      <protection locked="0"/>
    </xf>
    <xf numFmtId="0" fontId="54" fillId="0" borderId="0" applyNumberFormat="0" applyFill="0" applyBorder="0" applyAlignment="0" applyProtection="0"/>
    <xf numFmtId="0" fontId="55" fillId="0" borderId="28" applyNumberFormat="0" applyFill="0" applyAlignment="0" applyProtection="0"/>
    <xf numFmtId="10" fontId="48" fillId="23" borderId="7" applyNumberFormat="0" applyBorder="0" applyAlignment="0" applyProtection="0"/>
    <xf numFmtId="179" fontId="16" fillId="0" borderId="0" applyFont="0" applyFill="0" applyBorder="0" applyAlignment="0" applyProtection="0"/>
    <xf numFmtId="181" fontId="16" fillId="0" borderId="0" applyFont="0" applyFill="0" applyBorder="0" applyAlignment="0" applyProtection="0"/>
    <xf numFmtId="0" fontId="56" fillId="0" borderId="29"/>
    <xf numFmtId="0" fontId="16" fillId="0" borderId="0" applyFont="0" applyFill="0" applyBorder="0" applyAlignment="0" applyProtection="0"/>
    <xf numFmtId="0" fontId="16" fillId="0" borderId="0" applyFont="0" applyFill="0" applyBorder="0" applyAlignment="0" applyProtection="0"/>
    <xf numFmtId="37" fontId="57" fillId="0" borderId="0"/>
    <xf numFmtId="0" fontId="8" fillId="0" borderId="0"/>
    <xf numFmtId="195" fontId="58"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6" fillId="0" borderId="0"/>
    <xf numFmtId="0" fontId="8" fillId="0" borderId="0">
      <protection locked="0"/>
    </xf>
    <xf numFmtId="10" fontId="16" fillId="0" borderId="0" applyFont="0" applyFill="0" applyBorder="0" applyAlignment="0" applyProtection="0"/>
    <xf numFmtId="218" fontId="8" fillId="0" borderId="0">
      <protection locked="0"/>
    </xf>
    <xf numFmtId="30" fontId="60" fillId="0" borderId="0" applyNumberFormat="0" applyFill="0" applyBorder="0" applyAlignment="0" applyProtection="0">
      <alignment horizontal="left"/>
    </xf>
    <xf numFmtId="211" fontId="59" fillId="0" borderId="0"/>
    <xf numFmtId="0" fontId="56" fillId="0" borderId="0"/>
    <xf numFmtId="40" fontId="61" fillId="0" borderId="0" applyBorder="0">
      <alignment horizontal="right"/>
    </xf>
    <xf numFmtId="0" fontId="16" fillId="0" borderId="0"/>
    <xf numFmtId="0" fontId="16" fillId="0" borderId="0"/>
    <xf numFmtId="0" fontId="62" fillId="27" borderId="0">
      <alignment horizontal="centerContinuous"/>
    </xf>
    <xf numFmtId="0" fontId="12" fillId="0" borderId="0" applyFill="0" applyBorder="0" applyProtection="0">
      <alignment horizontal="centerContinuous" vertical="center"/>
    </xf>
    <xf numFmtId="0" fontId="9" fillId="23" borderId="0" applyFill="0" applyBorder="0" applyProtection="0">
      <alignment horizontal="center" vertical="center"/>
    </xf>
    <xf numFmtId="207" fontId="9" fillId="0" borderId="30">
      <protection locked="0"/>
    </xf>
    <xf numFmtId="0" fontId="7" fillId="0" borderId="31">
      <alignment horizontal="left"/>
    </xf>
    <xf numFmtId="37" fontId="48" fillId="28" borderId="0" applyNumberFormat="0" applyBorder="0" applyAlignment="0" applyProtection="0"/>
    <xf numFmtId="37" fontId="48" fillId="0" borderId="0"/>
    <xf numFmtId="3" fontId="63" fillId="0" borderId="28" applyProtection="0"/>
    <xf numFmtId="189" fontId="18" fillId="0" borderId="0" applyFont="0" applyFill="0" applyBorder="0" applyAlignment="0" applyProtection="0"/>
    <xf numFmtId="190" fontId="18" fillId="0" borderId="0" applyFont="0" applyFill="0" applyBorder="0" applyAlignment="0" applyProtection="0"/>
    <xf numFmtId="0" fontId="3" fillId="0" borderId="0">
      <alignment vertical="center"/>
    </xf>
    <xf numFmtId="0" fontId="4" fillId="0" borderId="0"/>
    <xf numFmtId="0" fontId="4" fillId="0" borderId="0">
      <alignment vertical="center"/>
    </xf>
    <xf numFmtId="0" fontId="2" fillId="0" borderId="0">
      <alignment vertical="center"/>
    </xf>
    <xf numFmtId="0" fontId="4" fillId="0" borderId="0"/>
    <xf numFmtId="9" fontId="98" fillId="0" borderId="0"/>
    <xf numFmtId="41" fontId="107" fillId="0" borderId="0" applyFont="0" applyFill="0" applyBorder="0" applyAlignment="0" applyProtection="0">
      <alignment vertical="center"/>
    </xf>
  </cellStyleXfs>
  <cellXfs count="407">
    <xf numFmtId="0" fontId="0" fillId="0" borderId="0" xfId="0"/>
    <xf numFmtId="184" fontId="5" fillId="0" borderId="0" xfId="397" applyNumberFormat="1" applyFont="1" applyAlignment="1">
      <alignment vertical="center"/>
    </xf>
    <xf numFmtId="0" fontId="5" fillId="0" borderId="0" xfId="397" applyNumberFormat="1" applyFont="1" applyAlignment="1">
      <alignment vertical="center"/>
    </xf>
    <xf numFmtId="184" fontId="84" fillId="0" borderId="0" xfId="397" applyNumberFormat="1" applyFont="1" applyAlignment="1">
      <alignment horizontal="centerContinuous" vertical="center"/>
    </xf>
    <xf numFmtId="184" fontId="5" fillId="0" borderId="0" xfId="397" applyNumberFormat="1" applyFont="1" applyAlignment="1">
      <alignment horizontal="centerContinuous" vertical="center"/>
    </xf>
    <xf numFmtId="0" fontId="5" fillId="0" borderId="0" xfId="397" applyNumberFormat="1" applyFont="1" applyAlignment="1">
      <alignment horizontal="centerContinuous" vertical="center"/>
    </xf>
    <xf numFmtId="184" fontId="85" fillId="0" borderId="0" xfId="397" applyNumberFormat="1" applyFont="1" applyAlignment="1">
      <alignment horizontal="centerContinuous" vertical="center"/>
    </xf>
    <xf numFmtId="0" fontId="5" fillId="0" borderId="0" xfId="397" applyNumberFormat="1" applyFont="1" applyAlignment="1">
      <alignment horizontal="right" vertical="center"/>
    </xf>
    <xf numFmtId="0" fontId="5" fillId="0" borderId="0" xfId="393" applyFont="1" applyAlignment="1">
      <alignment vertical="center"/>
    </xf>
    <xf numFmtId="184" fontId="86" fillId="0" borderId="22" xfId="397" applyNumberFormat="1" applyFont="1" applyBorder="1" applyAlignment="1">
      <alignment horizontal="centerContinuous" vertical="center"/>
    </xf>
    <xf numFmtId="184" fontId="86" fillId="0" borderId="45" xfId="397" applyNumberFormat="1" applyFont="1" applyBorder="1" applyAlignment="1">
      <alignment horizontal="centerContinuous" vertical="center"/>
    </xf>
    <xf numFmtId="184" fontId="86" fillId="0" borderId="46" xfId="397" applyNumberFormat="1" applyFont="1" applyBorder="1" applyAlignment="1">
      <alignment horizontal="centerContinuous" vertical="center"/>
    </xf>
    <xf numFmtId="184" fontId="86" fillId="0" borderId="22" xfId="397" applyNumberFormat="1" applyFont="1" applyBorder="1" applyAlignment="1">
      <alignment horizontal="center" vertical="center"/>
    </xf>
    <xf numFmtId="184" fontId="86" fillId="0" borderId="7" xfId="397" applyNumberFormat="1" applyFont="1" applyBorder="1" applyAlignment="1">
      <alignment horizontal="center" vertical="center" wrapText="1"/>
    </xf>
    <xf numFmtId="0" fontId="86" fillId="0" borderId="46" xfId="397" applyNumberFormat="1" applyFont="1" applyBorder="1" applyAlignment="1">
      <alignment horizontal="centerContinuous" vertical="center"/>
    </xf>
    <xf numFmtId="0" fontId="86" fillId="0" borderId="48" xfId="397" applyNumberFormat="1" applyFont="1" applyBorder="1" applyAlignment="1">
      <alignment horizontal="centerContinuous" vertical="center"/>
    </xf>
    <xf numFmtId="184" fontId="5" fillId="0" borderId="56" xfId="397" applyNumberFormat="1" applyFont="1" applyBorder="1" applyAlignment="1">
      <alignment horizontal="centerContinuous" vertical="center"/>
    </xf>
    <xf numFmtId="184" fontId="5" fillId="0" borderId="38" xfId="397" applyNumberFormat="1" applyFont="1" applyBorder="1" applyAlignment="1">
      <alignment horizontal="centerContinuous" vertical="center"/>
    </xf>
    <xf numFmtId="176" fontId="5" fillId="0" borderId="33" xfId="397" applyNumberFormat="1" applyFont="1" applyBorder="1" applyAlignment="1">
      <alignment vertical="center"/>
    </xf>
    <xf numFmtId="204" fontId="5" fillId="0" borderId="33" xfId="217" applyNumberFormat="1" applyFont="1" applyBorder="1" applyAlignment="1" applyProtection="1">
      <alignment vertical="center"/>
    </xf>
    <xf numFmtId="0" fontId="5" fillId="0" borderId="38" xfId="397" applyNumberFormat="1" applyFont="1" applyBorder="1" applyAlignment="1">
      <alignment vertical="center"/>
    </xf>
    <xf numFmtId="0" fontId="5" fillId="0" borderId="39" xfId="397" applyNumberFormat="1" applyFont="1" applyBorder="1" applyAlignment="1">
      <alignment vertical="center"/>
    </xf>
    <xf numFmtId="184" fontId="5" fillId="0" borderId="57" xfId="397" applyNumberFormat="1" applyFont="1" applyBorder="1" applyAlignment="1">
      <alignment horizontal="centerContinuous" vertical="center"/>
    </xf>
    <xf numFmtId="184" fontId="5" fillId="0" borderId="40" xfId="397" applyNumberFormat="1" applyFont="1" applyBorder="1" applyAlignment="1">
      <alignment horizontal="centerContinuous" vertical="center"/>
    </xf>
    <xf numFmtId="176" fontId="5" fillId="0" borderId="35" xfId="397" applyNumberFormat="1" applyFont="1" applyBorder="1" applyAlignment="1">
      <alignment vertical="center"/>
    </xf>
    <xf numFmtId="204" fontId="5" fillId="0" borderId="35" xfId="217" applyNumberFormat="1" applyFont="1" applyBorder="1" applyAlignment="1" applyProtection="1">
      <alignment vertical="center"/>
    </xf>
    <xf numFmtId="0" fontId="5" fillId="0" borderId="40" xfId="397" applyNumberFormat="1" applyFont="1" applyBorder="1" applyAlignment="1">
      <alignment vertical="center"/>
    </xf>
    <xf numFmtId="0" fontId="5" fillId="0" borderId="41" xfId="397" applyNumberFormat="1" applyFont="1" applyBorder="1" applyAlignment="1">
      <alignment vertical="center"/>
    </xf>
    <xf numFmtId="219" fontId="5" fillId="0" borderId="47" xfId="397" applyNumberFormat="1" applyFont="1" applyBorder="1" applyAlignment="1">
      <alignment horizontal="centerContinuous" vertical="center"/>
    </xf>
    <xf numFmtId="219" fontId="5" fillId="0" borderId="42" xfId="397" applyNumberFormat="1" applyFont="1" applyBorder="1" applyAlignment="1">
      <alignment horizontal="centerContinuous" vertical="center"/>
    </xf>
    <xf numFmtId="176" fontId="5" fillId="0" borderId="36" xfId="397" applyNumberFormat="1" applyFont="1" applyBorder="1" applyAlignment="1">
      <alignment vertical="center"/>
    </xf>
    <xf numFmtId="204" fontId="5" fillId="0" borderId="36" xfId="217" applyNumberFormat="1" applyFont="1" applyBorder="1" applyAlignment="1" applyProtection="1">
      <alignment vertical="center"/>
    </xf>
    <xf numFmtId="0" fontId="5" fillId="0" borderId="42" xfId="397" applyNumberFormat="1" applyFont="1" applyBorder="1" applyAlignment="1">
      <alignment vertical="center"/>
    </xf>
    <xf numFmtId="0" fontId="5" fillId="0" borderId="43" xfId="397" applyNumberFormat="1" applyFont="1" applyBorder="1" applyAlignment="1">
      <alignment vertical="center"/>
    </xf>
    <xf numFmtId="184" fontId="5" fillId="0" borderId="27" xfId="397" applyNumberFormat="1" applyFont="1" applyBorder="1" applyAlignment="1">
      <alignment vertical="center"/>
    </xf>
    <xf numFmtId="184" fontId="5" fillId="0" borderId="46" xfId="397" applyNumberFormat="1" applyFont="1" applyBorder="1" applyAlignment="1">
      <alignment horizontal="centerContinuous" vertical="center"/>
    </xf>
    <xf numFmtId="176" fontId="5" fillId="0" borderId="22" xfId="397" applyNumberFormat="1" applyFont="1" applyBorder="1" applyAlignment="1">
      <alignment vertical="center"/>
    </xf>
    <xf numFmtId="4" fontId="5" fillId="0" borderId="7" xfId="217" applyNumberFormat="1" applyFont="1" applyBorder="1" applyAlignment="1" applyProtection="1">
      <alignment vertical="center"/>
    </xf>
    <xf numFmtId="0" fontId="5" fillId="0" borderId="46" xfId="397" applyNumberFormat="1" applyFont="1" applyBorder="1" applyAlignment="1">
      <alignment vertical="center"/>
    </xf>
    <xf numFmtId="0" fontId="5" fillId="0" borderId="48" xfId="397" applyNumberFormat="1" applyFont="1" applyBorder="1" applyAlignment="1">
      <alignment vertical="center"/>
    </xf>
    <xf numFmtId="184" fontId="5" fillId="0" borderId="47" xfId="397" applyNumberFormat="1" applyFont="1" applyBorder="1" applyAlignment="1">
      <alignment horizontal="centerContinuous" vertical="center"/>
    </xf>
    <xf numFmtId="184" fontId="5" fillId="0" borderId="42" xfId="397" applyNumberFormat="1" applyFont="1" applyBorder="1" applyAlignment="1">
      <alignment horizontal="centerContinuous" vertical="center"/>
    </xf>
    <xf numFmtId="184" fontId="5" fillId="0" borderId="27" xfId="397" applyNumberFormat="1" applyFont="1" applyBorder="1" applyAlignment="1">
      <alignment horizontal="centerContinuous" vertical="center"/>
    </xf>
    <xf numFmtId="184" fontId="5" fillId="0" borderId="45" xfId="397" applyNumberFormat="1" applyFont="1" applyBorder="1" applyAlignment="1">
      <alignment horizontal="centerContinuous" vertical="center"/>
    </xf>
    <xf numFmtId="176" fontId="5" fillId="0" borderId="7" xfId="397" applyNumberFormat="1" applyFont="1" applyBorder="1" applyAlignment="1">
      <alignment vertical="center"/>
    </xf>
    <xf numFmtId="0" fontId="5" fillId="0" borderId="27" xfId="397" applyNumberFormat="1" applyFont="1" applyBorder="1" applyAlignment="1">
      <alignment horizontal="fill" vertical="center"/>
    </xf>
    <xf numFmtId="0" fontId="5" fillId="0" borderId="45" xfId="397" applyNumberFormat="1" applyFont="1" applyBorder="1" applyAlignment="1">
      <alignment horizontal="fill" vertical="center"/>
    </xf>
    <xf numFmtId="10" fontId="5" fillId="0" borderId="35" xfId="390" applyNumberFormat="1" applyFont="1" applyBorder="1" applyAlignment="1">
      <alignment horizontal="centerContinuous" vertical="center"/>
    </xf>
    <xf numFmtId="184" fontId="5" fillId="0" borderId="41" xfId="397" applyNumberFormat="1" applyFont="1" applyBorder="1" applyAlignment="1">
      <alignment horizontal="centerContinuous" vertical="center"/>
    </xf>
    <xf numFmtId="10" fontId="5" fillId="0" borderId="36" xfId="390" applyNumberFormat="1" applyFont="1" applyBorder="1" applyAlignment="1">
      <alignment horizontal="centerContinuous" vertical="center"/>
    </xf>
    <xf numFmtId="184" fontId="5" fillId="0" borderId="43" xfId="397" applyNumberFormat="1" applyFont="1" applyBorder="1" applyAlignment="1">
      <alignment horizontal="centerContinuous" vertical="center"/>
    </xf>
    <xf numFmtId="0" fontId="5" fillId="0" borderId="27" xfId="397" applyNumberFormat="1" applyFont="1" applyBorder="1" applyAlignment="1">
      <alignment vertical="center"/>
    </xf>
    <xf numFmtId="0" fontId="5" fillId="0" borderId="45" xfId="397" applyNumberFormat="1" applyFont="1" applyBorder="1" applyAlignment="1">
      <alignment vertical="center"/>
    </xf>
    <xf numFmtId="184" fontId="5" fillId="0" borderId="2" xfId="397" applyNumberFormat="1" applyFont="1" applyBorder="1" applyAlignment="1">
      <alignment horizontal="left" vertical="center"/>
    </xf>
    <xf numFmtId="184" fontId="5" fillId="0" borderId="27" xfId="397" applyNumberFormat="1" applyFont="1" applyBorder="1" applyAlignment="1">
      <alignment horizontal="left" vertical="center"/>
    </xf>
    <xf numFmtId="0" fontId="5" fillId="0" borderId="27" xfId="397" applyNumberFormat="1" applyFont="1" applyBorder="1" applyAlignment="1">
      <alignment horizontal="left" vertical="center"/>
    </xf>
    <xf numFmtId="184" fontId="5" fillId="0" borderId="7" xfId="397" applyNumberFormat="1" applyFont="1" applyBorder="1" applyAlignment="1">
      <alignment horizontal="left" vertical="center"/>
    </xf>
    <xf numFmtId="184" fontId="5" fillId="0" borderId="45" xfId="397" applyNumberFormat="1" applyFont="1" applyBorder="1" applyAlignment="1">
      <alignment vertical="center"/>
    </xf>
    <xf numFmtId="41" fontId="5" fillId="0" borderId="27" xfId="237" applyFont="1" applyBorder="1" applyAlignment="1" applyProtection="1">
      <alignment vertical="center"/>
    </xf>
    <xf numFmtId="0" fontId="5" fillId="0" borderId="27" xfId="238" applyNumberFormat="1" applyFont="1" applyBorder="1" applyAlignment="1" applyProtection="1">
      <alignment horizontal="center" vertical="center"/>
    </xf>
    <xf numFmtId="0" fontId="5" fillId="0" borderId="27" xfId="397" applyNumberFormat="1" applyFont="1" applyBorder="1" applyAlignment="1">
      <alignment horizontal="center" vertical="center"/>
    </xf>
    <xf numFmtId="0" fontId="5" fillId="0" borderId="45" xfId="397" applyNumberFormat="1" applyFont="1" applyBorder="1" applyAlignment="1">
      <alignment horizontal="left" vertical="center"/>
    </xf>
    <xf numFmtId="219" fontId="5" fillId="0" borderId="2" xfId="397" applyNumberFormat="1" applyFont="1" applyBorder="1" applyAlignment="1">
      <alignment horizontal="left" vertical="center"/>
    </xf>
    <xf numFmtId="219" fontId="5" fillId="0" borderId="27" xfId="397" applyNumberFormat="1" applyFont="1" applyBorder="1" applyAlignment="1">
      <alignment vertical="center"/>
    </xf>
    <xf numFmtId="219" fontId="5" fillId="0" borderId="45" xfId="397" applyNumberFormat="1" applyFont="1" applyBorder="1" applyAlignment="1">
      <alignment vertical="center"/>
    </xf>
    <xf numFmtId="219" fontId="5" fillId="0" borderId="7" xfId="237" applyNumberFormat="1" applyFont="1" applyBorder="1" applyAlignment="1" applyProtection="1">
      <alignment vertical="center"/>
    </xf>
    <xf numFmtId="219" fontId="5" fillId="0" borderId="7" xfId="397" applyNumberFormat="1" applyFont="1" applyBorder="1" applyAlignment="1">
      <alignment horizontal="left" vertical="center"/>
    </xf>
    <xf numFmtId="219" fontId="5" fillId="0" borderId="27" xfId="397" applyNumberFormat="1" applyFont="1" applyBorder="1" applyAlignment="1">
      <alignment horizontal="left" vertical="center"/>
    </xf>
    <xf numFmtId="204" fontId="5" fillId="0" borderId="7" xfId="217" applyNumberFormat="1" applyFont="1" applyBorder="1" applyAlignment="1" applyProtection="1">
      <alignment vertical="center"/>
    </xf>
    <xf numFmtId="219" fontId="86" fillId="0" borderId="7" xfId="237" applyNumberFormat="1" applyFont="1" applyBorder="1" applyAlignment="1" applyProtection="1">
      <alignment vertical="center"/>
    </xf>
    <xf numFmtId="204" fontId="86" fillId="0" borderId="7" xfId="217" applyNumberFormat="1" applyFont="1" applyBorder="1" applyAlignment="1" applyProtection="1">
      <alignment vertical="center"/>
    </xf>
    <xf numFmtId="219" fontId="5" fillId="0" borderId="46" xfId="397" applyNumberFormat="1" applyFont="1" applyBorder="1" applyAlignment="1">
      <alignment horizontal="left" vertical="center"/>
    </xf>
    <xf numFmtId="219" fontId="5" fillId="0" borderId="46" xfId="397" applyNumberFormat="1" applyFont="1" applyBorder="1" applyAlignment="1">
      <alignment vertical="center"/>
    </xf>
    <xf numFmtId="219" fontId="86" fillId="0" borderId="46" xfId="237" applyNumberFormat="1" applyFont="1" applyBorder="1" applyAlignment="1" applyProtection="1">
      <alignment vertical="center"/>
    </xf>
    <xf numFmtId="204" fontId="86" fillId="0" borderId="46" xfId="217" applyNumberFormat="1" applyFont="1" applyBorder="1" applyAlignment="1" applyProtection="1">
      <alignment vertical="center"/>
    </xf>
    <xf numFmtId="0" fontId="5" fillId="0" borderId="46" xfId="397" applyNumberFormat="1" applyFont="1" applyBorder="1" applyAlignment="1">
      <alignment horizontal="left" vertical="center"/>
    </xf>
    <xf numFmtId="219" fontId="5" fillId="0" borderId="0" xfId="397" applyNumberFormat="1" applyFont="1" applyAlignment="1">
      <alignment horizontal="left" vertical="center"/>
    </xf>
    <xf numFmtId="219" fontId="5" fillId="0" borderId="0" xfId="397" applyNumberFormat="1" applyFont="1" applyAlignment="1">
      <alignment vertical="center"/>
    </xf>
    <xf numFmtId="219" fontId="86" fillId="0" borderId="0" xfId="237" applyNumberFormat="1" applyFont="1" applyBorder="1" applyAlignment="1" applyProtection="1">
      <alignment vertical="center"/>
    </xf>
    <xf numFmtId="0" fontId="5" fillId="0" borderId="0" xfId="397" applyNumberFormat="1" applyFont="1" applyAlignment="1">
      <alignment horizontal="left" vertical="center"/>
    </xf>
    <xf numFmtId="184" fontId="5" fillId="0" borderId="32" xfId="397" applyNumberFormat="1" applyFont="1" applyBorder="1" applyAlignment="1">
      <alignment vertical="center"/>
    </xf>
    <xf numFmtId="219" fontId="5" fillId="0" borderId="32" xfId="397" applyNumberFormat="1" applyFont="1" applyBorder="1" applyAlignment="1">
      <alignment vertical="center"/>
    </xf>
    <xf numFmtId="219" fontId="86" fillId="0" borderId="32" xfId="237" applyNumberFormat="1" applyFont="1" applyFill="1" applyBorder="1" applyAlignment="1" applyProtection="1">
      <alignment vertical="center"/>
    </xf>
    <xf numFmtId="0" fontId="5" fillId="0" borderId="32" xfId="397" applyNumberFormat="1" applyFont="1" applyBorder="1" applyAlignment="1">
      <alignment horizontal="left" vertical="center"/>
    </xf>
    <xf numFmtId="0" fontId="5" fillId="0" borderId="32" xfId="397" applyNumberFormat="1" applyFont="1" applyBorder="1" applyAlignment="1">
      <alignment vertical="center"/>
    </xf>
    <xf numFmtId="219" fontId="5" fillId="29" borderId="2" xfId="397" applyNumberFormat="1" applyFont="1" applyFill="1" applyBorder="1" applyAlignment="1">
      <alignment horizontal="left" vertical="center"/>
    </xf>
    <xf numFmtId="219" fontId="5" fillId="29" borderId="27" xfId="397" applyNumberFormat="1" applyFont="1" applyFill="1" applyBorder="1" applyAlignment="1">
      <alignment vertical="center"/>
    </xf>
    <xf numFmtId="0" fontId="5" fillId="29" borderId="27" xfId="397" applyNumberFormat="1" applyFont="1" applyFill="1" applyBorder="1" applyAlignment="1">
      <alignment vertical="center"/>
    </xf>
    <xf numFmtId="219" fontId="5" fillId="29" borderId="45" xfId="397" applyNumberFormat="1" applyFont="1" applyFill="1" applyBorder="1" applyAlignment="1">
      <alignment vertical="center"/>
    </xf>
    <xf numFmtId="219" fontId="5" fillId="29" borderId="7" xfId="237" applyNumberFormat="1" applyFont="1" applyFill="1" applyBorder="1" applyAlignment="1" applyProtection="1">
      <alignment vertical="center"/>
    </xf>
    <xf numFmtId="219" fontId="5" fillId="29" borderId="2" xfId="237" applyNumberFormat="1" applyFont="1" applyFill="1" applyBorder="1" applyAlignment="1" applyProtection="1">
      <alignment vertical="center"/>
    </xf>
    <xf numFmtId="0" fontId="5" fillId="29" borderId="2" xfId="397" applyNumberFormat="1" applyFont="1" applyFill="1" applyBorder="1" applyAlignment="1">
      <alignment horizontal="left" vertical="center"/>
    </xf>
    <xf numFmtId="0" fontId="5" fillId="29" borderId="45" xfId="397" applyNumberFormat="1" applyFont="1" applyFill="1" applyBorder="1" applyAlignment="1">
      <alignment vertical="center"/>
    </xf>
    <xf numFmtId="219" fontId="5" fillId="29" borderId="27" xfId="397" applyNumberFormat="1" applyFont="1" applyFill="1" applyBorder="1" applyAlignment="1">
      <alignment horizontal="left" vertical="center"/>
    </xf>
    <xf numFmtId="0" fontId="5" fillId="29" borderId="45" xfId="397" applyNumberFormat="1" applyFont="1" applyFill="1" applyBorder="1" applyAlignment="1">
      <alignment horizontal="left" vertical="center"/>
    </xf>
    <xf numFmtId="219" fontId="5" fillId="29" borderId="7" xfId="397" applyNumberFormat="1" applyFont="1" applyFill="1" applyBorder="1" applyAlignment="1">
      <alignment horizontal="left" vertical="center"/>
    </xf>
    <xf numFmtId="0" fontId="5" fillId="29" borderId="27" xfId="237" applyNumberFormat="1" applyFont="1" applyFill="1" applyBorder="1" applyAlignment="1" applyProtection="1">
      <alignment vertical="center"/>
    </xf>
    <xf numFmtId="184" fontId="5" fillId="29" borderId="0" xfId="397" applyNumberFormat="1" applyFont="1" applyFill="1" applyAlignment="1">
      <alignment vertical="center"/>
    </xf>
    <xf numFmtId="0" fontId="5" fillId="29" borderId="27" xfId="238" applyNumberFormat="1" applyFont="1" applyFill="1" applyBorder="1" applyAlignment="1" applyProtection="1">
      <alignment horizontal="center" vertical="center"/>
    </xf>
    <xf numFmtId="0" fontId="5" fillId="29" borderId="27" xfId="397" applyNumberFormat="1" applyFont="1" applyFill="1" applyBorder="1" applyAlignment="1">
      <alignment horizontal="left" vertical="center"/>
    </xf>
    <xf numFmtId="219" fontId="86" fillId="29" borderId="7" xfId="237" applyNumberFormat="1" applyFont="1" applyFill="1" applyBorder="1" applyAlignment="1" applyProtection="1">
      <alignment vertical="center"/>
    </xf>
    <xf numFmtId="219" fontId="86" fillId="29" borderId="2" xfId="237" applyNumberFormat="1" applyFont="1" applyFill="1" applyBorder="1" applyAlignment="1" applyProtection="1">
      <alignment vertical="center"/>
    </xf>
    <xf numFmtId="184" fontId="5" fillId="0" borderId="0" xfId="397" applyNumberFormat="1" applyFont="1" applyAlignment="1">
      <alignment horizontal="right" vertical="center"/>
    </xf>
    <xf numFmtId="10" fontId="5" fillId="0" borderId="0" xfId="217" applyNumberFormat="1" applyFont="1" applyBorder="1" applyAlignment="1">
      <alignment vertical="center"/>
    </xf>
    <xf numFmtId="3" fontId="87" fillId="0" borderId="0" xfId="388" applyNumberFormat="1" applyFont="1" applyAlignment="1">
      <alignment vertical="center"/>
    </xf>
    <xf numFmtId="37" fontId="85" fillId="0" borderId="0" xfId="392" applyFont="1" applyAlignment="1">
      <alignment horizontal="centerContinuous" vertical="center"/>
    </xf>
    <xf numFmtId="37" fontId="9" fillId="0" borderId="0" xfId="392" applyFont="1" applyAlignment="1">
      <alignment vertical="center"/>
    </xf>
    <xf numFmtId="37" fontId="84" fillId="0" borderId="0" xfId="392" applyFont="1" applyAlignment="1">
      <alignment horizontal="centerContinuous" vertical="center"/>
    </xf>
    <xf numFmtId="37" fontId="5" fillId="0" borderId="0" xfId="392" applyFont="1" applyAlignment="1">
      <alignment vertical="center"/>
    </xf>
    <xf numFmtId="37" fontId="5" fillId="0" borderId="0" xfId="392" applyFont="1" applyAlignment="1">
      <alignment horizontal="right" vertical="center"/>
    </xf>
    <xf numFmtId="0" fontId="86" fillId="30" borderId="63" xfId="396" applyFont="1" applyFill="1" applyBorder="1" applyAlignment="1">
      <alignment horizontal="center" vertical="center" shrinkToFit="1"/>
    </xf>
    <xf numFmtId="0" fontId="86" fillId="30" borderId="64" xfId="396" applyFont="1" applyFill="1" applyBorder="1" applyAlignment="1">
      <alignment horizontal="center" vertical="center" wrapText="1"/>
    </xf>
    <xf numFmtId="37" fontId="86" fillId="30" borderId="65" xfId="392" applyFont="1" applyFill="1" applyBorder="1" applyAlignment="1">
      <alignment horizontal="center" vertical="center"/>
    </xf>
    <xf numFmtId="37" fontId="86" fillId="0" borderId="0" xfId="392" applyFont="1" applyAlignment="1">
      <alignment vertical="center"/>
    </xf>
    <xf numFmtId="0" fontId="86" fillId="31" borderId="7" xfId="396" applyFont="1" applyFill="1" applyBorder="1" applyAlignment="1">
      <alignment horizontal="center" vertical="center" wrapText="1"/>
    </xf>
    <xf numFmtId="49" fontId="86" fillId="0" borderId="66" xfId="396" applyNumberFormat="1" applyFont="1" applyBorder="1" applyAlignment="1">
      <alignment vertical="center" shrinkToFit="1"/>
    </xf>
    <xf numFmtId="221" fontId="5" fillId="0" borderId="22" xfId="237" applyNumberFormat="1" applyFont="1" applyBorder="1" applyAlignment="1">
      <alignment horizontal="right" vertical="center"/>
    </xf>
    <xf numFmtId="0" fontId="5" fillId="0" borderId="22" xfId="396" applyFont="1" applyBorder="1" applyAlignment="1">
      <alignment horizontal="center" vertical="center"/>
    </xf>
    <xf numFmtId="41" fontId="5" fillId="0" borderId="22" xfId="237" applyFont="1" applyBorder="1" applyAlignment="1">
      <alignment horizontal="center" vertical="center"/>
    </xf>
    <xf numFmtId="0" fontId="5" fillId="0" borderId="67" xfId="396" applyFont="1" applyBorder="1" applyAlignment="1">
      <alignment horizontal="center" vertical="center"/>
    </xf>
    <xf numFmtId="49" fontId="5" fillId="0" borderId="54" xfId="396" applyNumberFormat="1" applyFont="1" applyBorder="1" applyAlignment="1">
      <alignment vertical="center" shrinkToFit="1"/>
    </xf>
    <xf numFmtId="221" fontId="5" fillId="0" borderId="34" xfId="237" applyNumberFormat="1" applyFont="1" applyBorder="1" applyAlignment="1">
      <alignment horizontal="right" vertical="center"/>
    </xf>
    <xf numFmtId="0" fontId="5" fillId="0" borderId="34" xfId="396" applyFont="1" applyBorder="1" applyAlignment="1">
      <alignment horizontal="center" vertical="center"/>
    </xf>
    <xf numFmtId="41" fontId="5" fillId="0" borderId="34" xfId="237" applyFont="1" applyBorder="1" applyAlignment="1">
      <alignment horizontal="center" vertical="center"/>
    </xf>
    <xf numFmtId="0" fontId="5" fillId="0" borderId="68" xfId="396" applyFont="1" applyBorder="1" applyAlignment="1">
      <alignment horizontal="center" vertical="center"/>
    </xf>
    <xf numFmtId="49" fontId="5" fillId="0" borderId="54" xfId="396" applyNumberFormat="1" applyFont="1" applyBorder="1" applyAlignment="1">
      <alignment vertical="center"/>
    </xf>
    <xf numFmtId="221" fontId="5" fillId="0" borderId="34" xfId="237" applyNumberFormat="1" applyFont="1" applyBorder="1" applyAlignment="1">
      <alignment horizontal="right" vertical="center" shrinkToFit="1"/>
    </xf>
    <xf numFmtId="0" fontId="5" fillId="0" borderId="34" xfId="396" applyFont="1" applyBorder="1" applyAlignment="1">
      <alignment vertical="center" shrinkToFit="1"/>
    </xf>
    <xf numFmtId="220" fontId="86" fillId="0" borderId="54" xfId="396" applyNumberFormat="1" applyFont="1" applyBorder="1" applyAlignment="1">
      <alignment vertical="center" shrinkToFit="1"/>
    </xf>
    <xf numFmtId="0" fontId="5" fillId="0" borderId="34" xfId="396" applyFont="1" applyBorder="1" applyAlignment="1">
      <alignment vertical="center"/>
    </xf>
    <xf numFmtId="41" fontId="5" fillId="0" borderId="34" xfId="237" applyFont="1" applyBorder="1" applyAlignment="1">
      <alignment vertical="center"/>
    </xf>
    <xf numFmtId="0" fontId="5" fillId="0" borderId="68" xfId="396" applyFont="1" applyBorder="1" applyAlignment="1">
      <alignment vertical="center"/>
    </xf>
    <xf numFmtId="220" fontId="88" fillId="0" borderId="54" xfId="396" applyNumberFormat="1" applyFont="1" applyBorder="1" applyAlignment="1">
      <alignment vertical="center" shrinkToFit="1"/>
    </xf>
    <xf numFmtId="220" fontId="5" fillId="0" borderId="54" xfId="396" applyNumberFormat="1" applyFont="1" applyBorder="1" applyAlignment="1">
      <alignment vertical="center" shrinkToFit="1"/>
    </xf>
    <xf numFmtId="221" fontId="5" fillId="0" borderId="34" xfId="237" applyNumberFormat="1" applyFont="1" applyFill="1" applyBorder="1" applyAlignment="1">
      <alignment horizontal="right" vertical="center"/>
    </xf>
    <xf numFmtId="41" fontId="5" fillId="0" borderId="34" xfId="237" applyFont="1" applyFill="1" applyBorder="1" applyAlignment="1">
      <alignment horizontal="center" vertical="center"/>
    </xf>
    <xf numFmtId="220" fontId="89" fillId="0" borderId="54" xfId="396" applyNumberFormat="1" applyFont="1" applyBorder="1" applyAlignment="1">
      <alignment vertical="center" shrinkToFit="1"/>
    </xf>
    <xf numFmtId="220" fontId="5" fillId="0" borderId="69" xfId="396" applyNumberFormat="1" applyFont="1" applyBorder="1" applyAlignment="1">
      <alignment vertical="center" shrinkToFit="1"/>
    </xf>
    <xf numFmtId="221" fontId="5" fillId="0" borderId="21" xfId="237" applyNumberFormat="1" applyFont="1" applyBorder="1" applyAlignment="1">
      <alignment horizontal="right" vertical="center"/>
    </xf>
    <xf numFmtId="0" fontId="5" fillId="0" borderId="21" xfId="396" applyFont="1" applyBorder="1" applyAlignment="1">
      <alignment horizontal="center" vertical="center"/>
    </xf>
    <xf numFmtId="41" fontId="5" fillId="0" borderId="21" xfId="237" applyFont="1" applyBorder="1" applyAlignment="1">
      <alignment horizontal="center" vertical="center"/>
    </xf>
    <xf numFmtId="0" fontId="5" fillId="0" borderId="70" xfId="396" applyFont="1" applyBorder="1" applyAlignment="1">
      <alignment horizontal="center" vertical="center"/>
    </xf>
    <xf numFmtId="220" fontId="5" fillId="0" borderId="66" xfId="396" applyNumberFormat="1" applyFont="1" applyBorder="1" applyAlignment="1">
      <alignment vertical="center" shrinkToFit="1"/>
    </xf>
    <xf numFmtId="220" fontId="86" fillId="0" borderId="66" xfId="396" applyNumberFormat="1" applyFont="1" applyBorder="1" applyAlignment="1">
      <alignment vertical="center" shrinkToFit="1"/>
    </xf>
    <xf numFmtId="49" fontId="86" fillId="0" borderId="54" xfId="396" applyNumberFormat="1" applyFont="1" applyBorder="1" applyAlignment="1">
      <alignment vertical="center" shrinkToFit="1"/>
    </xf>
    <xf numFmtId="49" fontId="5" fillId="0" borderId="69" xfId="396" applyNumberFormat="1" applyFont="1" applyBorder="1" applyAlignment="1">
      <alignment vertical="center" shrinkToFit="1"/>
    </xf>
    <xf numFmtId="221" fontId="86" fillId="0" borderId="22" xfId="237" applyNumberFormat="1" applyFont="1" applyBorder="1" applyAlignment="1">
      <alignment horizontal="right" vertical="center"/>
    </xf>
    <xf numFmtId="0" fontId="86" fillId="0" borderId="22" xfId="396" applyFont="1" applyBorder="1" applyAlignment="1">
      <alignment vertical="center"/>
    </xf>
    <xf numFmtId="41" fontId="86" fillId="0" borderId="22" xfId="237" applyFont="1" applyBorder="1" applyAlignment="1">
      <alignment vertical="center"/>
    </xf>
    <xf numFmtId="0" fontId="86" fillId="0" borderId="67" xfId="396" applyFont="1" applyBorder="1" applyAlignment="1">
      <alignment vertical="center"/>
    </xf>
    <xf numFmtId="49" fontId="5" fillId="0" borderId="52" xfId="396" applyNumberFormat="1" applyFont="1" applyBorder="1" applyAlignment="1">
      <alignment vertical="center" shrinkToFit="1"/>
    </xf>
    <xf numFmtId="221" fontId="5" fillId="0" borderId="71" xfId="237" applyNumberFormat="1" applyFont="1" applyBorder="1" applyAlignment="1">
      <alignment horizontal="right" vertical="center"/>
    </xf>
    <xf numFmtId="0" fontId="5" fillId="0" borderId="71" xfId="396" applyFont="1" applyBorder="1" applyAlignment="1">
      <alignment horizontal="center" vertical="center"/>
    </xf>
    <xf numFmtId="41" fontId="5" fillId="0" borderId="71" xfId="237" applyFont="1" applyBorder="1" applyAlignment="1">
      <alignment horizontal="center" vertical="center"/>
    </xf>
    <xf numFmtId="0" fontId="5" fillId="0" borderId="72" xfId="396"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37" fontId="5" fillId="0" borderId="0" xfId="392" applyFont="1" applyAlignment="1">
      <alignment horizontal="left" vertical="center"/>
    </xf>
    <xf numFmtId="37" fontId="90" fillId="30" borderId="49" xfId="392" applyFont="1" applyFill="1" applyBorder="1" applyAlignment="1">
      <alignment vertical="center"/>
    </xf>
    <xf numFmtId="0" fontId="90" fillId="30" borderId="50" xfId="0" applyFont="1" applyFill="1" applyBorder="1" applyAlignment="1">
      <alignment horizontal="left" vertical="center" wrapText="1"/>
    </xf>
    <xf numFmtId="0" fontId="90" fillId="30" borderId="51" xfId="0" applyFont="1" applyFill="1" applyBorder="1" applyAlignment="1">
      <alignment horizontal="left" vertical="center" wrapText="1"/>
    </xf>
    <xf numFmtId="37" fontId="90" fillId="30" borderId="54" xfId="392" applyFont="1" applyFill="1" applyBorder="1" applyAlignment="1">
      <alignment vertical="center"/>
    </xf>
    <xf numFmtId="0" fontId="90" fillId="30" borderId="0" xfId="0" applyFont="1" applyFill="1" applyAlignment="1">
      <alignment horizontal="left" vertical="center" wrapText="1"/>
    </xf>
    <xf numFmtId="0" fontId="90" fillId="30" borderId="55" xfId="0" applyFont="1" applyFill="1" applyBorder="1" applyAlignment="1">
      <alignment horizontal="left" vertical="center" wrapText="1"/>
    </xf>
    <xf numFmtId="37" fontId="90" fillId="30" borderId="52" xfId="392" applyFont="1" applyFill="1" applyBorder="1" applyAlignment="1">
      <alignment vertical="center"/>
    </xf>
    <xf numFmtId="0" fontId="90" fillId="30" borderId="29" xfId="0" applyFont="1" applyFill="1" applyBorder="1" applyAlignment="1">
      <alignment horizontal="left" vertical="center" wrapText="1"/>
    </xf>
    <xf numFmtId="0" fontId="90" fillId="30" borderId="53" xfId="0" applyFont="1" applyFill="1" applyBorder="1" applyAlignment="1">
      <alignment horizontal="left" vertical="center" wrapText="1"/>
    </xf>
    <xf numFmtId="37" fontId="5" fillId="30" borderId="49" xfId="392" applyFont="1" applyFill="1" applyBorder="1" applyAlignment="1">
      <alignment horizontal="left" vertical="center"/>
    </xf>
    <xf numFmtId="37" fontId="5" fillId="30" borderId="50" xfId="392" applyFont="1" applyFill="1" applyBorder="1" applyAlignment="1">
      <alignment horizontal="left" vertical="center"/>
    </xf>
    <xf numFmtId="0" fontId="91" fillId="30" borderId="54" xfId="0" applyFont="1" applyFill="1" applyBorder="1" applyAlignment="1">
      <alignment horizontal="left" vertical="center"/>
    </xf>
    <xf numFmtId="0" fontId="91" fillId="30" borderId="0" xfId="0" applyFont="1" applyFill="1" applyAlignment="1">
      <alignment horizontal="left" vertical="center"/>
    </xf>
    <xf numFmtId="37" fontId="5" fillId="30" borderId="0" xfId="392" applyFont="1" applyFill="1" applyAlignment="1">
      <alignment vertical="center"/>
    </xf>
    <xf numFmtId="0" fontId="91" fillId="30" borderId="52" xfId="0" applyFont="1" applyFill="1" applyBorder="1" applyAlignment="1">
      <alignment horizontal="left" vertical="center"/>
    </xf>
    <xf numFmtId="0" fontId="91" fillId="30" borderId="29" xfId="0" applyFont="1" applyFill="1" applyBorder="1" applyAlignment="1">
      <alignment horizontal="left" vertical="center"/>
    </xf>
    <xf numFmtId="37" fontId="5" fillId="30" borderId="29" xfId="392" applyFont="1" applyFill="1" applyBorder="1" applyAlignment="1">
      <alignment vertical="center"/>
    </xf>
    <xf numFmtId="37" fontId="9" fillId="0" borderId="0" xfId="392" applyFont="1" applyAlignment="1">
      <alignment horizontal="left" vertical="center"/>
    </xf>
    <xf numFmtId="0" fontId="92"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Alignment="1">
      <alignment vertical="center"/>
    </xf>
    <xf numFmtId="0" fontId="93" fillId="0" borderId="7" xfId="0" applyFont="1" applyBorder="1" applyAlignment="1">
      <alignment horizontal="center" vertical="center" wrapText="1"/>
    </xf>
    <xf numFmtId="0" fontId="15" fillId="32" borderId="7" xfId="0" applyFont="1" applyFill="1" applyBorder="1" applyAlignment="1">
      <alignment horizontal="center" vertical="center"/>
    </xf>
    <xf numFmtId="0" fontId="94" fillId="0" borderId="7" xfId="0" applyFont="1" applyBorder="1" applyAlignment="1">
      <alignment horizontal="center" vertical="center" wrapText="1"/>
    </xf>
    <xf numFmtId="3" fontId="94" fillId="0" borderId="7" xfId="0" applyNumberFormat="1" applyFont="1" applyBorder="1" applyAlignment="1">
      <alignment horizontal="center" vertical="center" wrapText="1"/>
    </xf>
    <xf numFmtId="10" fontId="5" fillId="32" borderId="7" xfId="217" applyNumberFormat="1" applyFont="1" applyFill="1" applyBorder="1" applyAlignment="1">
      <alignment horizontal="center" vertical="center"/>
    </xf>
    <xf numFmtId="0" fontId="5" fillId="0" borderId="3" xfId="0" applyFont="1" applyBorder="1" applyAlignment="1">
      <alignment vertical="center"/>
    </xf>
    <xf numFmtId="10" fontId="5" fillId="32" borderId="3" xfId="217" applyNumberFormat="1" applyFont="1" applyFill="1" applyBorder="1" applyAlignment="1">
      <alignment horizontal="center" vertical="center"/>
    </xf>
    <xf numFmtId="10" fontId="5" fillId="32" borderId="0" xfId="217" applyNumberFormat="1" applyFont="1" applyFill="1" applyBorder="1" applyAlignment="1">
      <alignment horizontal="center" vertical="center"/>
    </xf>
    <xf numFmtId="0" fontId="96" fillId="0" borderId="59" xfId="0" applyFont="1" applyBorder="1" applyAlignment="1">
      <alignment horizontal="center" vertical="center" wrapText="1"/>
    </xf>
    <xf numFmtId="0" fontId="97" fillId="0" borderId="60" xfId="0" applyFont="1" applyBorder="1" applyAlignment="1">
      <alignment vertical="center" wrapText="1"/>
    </xf>
    <xf numFmtId="0" fontId="97" fillId="0" borderId="61" xfId="0" applyFont="1" applyBorder="1" applyAlignment="1">
      <alignment vertical="center"/>
    </xf>
    <xf numFmtId="0" fontId="97" fillId="0" borderId="61" xfId="0" applyFont="1" applyBorder="1" applyAlignment="1">
      <alignment vertical="center" wrapText="1"/>
    </xf>
    <xf numFmtId="0" fontId="97" fillId="0" borderId="62" xfId="0" applyFont="1" applyBorder="1" applyAlignment="1">
      <alignment vertical="center"/>
    </xf>
    <xf numFmtId="0" fontId="97" fillId="0" borderId="62" xfId="0" applyFont="1" applyBorder="1" applyAlignment="1">
      <alignment vertical="center" wrapText="1"/>
    </xf>
    <xf numFmtId="0" fontId="97" fillId="0" borderId="60" xfId="0" applyFont="1" applyBorder="1" applyAlignment="1">
      <alignment vertical="center"/>
    </xf>
    <xf numFmtId="0" fontId="97" fillId="0" borderId="0" xfId="0" applyFont="1" applyAlignment="1">
      <alignment vertical="center"/>
    </xf>
    <xf numFmtId="0" fontId="98" fillId="0" borderId="7" xfId="0" applyFont="1" applyBorder="1" applyAlignment="1">
      <alignment horizontal="center" vertical="center" wrapText="1"/>
    </xf>
    <xf numFmtId="0" fontId="98" fillId="0" borderId="73" xfId="0" applyFont="1" applyBorder="1" applyAlignment="1">
      <alignment vertical="center" wrapText="1"/>
    </xf>
    <xf numFmtId="0" fontId="98" fillId="0" borderId="0" xfId="0" applyFont="1" applyAlignment="1">
      <alignment vertical="center" wrapText="1"/>
    </xf>
    <xf numFmtId="0" fontId="98" fillId="0" borderId="74" xfId="0" applyFont="1" applyBorder="1" applyAlignment="1">
      <alignment vertical="center" wrapText="1"/>
    </xf>
    <xf numFmtId="0" fontId="102" fillId="0" borderId="0" xfId="237" applyNumberFormat="1" applyFont="1" applyBorder="1" applyAlignment="1">
      <alignment horizontal="left" vertical="center"/>
    </xf>
    <xf numFmtId="49" fontId="9" fillId="0" borderId="0" xfId="394" applyNumberFormat="1" applyFont="1" applyAlignment="1">
      <alignment vertical="center"/>
    </xf>
    <xf numFmtId="0" fontId="86" fillId="0" borderId="7" xfId="392" applyNumberFormat="1" applyFont="1" applyBorder="1" applyAlignment="1">
      <alignment horizontal="center" vertical="center"/>
    </xf>
    <xf numFmtId="0" fontId="86" fillId="0" borderId="45" xfId="392" applyNumberFormat="1" applyFont="1" applyBorder="1" applyAlignment="1">
      <alignment horizontal="center" vertical="center"/>
    </xf>
    <xf numFmtId="0" fontId="86" fillId="0" borderId="45" xfId="392" applyNumberFormat="1" applyFont="1" applyBorder="1" applyAlignment="1">
      <alignment horizontal="center" vertical="center" wrapText="1"/>
    </xf>
    <xf numFmtId="0" fontId="5" fillId="0" borderId="0" xfId="392" applyNumberFormat="1" applyFont="1" applyAlignment="1">
      <alignment vertical="center"/>
    </xf>
    <xf numFmtId="37" fontId="5" fillId="0" borderId="33" xfId="392" applyFont="1" applyBorder="1" applyAlignment="1">
      <alignment horizontal="center" vertical="center"/>
    </xf>
    <xf numFmtId="10" fontId="5" fillId="0" borderId="33" xfId="392" applyNumberFormat="1" applyFont="1" applyBorder="1" applyAlignment="1">
      <alignment horizontal="center" vertical="center"/>
    </xf>
    <xf numFmtId="176" fontId="90" fillId="0" borderId="0" xfId="395" applyNumberFormat="1" applyFont="1" applyAlignment="1">
      <alignment vertical="center"/>
    </xf>
    <xf numFmtId="37" fontId="90" fillId="0" borderId="0" xfId="392" applyFont="1" applyAlignment="1">
      <alignment vertical="center"/>
    </xf>
    <xf numFmtId="37" fontId="5" fillId="0" borderId="35" xfId="392" applyFont="1" applyBorder="1" applyAlignment="1">
      <alignment horizontal="center" vertical="center"/>
    </xf>
    <xf numFmtId="10" fontId="5" fillId="0" borderId="35" xfId="392" applyNumberFormat="1" applyFont="1" applyBorder="1" applyAlignment="1">
      <alignment horizontal="center" vertical="center"/>
    </xf>
    <xf numFmtId="10" fontId="5" fillId="0" borderId="44" xfId="392" applyNumberFormat="1" applyFont="1" applyBorder="1" applyAlignment="1">
      <alignment horizontal="center" vertical="center"/>
    </xf>
    <xf numFmtId="37" fontId="5" fillId="0" borderId="34" xfId="392" applyFont="1" applyBorder="1" applyAlignment="1">
      <alignment horizontal="center" vertical="center"/>
    </xf>
    <xf numFmtId="0" fontId="9" fillId="0" borderId="0" xfId="392" applyNumberFormat="1" applyFont="1" applyAlignment="1">
      <alignment vertical="center"/>
    </xf>
    <xf numFmtId="37" fontId="5" fillId="0" borderId="7" xfId="392" applyFont="1" applyBorder="1" applyAlignment="1">
      <alignment horizontal="center" vertical="center"/>
    </xf>
    <xf numFmtId="10" fontId="86" fillId="0" borderId="7" xfId="392" applyNumberFormat="1" applyFont="1" applyBorder="1" applyAlignment="1">
      <alignment horizontal="center" vertical="center"/>
    </xf>
    <xf numFmtId="37" fontId="5" fillId="0" borderId="35" xfId="392" applyFont="1" applyBorder="1" applyAlignment="1">
      <alignment horizontal="center" vertical="center" wrapText="1"/>
    </xf>
    <xf numFmtId="37" fontId="103" fillId="0" borderId="0" xfId="392" applyFont="1" applyAlignment="1">
      <alignment vertical="center"/>
    </xf>
    <xf numFmtId="37" fontId="103" fillId="28" borderId="7" xfId="392" applyFont="1" applyFill="1" applyBorder="1" applyAlignment="1">
      <alignment vertical="center"/>
    </xf>
    <xf numFmtId="0" fontId="90" fillId="28" borderId="27" xfId="0" applyFont="1" applyFill="1" applyBorder="1" applyAlignment="1">
      <alignment vertical="center"/>
    </xf>
    <xf numFmtId="0" fontId="90" fillId="28" borderId="45" xfId="0" applyFont="1" applyFill="1" applyBorder="1" applyAlignment="1">
      <alignment vertical="center"/>
    </xf>
    <xf numFmtId="37" fontId="90" fillId="28" borderId="7" xfId="392" applyFont="1" applyFill="1" applyBorder="1" applyAlignment="1">
      <alignment vertical="center"/>
    </xf>
    <xf numFmtId="37" fontId="84" fillId="0" borderId="0" xfId="391" applyFont="1" applyAlignment="1">
      <alignment horizontal="centerContinuous" vertical="center"/>
    </xf>
    <xf numFmtId="37" fontId="105" fillId="0" borderId="0" xfId="392" applyFont="1" applyAlignment="1">
      <alignment vertical="center"/>
    </xf>
    <xf numFmtId="0" fontId="86" fillId="0" borderId="7" xfId="392" applyNumberFormat="1" applyFont="1" applyBorder="1" applyAlignment="1">
      <alignment horizontal="center" vertical="center" wrapText="1"/>
    </xf>
    <xf numFmtId="0" fontId="90" fillId="0" borderId="0" xfId="392" applyNumberFormat="1" applyFont="1" applyAlignment="1">
      <alignment vertical="center"/>
    </xf>
    <xf numFmtId="10" fontId="5" fillId="0" borderId="7" xfId="392" applyNumberFormat="1" applyFont="1" applyBorder="1" applyAlignment="1">
      <alignment horizontal="center" vertical="center" wrapText="1"/>
    </xf>
    <xf numFmtId="37" fontId="5" fillId="0" borderId="7" xfId="392" applyFont="1" applyBorder="1" applyAlignment="1">
      <alignment horizontal="center" vertical="center" wrapText="1"/>
    </xf>
    <xf numFmtId="37" fontId="5" fillId="0" borderId="0" xfId="392" applyFont="1" applyAlignment="1">
      <alignment horizontal="center" vertical="center"/>
    </xf>
    <xf numFmtId="10" fontId="86" fillId="0" borderId="0" xfId="392" applyNumberFormat="1" applyFont="1" applyAlignment="1">
      <alignment horizontal="center" vertical="center"/>
    </xf>
    <xf numFmtId="37" fontId="5" fillId="0" borderId="0" xfId="391" applyFont="1" applyAlignment="1">
      <alignment horizontal="left" vertical="center"/>
    </xf>
    <xf numFmtId="0" fontId="102" fillId="0" borderId="0" xfId="237" applyNumberFormat="1" applyFont="1" applyFill="1" applyBorder="1" applyAlignment="1">
      <alignment horizontal="left" vertical="center"/>
    </xf>
    <xf numFmtId="10" fontId="5" fillId="0" borderId="7" xfId="390" applyNumberFormat="1" applyFont="1" applyBorder="1" applyAlignment="1">
      <alignment horizontal="center" vertical="center"/>
    </xf>
    <xf numFmtId="182" fontId="5" fillId="0" borderId="7" xfId="390" applyNumberFormat="1" applyFont="1" applyBorder="1" applyAlignment="1">
      <alignment vertical="center"/>
    </xf>
    <xf numFmtId="37" fontId="5" fillId="0" borderId="22" xfId="392" applyFont="1" applyBorder="1" applyAlignment="1">
      <alignment horizontal="center" vertical="center"/>
    </xf>
    <xf numFmtId="10" fontId="5" fillId="0" borderId="33" xfId="392" applyNumberFormat="1" applyFont="1" applyBorder="1" applyAlignment="1">
      <alignment horizontal="center" vertical="center" wrapText="1"/>
    </xf>
    <xf numFmtId="10" fontId="5" fillId="0" borderId="33" xfId="392" applyNumberFormat="1" applyFont="1" applyBorder="1" applyAlignment="1">
      <alignment vertical="center" wrapText="1"/>
    </xf>
    <xf numFmtId="10" fontId="5" fillId="0" borderId="33" xfId="392" applyNumberFormat="1" applyFont="1" applyBorder="1" applyAlignment="1">
      <alignment horizontal="right" vertical="center"/>
    </xf>
    <xf numFmtId="10" fontId="5" fillId="0" borderId="35" xfId="392" applyNumberFormat="1" applyFont="1" applyBorder="1" applyAlignment="1">
      <alignment vertical="center"/>
    </xf>
    <xf numFmtId="10" fontId="5" fillId="0" borderId="35" xfId="392" applyNumberFormat="1" applyFont="1" applyBorder="1" applyAlignment="1">
      <alignment horizontal="right" vertical="center"/>
    </xf>
    <xf numFmtId="10" fontId="5" fillId="0" borderId="44" xfId="392" applyNumberFormat="1" applyFont="1" applyBorder="1" applyAlignment="1">
      <alignment horizontal="center" vertical="center" wrapText="1"/>
    </xf>
    <xf numFmtId="10" fontId="5" fillId="0" borderId="44" xfId="392" applyNumberFormat="1" applyFont="1" applyBorder="1" applyAlignment="1">
      <alignment vertical="center"/>
    </xf>
    <xf numFmtId="10" fontId="5" fillId="0" borderId="44" xfId="392" applyNumberFormat="1" applyFont="1" applyBorder="1" applyAlignment="1">
      <alignment horizontal="right" vertical="center"/>
    </xf>
    <xf numFmtId="37" fontId="5" fillId="0" borderId="21" xfId="392" applyFont="1" applyBorder="1" applyAlignment="1">
      <alignment horizontal="center" vertical="center"/>
    </xf>
    <xf numFmtId="10" fontId="5" fillId="0" borderId="36" xfId="392" applyNumberFormat="1" applyFont="1" applyBorder="1" applyAlignment="1">
      <alignment horizontal="center" vertical="center" wrapText="1"/>
    </xf>
    <xf numFmtId="10" fontId="5" fillId="0" borderId="36" xfId="392" applyNumberFormat="1" applyFont="1" applyBorder="1" applyAlignment="1">
      <alignment vertical="center"/>
    </xf>
    <xf numFmtId="10" fontId="5" fillId="0" borderId="36" xfId="392" applyNumberFormat="1" applyFont="1" applyBorder="1" applyAlignment="1">
      <alignment horizontal="right" vertical="center"/>
    </xf>
    <xf numFmtId="0" fontId="94" fillId="0" borderId="33" xfId="0" applyFont="1" applyBorder="1" applyAlignment="1">
      <alignment horizontal="center" vertical="center" wrapText="1"/>
    </xf>
    <xf numFmtId="0" fontId="94" fillId="0" borderId="35" xfId="0" applyFont="1" applyBorder="1" applyAlignment="1">
      <alignment horizontal="center" vertical="center" wrapText="1"/>
    </xf>
    <xf numFmtId="0" fontId="94" fillId="0" borderId="36" xfId="0" applyFont="1" applyBorder="1" applyAlignment="1">
      <alignment horizontal="center" vertical="center" wrapText="1"/>
    </xf>
    <xf numFmtId="10" fontId="86" fillId="0" borderId="36" xfId="392" applyNumberFormat="1" applyFont="1" applyBorder="1" applyAlignment="1">
      <alignment horizontal="right" vertical="center"/>
    </xf>
    <xf numFmtId="10" fontId="86" fillId="0" borderId="7" xfId="392" applyNumberFormat="1" applyFont="1" applyBorder="1" applyAlignment="1">
      <alignment horizontal="right" vertical="center"/>
    </xf>
    <xf numFmtId="182" fontId="86" fillId="0" borderId="7" xfId="392" applyNumberFormat="1" applyFont="1" applyBorder="1" applyAlignment="1">
      <alignment horizontal="right" vertical="center"/>
    </xf>
    <xf numFmtId="10" fontId="5" fillId="0" borderId="7" xfId="392" applyNumberFormat="1" applyFont="1" applyBorder="1" applyAlignment="1">
      <alignment horizontal="right" vertical="center"/>
    </xf>
    <xf numFmtId="182" fontId="5" fillId="0" borderId="7" xfId="392" applyNumberFormat="1" applyFont="1" applyBorder="1" applyAlignment="1">
      <alignment horizontal="right" vertical="center"/>
    </xf>
    <xf numFmtId="37" fontId="5" fillId="0" borderId="45" xfId="392" applyFont="1" applyBorder="1" applyAlignment="1">
      <alignment horizontal="center" vertical="center"/>
    </xf>
    <xf numFmtId="224" fontId="5" fillId="0" borderId="7" xfId="217" applyNumberFormat="1" applyFont="1" applyFill="1" applyBorder="1" applyAlignment="1" applyProtection="1">
      <alignment horizontal="right" vertical="center"/>
    </xf>
    <xf numFmtId="224" fontId="86" fillId="0" borderId="7" xfId="217" applyNumberFormat="1" applyFont="1" applyFill="1" applyBorder="1" applyAlignment="1" applyProtection="1">
      <alignment horizontal="right" vertical="center"/>
    </xf>
    <xf numFmtId="224" fontId="5" fillId="0" borderId="7" xfId="392" applyNumberFormat="1" applyFont="1" applyBorder="1" applyAlignment="1">
      <alignment horizontal="right" vertical="center"/>
    </xf>
    <xf numFmtId="224" fontId="86" fillId="0" borderId="7" xfId="392" applyNumberFormat="1" applyFont="1" applyBorder="1" applyAlignment="1">
      <alignment horizontal="right" vertical="center"/>
    </xf>
    <xf numFmtId="176" fontId="5" fillId="0" borderId="0" xfId="389" applyNumberFormat="1" applyAlignment="1">
      <alignment horizontal="centerContinuous" vertical="center"/>
    </xf>
    <xf numFmtId="176" fontId="5" fillId="0" borderId="0" xfId="389" applyNumberFormat="1" applyAlignment="1">
      <alignment vertical="center"/>
    </xf>
    <xf numFmtId="176" fontId="84" fillId="0" borderId="0" xfId="495" applyNumberFormat="1" applyFont="1">
      <alignment horizontal="centerContinuous" vertical="center"/>
    </xf>
    <xf numFmtId="176" fontId="5" fillId="0" borderId="0" xfId="389" applyNumberFormat="1" applyAlignment="1">
      <alignment horizontal="right" vertical="center"/>
    </xf>
    <xf numFmtId="10" fontId="86" fillId="0" borderId="7" xfId="390" applyNumberFormat="1" applyFont="1" applyBorder="1" applyAlignment="1">
      <alignment horizontal="centerContinuous" vertical="center"/>
    </xf>
    <xf numFmtId="10" fontId="86" fillId="0" borderId="7" xfId="390" applyNumberFormat="1" applyFont="1" applyBorder="1" applyAlignment="1">
      <alignment horizontal="center" vertical="center"/>
    </xf>
    <xf numFmtId="10" fontId="5" fillId="0" borderId="33" xfId="390" applyNumberFormat="1" applyFont="1" applyBorder="1" applyAlignment="1">
      <alignment horizontal="center" vertical="center" wrapText="1"/>
    </xf>
    <xf numFmtId="176" fontId="5" fillId="0" borderId="33" xfId="390" applyNumberFormat="1" applyFont="1" applyBorder="1" applyAlignment="1">
      <alignment vertical="center"/>
    </xf>
    <xf numFmtId="224" fontId="5" fillId="0" borderId="33" xfId="390" applyNumberFormat="1" applyFont="1" applyBorder="1" applyAlignment="1">
      <alignment vertical="center"/>
    </xf>
    <xf numFmtId="10" fontId="5" fillId="0" borderId="35" xfId="390" applyNumberFormat="1" applyFont="1" applyBorder="1" applyAlignment="1">
      <alignment horizontal="center" vertical="center" wrapText="1"/>
    </xf>
    <xf numFmtId="176" fontId="5" fillId="0" borderId="35" xfId="390" applyNumberFormat="1" applyFont="1" applyBorder="1" applyAlignment="1">
      <alignment vertical="center"/>
    </xf>
    <xf numFmtId="224" fontId="5" fillId="0" borderId="35" xfId="390" applyNumberFormat="1" applyFont="1" applyBorder="1" applyAlignment="1">
      <alignment vertical="center"/>
    </xf>
    <xf numFmtId="37" fontId="5" fillId="0" borderId="36" xfId="392" applyFont="1" applyBorder="1" applyAlignment="1">
      <alignment horizontal="center" vertical="center" wrapText="1"/>
    </xf>
    <xf numFmtId="10" fontId="5" fillId="0" borderId="36" xfId="390" applyNumberFormat="1" applyFont="1" applyBorder="1" applyAlignment="1">
      <alignment horizontal="center" vertical="center" wrapText="1"/>
    </xf>
    <xf numFmtId="176" fontId="5" fillId="0" borderId="36" xfId="390" applyNumberFormat="1" applyFont="1" applyBorder="1" applyAlignment="1">
      <alignment vertical="center"/>
    </xf>
    <xf numFmtId="224" fontId="5" fillId="0" borderId="36" xfId="390" applyNumberFormat="1" applyFont="1" applyBorder="1" applyAlignment="1">
      <alignment vertical="center"/>
    </xf>
    <xf numFmtId="176" fontId="5" fillId="0" borderId="7" xfId="390" applyNumberFormat="1" applyFont="1" applyBorder="1" applyAlignment="1">
      <alignment vertical="center"/>
    </xf>
    <xf numFmtId="0" fontId="87" fillId="0" borderId="0" xfId="0" applyFont="1" applyAlignment="1">
      <alignment vertical="center"/>
    </xf>
    <xf numFmtId="0" fontId="86" fillId="0" borderId="0" xfId="0" applyFont="1" applyAlignment="1">
      <alignment vertical="center"/>
    </xf>
    <xf numFmtId="0" fontId="5" fillId="0" borderId="0" xfId="0" applyFont="1" applyAlignment="1">
      <alignment horizontal="right" vertical="center"/>
    </xf>
    <xf numFmtId="0" fontId="86" fillId="0" borderId="7" xfId="0" applyFont="1" applyBorder="1" applyAlignment="1">
      <alignment horizontal="centerContinuous" vertical="center"/>
    </xf>
    <xf numFmtId="0" fontId="86" fillId="0" borderId="7" xfId="0" applyFont="1" applyBorder="1" applyAlignment="1">
      <alignment horizontal="center" vertical="center"/>
    </xf>
    <xf numFmtId="0" fontId="5" fillId="0" borderId="7" xfId="0" applyFont="1" applyBorder="1" applyAlignment="1">
      <alignment horizontal="center" vertical="center"/>
    </xf>
    <xf numFmtId="3" fontId="5" fillId="0" borderId="7" xfId="0" applyNumberFormat="1" applyFont="1" applyBorder="1" applyAlignment="1">
      <alignment vertical="center"/>
    </xf>
    <xf numFmtId="0" fontId="5" fillId="0" borderId="7" xfId="0" applyFont="1" applyBorder="1" applyAlignment="1">
      <alignment vertical="center"/>
    </xf>
    <xf numFmtId="0" fontId="86" fillId="0" borderId="7" xfId="0" applyFont="1" applyBorder="1" applyAlignment="1">
      <alignment vertical="center"/>
    </xf>
    <xf numFmtId="3" fontId="86" fillId="0" borderId="7" xfId="0" applyNumberFormat="1" applyFont="1" applyBorder="1" applyAlignment="1">
      <alignment vertical="center"/>
    </xf>
    <xf numFmtId="0" fontId="106" fillId="0" borderId="0" xfId="0" applyFont="1" applyAlignment="1">
      <alignment horizontal="centerContinuous" vertical="center"/>
    </xf>
    <xf numFmtId="0" fontId="101" fillId="0" borderId="7" xfId="0" applyFont="1" applyBorder="1" applyAlignment="1">
      <alignment horizontal="justify" vertical="center" wrapText="1"/>
    </xf>
    <xf numFmtId="0" fontId="101" fillId="0" borderId="7" xfId="0" applyFont="1" applyBorder="1" applyAlignment="1">
      <alignment vertical="center" wrapText="1"/>
    </xf>
    <xf numFmtId="0" fontId="101" fillId="0" borderId="22" xfId="0" applyFont="1" applyBorder="1" applyAlignment="1">
      <alignment vertical="center" wrapText="1"/>
    </xf>
    <xf numFmtId="0" fontId="101" fillId="0" borderId="34" xfId="0" applyFont="1" applyBorder="1" applyAlignment="1">
      <alignment vertical="center" wrapText="1"/>
    </xf>
    <xf numFmtId="0" fontId="101" fillId="0" borderId="21" xfId="0" applyFont="1" applyBorder="1" applyAlignment="1">
      <alignment vertical="center" wrapText="1"/>
    </xf>
    <xf numFmtId="0" fontId="101" fillId="0" borderId="22" xfId="0" applyFont="1" applyBorder="1" applyAlignment="1">
      <alignment horizontal="justify" vertical="center" wrapText="1"/>
    </xf>
    <xf numFmtId="0" fontId="101" fillId="0" borderId="34" xfId="0" applyFont="1" applyBorder="1" applyAlignment="1">
      <alignment horizontal="justify" vertical="center" wrapText="1"/>
    </xf>
    <xf numFmtId="0" fontId="101" fillId="0" borderId="21" xfId="0" applyFont="1" applyBorder="1" applyAlignment="1">
      <alignment horizontal="justify" vertical="center" wrapText="1"/>
    </xf>
    <xf numFmtId="0" fontId="5" fillId="0" borderId="0" xfId="0" applyFont="1" applyAlignment="1">
      <alignment horizontal="centerContinuous" vertical="center"/>
    </xf>
    <xf numFmtId="227" fontId="90" fillId="0" borderId="0" xfId="392" applyNumberFormat="1" applyFont="1" applyAlignment="1">
      <alignment vertical="center"/>
    </xf>
    <xf numFmtId="10" fontId="90" fillId="0" borderId="0" xfId="217" applyNumberFormat="1" applyFont="1" applyFill="1" applyAlignment="1">
      <alignment vertical="center"/>
    </xf>
    <xf numFmtId="37" fontId="5" fillId="0" borderId="44" xfId="392" applyFont="1" applyBorder="1" applyAlignment="1">
      <alignment horizontal="center" vertical="center" wrapText="1"/>
    </xf>
    <xf numFmtId="37" fontId="103" fillId="0" borderId="7" xfId="392" applyFont="1" applyBorder="1" applyAlignment="1">
      <alignment vertical="center"/>
    </xf>
    <xf numFmtId="0" fontId="5" fillId="0" borderId="22" xfId="0" applyFont="1" applyBorder="1" applyAlignment="1">
      <alignment vertical="center"/>
    </xf>
    <xf numFmtId="0" fontId="5" fillId="0" borderId="34" xfId="0" applyFont="1" applyBorder="1" applyAlignment="1">
      <alignment vertical="center"/>
    </xf>
    <xf numFmtId="0" fontId="5" fillId="0" borderId="21" xfId="0" applyFont="1" applyBorder="1" applyAlignment="1">
      <alignment vertical="center"/>
    </xf>
    <xf numFmtId="10" fontId="86" fillId="0" borderId="35" xfId="392" applyNumberFormat="1" applyFont="1" applyBorder="1" applyAlignment="1">
      <alignment horizontal="center" vertical="center"/>
    </xf>
    <xf numFmtId="212" fontId="5" fillId="0" borderId="27" xfId="237" applyNumberFormat="1" applyFont="1" applyBorder="1" applyAlignment="1" applyProtection="1">
      <alignment vertical="center"/>
    </xf>
    <xf numFmtId="38" fontId="86" fillId="0" borderId="0" xfId="397" applyNumberFormat="1" applyFont="1" applyAlignment="1">
      <alignment horizontal="left" vertical="center"/>
    </xf>
    <xf numFmtId="0" fontId="87" fillId="0" borderId="0" xfId="0" applyFont="1" applyFill="1" applyAlignment="1">
      <alignment vertical="center"/>
    </xf>
    <xf numFmtId="0" fontId="86" fillId="0" borderId="0" xfId="0" applyFont="1" applyFill="1" applyAlignment="1">
      <alignment vertical="center"/>
    </xf>
    <xf numFmtId="0" fontId="5" fillId="0" borderId="0" xfId="0" applyFont="1" applyFill="1" applyAlignment="1">
      <alignment horizontal="right" vertical="center"/>
    </xf>
    <xf numFmtId="0" fontId="86" fillId="0" borderId="7" xfId="0" applyFont="1" applyFill="1" applyBorder="1" applyAlignment="1">
      <alignment horizontal="centerContinuous" vertical="center"/>
    </xf>
    <xf numFmtId="0" fontId="86"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3" fontId="5" fillId="0" borderId="7" xfId="0" applyNumberFormat="1"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106" fillId="0" borderId="0" xfId="0" applyFont="1" applyFill="1" applyAlignment="1">
      <alignment horizontal="centerContinuous" vertical="center"/>
    </xf>
    <xf numFmtId="0" fontId="5" fillId="0" borderId="0" xfId="0" applyFont="1" applyFill="1" applyAlignment="1">
      <alignment horizontal="centerContinuous" vertical="center"/>
    </xf>
    <xf numFmtId="0" fontId="86" fillId="0" borderId="7" xfId="507" applyFont="1" applyFill="1" applyBorder="1" applyAlignment="1">
      <alignment horizontal="centerContinuous" vertical="center"/>
    </xf>
    <xf numFmtId="0" fontId="104" fillId="0" borderId="37" xfId="506" applyFont="1" applyFill="1" applyBorder="1" applyAlignment="1">
      <alignment horizontal="center" vertical="center"/>
    </xf>
    <xf numFmtId="0" fontId="86" fillId="0" borderId="7" xfId="507" applyFont="1" applyFill="1" applyBorder="1" applyAlignment="1">
      <alignment horizontal="center" vertical="center" wrapText="1"/>
    </xf>
    <xf numFmtId="0" fontId="86" fillId="0" borderId="7" xfId="0" applyFont="1" applyFill="1" applyBorder="1" applyAlignment="1">
      <alignment vertical="center"/>
    </xf>
    <xf numFmtId="0" fontId="5" fillId="0" borderId="2" xfId="0" applyFont="1" applyFill="1" applyBorder="1" applyAlignment="1">
      <alignment vertical="center"/>
    </xf>
    <xf numFmtId="0" fontId="5" fillId="0" borderId="27" xfId="0" applyFont="1" applyFill="1" applyBorder="1" applyAlignment="1">
      <alignment vertical="center"/>
    </xf>
    <xf numFmtId="0" fontId="5" fillId="0" borderId="45" xfId="0" applyFont="1" applyFill="1" applyBorder="1" applyAlignment="1">
      <alignment vertical="center"/>
    </xf>
    <xf numFmtId="38" fontId="86" fillId="0" borderId="0" xfId="397" applyNumberFormat="1" applyFont="1" applyFill="1" applyAlignment="1">
      <alignment horizontal="left" vertical="center"/>
    </xf>
    <xf numFmtId="228" fontId="5" fillId="0" borderId="7" xfId="0" applyNumberFormat="1" applyFont="1" applyFill="1" applyBorder="1" applyAlignment="1">
      <alignment horizontal="center" vertical="center"/>
    </xf>
    <xf numFmtId="0" fontId="86" fillId="0" borderId="7" xfId="0" applyFont="1" applyFill="1" applyBorder="1" applyAlignment="1">
      <alignment vertical="center" wrapText="1"/>
    </xf>
    <xf numFmtId="3" fontId="86" fillId="0" borderId="7" xfId="0" applyNumberFormat="1" applyFont="1" applyFill="1" applyBorder="1" applyAlignment="1">
      <alignment vertical="center"/>
    </xf>
    <xf numFmtId="0" fontId="1" fillId="0" borderId="0" xfId="504" applyFont="1" applyFill="1" applyAlignment="1">
      <alignment vertical="center" shrinkToFit="1"/>
    </xf>
    <xf numFmtId="0" fontId="3" fillId="0" borderId="0" xfId="504" applyFill="1" applyAlignment="1">
      <alignment vertical="center" shrinkToFit="1"/>
    </xf>
    <xf numFmtId="0" fontId="86" fillId="0" borderId="0" xfId="0" applyFont="1" applyFill="1" applyAlignment="1">
      <alignment horizontal="center" vertical="center"/>
    </xf>
    <xf numFmtId="0" fontId="86" fillId="0" borderId="7" xfId="0" applyFont="1" applyFill="1" applyBorder="1" applyAlignment="1">
      <alignment horizontal="center" vertical="center" wrapText="1"/>
    </xf>
    <xf numFmtId="3" fontId="86" fillId="0" borderId="7" xfId="0" applyNumberFormat="1"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center" vertical="center"/>
    </xf>
    <xf numFmtId="10" fontId="5" fillId="33" borderId="35" xfId="390" applyNumberFormat="1" applyFont="1" applyFill="1" applyBorder="1" applyAlignment="1">
      <alignment horizontal="centerContinuous" vertical="center"/>
    </xf>
    <xf numFmtId="184" fontId="5" fillId="33" borderId="40" xfId="397" applyNumberFormat="1" applyFont="1" applyFill="1" applyBorder="1" applyAlignment="1">
      <alignment horizontal="centerContinuous" vertical="center"/>
    </xf>
    <xf numFmtId="184" fontId="5" fillId="33" borderId="41" xfId="397" applyNumberFormat="1" applyFont="1" applyFill="1" applyBorder="1" applyAlignment="1">
      <alignment horizontal="centerContinuous" vertical="center"/>
    </xf>
    <xf numFmtId="176" fontId="5" fillId="33" borderId="35" xfId="397" applyNumberFormat="1" applyFont="1" applyFill="1" applyBorder="1" applyAlignment="1">
      <alignment vertical="center"/>
    </xf>
    <xf numFmtId="204" fontId="5" fillId="33" borderId="35" xfId="217" applyNumberFormat="1" applyFont="1" applyFill="1" applyBorder="1" applyAlignment="1" applyProtection="1">
      <alignment vertical="center"/>
    </xf>
    <xf numFmtId="0" fontId="5" fillId="33" borderId="40" xfId="397" applyNumberFormat="1" applyFont="1" applyFill="1" applyBorder="1" applyAlignment="1">
      <alignment vertical="center"/>
    </xf>
    <xf numFmtId="0" fontId="5" fillId="33" borderId="41" xfId="397" applyNumberFormat="1" applyFont="1" applyFill="1" applyBorder="1" applyAlignment="1">
      <alignment vertical="center"/>
    </xf>
    <xf numFmtId="0" fontId="5" fillId="33" borderId="0" xfId="397" applyNumberFormat="1" applyFont="1" applyFill="1" applyAlignment="1">
      <alignment vertical="center"/>
    </xf>
    <xf numFmtId="184" fontId="5" fillId="33" borderId="0" xfId="397" applyNumberFormat="1" applyFont="1" applyFill="1" applyAlignment="1">
      <alignment vertical="center"/>
    </xf>
    <xf numFmtId="0" fontId="5" fillId="29" borderId="2" xfId="397" applyNumberFormat="1" applyFont="1" applyFill="1" applyBorder="1" applyAlignment="1">
      <alignment horizontal="left" vertical="center" shrinkToFit="1"/>
    </xf>
    <xf numFmtId="0" fontId="5" fillId="29" borderId="27" xfId="397" applyNumberFormat="1" applyFont="1" applyFill="1" applyBorder="1" applyAlignment="1">
      <alignment horizontal="left" vertical="center" shrinkToFit="1"/>
    </xf>
    <xf numFmtId="184" fontId="5" fillId="0" borderId="22" xfId="397" applyNumberFormat="1" applyFont="1" applyBorder="1" applyAlignment="1">
      <alignment horizontal="center" vertical="center" textRotation="255"/>
    </xf>
    <xf numFmtId="184" fontId="5" fillId="0" borderId="34" xfId="397" applyNumberFormat="1" applyFont="1" applyBorder="1" applyAlignment="1">
      <alignment horizontal="center" vertical="center" textRotation="255"/>
    </xf>
    <xf numFmtId="184" fontId="5" fillId="0" borderId="21" xfId="397" applyNumberFormat="1" applyFont="1" applyBorder="1" applyAlignment="1">
      <alignment horizontal="center" vertical="center" textRotation="255"/>
    </xf>
    <xf numFmtId="0" fontId="5" fillId="0" borderId="27" xfId="397" applyNumberFormat="1" applyFont="1" applyBorder="1" applyAlignment="1">
      <alignment horizontal="center" vertical="center" shrinkToFit="1"/>
    </xf>
    <xf numFmtId="0" fontId="5" fillId="0" borderId="22" xfId="397" applyNumberFormat="1" applyFont="1" applyBorder="1" applyAlignment="1">
      <alignment horizontal="center" vertical="center" textRotation="255"/>
    </xf>
    <xf numFmtId="0" fontId="5" fillId="0" borderId="34" xfId="397" applyNumberFormat="1" applyFont="1" applyBorder="1" applyAlignment="1">
      <alignment horizontal="center" vertical="center" textRotation="255"/>
    </xf>
    <xf numFmtId="0" fontId="5" fillId="0" borderId="21" xfId="397" applyNumberFormat="1" applyFont="1" applyBorder="1" applyAlignment="1">
      <alignment horizontal="center" vertical="center" textRotation="255"/>
    </xf>
    <xf numFmtId="0" fontId="86" fillId="0" borderId="7" xfId="0" applyFont="1" applyBorder="1" applyAlignment="1">
      <alignment horizontal="center" vertical="center"/>
    </xf>
    <xf numFmtId="0" fontId="86" fillId="0" borderId="7" xfId="0" applyFont="1" applyFill="1" applyBorder="1" applyAlignment="1">
      <alignment horizontal="center" vertical="center"/>
    </xf>
    <xf numFmtId="0" fontId="104" fillId="0" borderId="58" xfId="506" applyFont="1" applyFill="1" applyBorder="1" applyAlignment="1">
      <alignment horizontal="center" vertical="center"/>
    </xf>
    <xf numFmtId="0" fontId="104" fillId="0" borderId="46" xfId="506" applyFont="1" applyFill="1" applyBorder="1" applyAlignment="1">
      <alignment horizontal="center" vertical="center"/>
    </xf>
    <xf numFmtId="0" fontId="104" fillId="0" borderId="48" xfId="506" applyFont="1" applyFill="1" applyBorder="1" applyAlignment="1">
      <alignment horizontal="center" vertical="center"/>
    </xf>
    <xf numFmtId="0" fontId="104" fillId="0" borderId="4" xfId="506" applyFont="1" applyFill="1" applyBorder="1" applyAlignment="1">
      <alignment horizontal="center" vertical="center"/>
    </xf>
    <xf numFmtId="0" fontId="104" fillId="0" borderId="32" xfId="506" applyFont="1" applyFill="1" applyBorder="1" applyAlignment="1">
      <alignment horizontal="center" vertical="center"/>
    </xf>
    <xf numFmtId="0" fontId="104" fillId="0" borderId="37" xfId="506" applyFont="1" applyFill="1" applyBorder="1" applyAlignment="1">
      <alignment horizontal="center" vertical="center"/>
    </xf>
    <xf numFmtId="10" fontId="5" fillId="0" borderId="7" xfId="392" applyNumberFormat="1" applyFont="1" applyBorder="1" applyAlignment="1">
      <alignment horizontal="center" vertical="center" wrapText="1"/>
    </xf>
    <xf numFmtId="10" fontId="5" fillId="0" borderId="7" xfId="392" applyNumberFormat="1" applyFont="1" applyBorder="1" applyAlignment="1">
      <alignment horizontal="center" vertical="center"/>
    </xf>
    <xf numFmtId="0" fontId="86" fillId="0" borderId="2" xfId="392" applyNumberFormat="1" applyFont="1" applyBorder="1" applyAlignment="1">
      <alignment horizontal="center" vertical="center" wrapText="1"/>
    </xf>
    <xf numFmtId="0" fontId="86" fillId="0" borderId="45" xfId="392" applyNumberFormat="1" applyFont="1" applyBorder="1" applyAlignment="1">
      <alignment horizontal="center" vertical="center" wrapText="1"/>
    </xf>
    <xf numFmtId="37" fontId="5" fillId="0" borderId="2" xfId="392" applyFont="1" applyBorder="1" applyAlignment="1">
      <alignment horizontal="center" vertical="center"/>
    </xf>
    <xf numFmtId="37" fontId="5" fillId="0" borderId="45" xfId="392" applyFont="1" applyBorder="1" applyAlignment="1">
      <alignment horizontal="center" vertical="center"/>
    </xf>
    <xf numFmtId="37" fontId="5" fillId="0" borderId="7" xfId="392" applyFont="1" applyBorder="1" applyAlignment="1">
      <alignment horizontal="center" vertical="center" wrapText="1"/>
    </xf>
    <xf numFmtId="10" fontId="5" fillId="0" borderId="33" xfId="392" applyNumberFormat="1" applyFont="1" applyBorder="1" applyAlignment="1">
      <alignment horizontal="center" vertical="center" wrapText="1"/>
    </xf>
    <xf numFmtId="10" fontId="5" fillId="0" borderId="35" xfId="392" applyNumberFormat="1" applyFont="1" applyBorder="1" applyAlignment="1">
      <alignment horizontal="center" vertical="center"/>
    </xf>
    <xf numFmtId="10" fontId="5" fillId="0" borderId="36" xfId="392" applyNumberFormat="1" applyFont="1" applyBorder="1" applyAlignment="1">
      <alignment horizontal="center" vertical="center"/>
    </xf>
    <xf numFmtId="37" fontId="5" fillId="0" borderId="22" xfId="392" applyFont="1" applyBorder="1" applyAlignment="1">
      <alignment horizontal="center" vertical="center" wrapText="1"/>
    </xf>
    <xf numFmtId="37" fontId="5" fillId="0" borderId="34" xfId="392" applyFont="1" applyBorder="1" applyAlignment="1">
      <alignment horizontal="center" vertical="center"/>
    </xf>
    <xf numFmtId="37" fontId="5" fillId="0" borderId="21" xfId="392" applyFont="1" applyBorder="1" applyAlignment="1">
      <alignment horizontal="center" vertical="center"/>
    </xf>
    <xf numFmtId="0" fontId="90" fillId="0" borderId="2" xfId="0" applyFont="1" applyBorder="1" applyAlignment="1">
      <alignment horizontal="left" vertical="center" wrapText="1"/>
    </xf>
    <xf numFmtId="0" fontId="90" fillId="0" borderId="27" xfId="0" applyFont="1" applyBorder="1" applyAlignment="1">
      <alignment horizontal="left" vertical="center" wrapText="1"/>
    </xf>
    <xf numFmtId="0" fontId="98" fillId="0" borderId="73" xfId="0" applyFont="1" applyBorder="1" applyAlignment="1">
      <alignment horizontal="left" vertical="center" wrapText="1"/>
    </xf>
    <xf numFmtId="0" fontId="98" fillId="0" borderId="0" xfId="0" applyFont="1" applyAlignment="1">
      <alignment horizontal="left" vertical="center" wrapText="1"/>
    </xf>
    <xf numFmtId="0" fontId="98" fillId="0" borderId="74" xfId="0" applyFont="1" applyBorder="1" applyAlignment="1">
      <alignment horizontal="left" vertical="center" wrapText="1"/>
    </xf>
    <xf numFmtId="0" fontId="99" fillId="0" borderId="73" xfId="0" applyFont="1" applyBorder="1" applyAlignment="1">
      <alignment horizontal="center" vertical="center" wrapText="1"/>
    </xf>
    <xf numFmtId="0" fontId="99" fillId="0" borderId="0" xfId="0" applyFont="1" applyAlignment="1">
      <alignment horizontal="center" vertical="center" wrapText="1"/>
    </xf>
    <xf numFmtId="0" fontId="99" fillId="0" borderId="74" xfId="0" applyFont="1" applyBorder="1" applyAlignment="1">
      <alignment horizontal="center" vertical="center" wrapText="1"/>
    </xf>
    <xf numFmtId="0" fontId="98" fillId="0" borderId="73" xfId="0" applyFont="1" applyBorder="1" applyAlignment="1">
      <alignment horizontal="center" vertical="center" wrapText="1"/>
    </xf>
    <xf numFmtId="0" fontId="98" fillId="0" borderId="0" xfId="0" applyFont="1" applyAlignment="1">
      <alignment horizontal="center" vertical="center" wrapText="1"/>
    </xf>
    <xf numFmtId="0" fontId="98" fillId="0" borderId="74" xfId="0" applyFont="1" applyBorder="1" applyAlignment="1">
      <alignment horizontal="center" vertical="center" wrapText="1"/>
    </xf>
    <xf numFmtId="0" fontId="101" fillId="0" borderId="7" xfId="0" applyFont="1" applyBorder="1" applyAlignment="1">
      <alignment horizontal="justify" vertical="center" wrapText="1"/>
    </xf>
    <xf numFmtId="0" fontId="98" fillId="0" borderId="73" xfId="0" applyFont="1" applyBorder="1" applyAlignment="1">
      <alignment horizontal="justify" vertical="center" wrapText="1"/>
    </xf>
    <xf numFmtId="0" fontId="98" fillId="0" borderId="0" xfId="0" applyFont="1" applyAlignment="1">
      <alignment horizontal="justify" vertical="center" wrapText="1"/>
    </xf>
    <xf numFmtId="0" fontId="98" fillId="0" borderId="74" xfId="0" applyFont="1" applyBorder="1" applyAlignment="1">
      <alignment horizontal="justify" vertical="center" wrapText="1"/>
    </xf>
    <xf numFmtId="0" fontId="95" fillId="0" borderId="0" xfId="0" applyFont="1" applyAlignment="1">
      <alignment vertical="center" wrapText="1"/>
    </xf>
    <xf numFmtId="0" fontId="5" fillId="0" borderId="75" xfId="0" applyFont="1" applyBorder="1" applyAlignment="1">
      <alignment vertical="center" wrapText="1"/>
    </xf>
    <xf numFmtId="0" fontId="15" fillId="32" borderId="7" xfId="0" applyFont="1" applyFill="1" applyBorder="1" applyAlignment="1">
      <alignment horizontal="center" vertical="center"/>
    </xf>
    <xf numFmtId="0" fontId="91" fillId="30" borderId="54" xfId="0" applyFont="1" applyFill="1" applyBorder="1" applyAlignment="1">
      <alignment horizontal="left" vertical="center" wrapText="1"/>
    </xf>
    <xf numFmtId="0" fontId="91" fillId="30" borderId="0" xfId="0" applyFont="1" applyFill="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30" borderId="54" xfId="0" applyFont="1" applyFill="1" applyBorder="1" applyAlignment="1">
      <alignment horizontal="left" vertical="center" wrapText="1"/>
    </xf>
    <xf numFmtId="0" fontId="5" fillId="30" borderId="0" xfId="0" applyFont="1" applyFill="1" applyAlignment="1">
      <alignment horizontal="left" vertical="center" wrapText="1"/>
    </xf>
    <xf numFmtId="10" fontId="5" fillId="32" borderId="35" xfId="390" applyNumberFormat="1" applyFont="1" applyFill="1" applyBorder="1" applyAlignment="1">
      <alignment horizontal="centerContinuous" vertical="center" shrinkToFit="1"/>
    </xf>
    <xf numFmtId="184" fontId="5" fillId="32" borderId="40" xfId="397" applyNumberFormat="1" applyFont="1" applyFill="1" applyBorder="1" applyAlignment="1">
      <alignment horizontal="centerContinuous" vertical="center" shrinkToFit="1"/>
    </xf>
    <xf numFmtId="184" fontId="5" fillId="32" borderId="41" xfId="397" applyNumberFormat="1" applyFont="1" applyFill="1" applyBorder="1" applyAlignment="1">
      <alignment horizontal="centerContinuous" vertical="center" shrinkToFit="1"/>
    </xf>
    <xf numFmtId="176" fontId="5" fillId="32" borderId="35" xfId="397" applyNumberFormat="1" applyFont="1" applyFill="1" applyBorder="1" applyAlignment="1">
      <alignment vertical="center"/>
    </xf>
    <xf numFmtId="10" fontId="5" fillId="32" borderId="35" xfId="390" applyNumberFormat="1" applyFont="1" applyFill="1" applyBorder="1" applyAlignment="1">
      <alignment horizontal="centerContinuous" vertical="center"/>
    </xf>
    <xf numFmtId="184" fontId="5" fillId="32" borderId="40" xfId="397" applyNumberFormat="1" applyFont="1" applyFill="1" applyBorder="1" applyAlignment="1">
      <alignment horizontal="centerContinuous" vertical="center"/>
    </xf>
    <xf numFmtId="184" fontId="5" fillId="32" borderId="41" xfId="397" applyNumberFormat="1" applyFont="1" applyFill="1" applyBorder="1" applyAlignment="1">
      <alignment horizontal="centerContinuous" vertical="center"/>
    </xf>
  </cellXfs>
  <cellStyles count="511">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5" xr:uid="{00000000-0005-0000-0000-0000C1000000}"/>
    <cellStyle name="Actual Date" xfId="406" xr:uid="{00000000-0005-0000-0000-0000C2000000}"/>
    <cellStyle name="Aee­ " xfId="407" xr:uid="{00000000-0005-0000-0000-0000C3000000}"/>
    <cellStyle name="ÅëÈ­ [0]_¸ðÇü¸·" xfId="408" xr:uid="{00000000-0005-0000-0000-0000C4000000}"/>
    <cellStyle name="AeE­ [0]_¼oAI¼º " xfId="409" xr:uid="{00000000-0005-0000-0000-0000C5000000}"/>
    <cellStyle name="Aee­ _산외-산내도로공사" xfId="410" xr:uid="{00000000-0005-0000-0000-0000C6000000}"/>
    <cellStyle name="ÅëÈ­_¸ðÇü¸·" xfId="411" xr:uid="{00000000-0005-0000-0000-0000C7000000}"/>
    <cellStyle name="AeE­_¼oAI¼º " xfId="412" xr:uid="{00000000-0005-0000-0000-0000C8000000}"/>
    <cellStyle name="ÄÞ¸¶ [0]_¸ðÇü¸·" xfId="413" xr:uid="{00000000-0005-0000-0000-0000C9000000}"/>
    <cellStyle name="AÞ¸¶ [0]_¼oAI¼º " xfId="414" xr:uid="{00000000-0005-0000-0000-0000CA000000}"/>
    <cellStyle name="ÄÞ¸¶_¸ðÇü¸·" xfId="415" xr:uid="{00000000-0005-0000-0000-0000CB000000}"/>
    <cellStyle name="AÞ¸¶_¼oAI¼º " xfId="416" xr:uid="{00000000-0005-0000-0000-0000CC000000}"/>
    <cellStyle name="b?þ?b?þ?b?þ?b?þ?b?þ?b?þ?b?þ?b?þ?b?þ?b?þ?b灌þ?b?þ?&lt;?b?þ?b濬þ?b?þ?b?þ昰_x0018_?þ????_x0008_" xfId="417" xr:uid="{00000000-0005-0000-0000-0000CD000000}"/>
    <cellStyle name="b?þ?b?þ?b?þ?b灌þ?b?þ?&lt;?b?þ?b濬þ?b?þ?b?þ昰_x0018_?þ????_x0008_" xfId="418" xr:uid="{00000000-0005-0000-0000-0000CE000000}"/>
    <cellStyle name="b␌þකb濰þඪb瀠þයb灌þ්b炈þ宐&lt;෢b濈þෲb濬þขb瀐þฒb瀰þ昰_x0018_⋸þ㤕䰀ጤܕ_x0008_" xfId="419" xr:uid="{00000000-0005-0000-0000-0000CF000000}"/>
    <cellStyle name="body" xfId="421" xr:uid="{00000000-0005-0000-0000-0000D0000000}"/>
    <cellStyle name="b嬜þപb嬼þഺb孬þൊb⍜þ൚b⍼þ൪b⎨þൺb⏜þඊb␌þකb濰þඪb瀠þයb灌þ්b炈þ宐&lt;෢b濈þෲb濬þขb瀐þฒb瀰þ昰_x0018_⋸þ㤕䰀ጤܕ_x0008_" xfId="420" xr:uid="{00000000-0005-0000-0000-0000D1000000}"/>
    <cellStyle name="C¡IA¨ª_Sheet1 (2)" xfId="422" xr:uid="{00000000-0005-0000-0000-0000D2000000}"/>
    <cellStyle name="C￥AØ_  FAB AIA¤  " xfId="423" xr:uid="{00000000-0005-0000-0000-0000D3000000}"/>
    <cellStyle name="Ç¥ÁØ_¸ðÇü¸·" xfId="424" xr:uid="{00000000-0005-0000-0000-0000D4000000}"/>
    <cellStyle name="C￥AØ_¿μ¾÷CoE² " xfId="425" xr:uid="{00000000-0005-0000-0000-0000D5000000}"/>
    <cellStyle name="Ç¥ÁØ_°­´ç (2)" xfId="426" xr:uid="{00000000-0005-0000-0000-0000D6000000}"/>
    <cellStyle name="C￥AØ_³e¹≪" xfId="427" xr:uid="{00000000-0005-0000-0000-0000D7000000}"/>
    <cellStyle name="Calc Currency (0)" xfId="428" xr:uid="{00000000-0005-0000-0000-0000D8000000}"/>
    <cellStyle name="category" xfId="429" xr:uid="{00000000-0005-0000-0000-0000D9000000}"/>
    <cellStyle name="Comma" xfId="430" xr:uid="{00000000-0005-0000-0000-0000DA000000}"/>
    <cellStyle name="Comma [0]" xfId="431" xr:uid="{00000000-0005-0000-0000-0000DB000000}"/>
    <cellStyle name="comma zerodec" xfId="432" xr:uid="{00000000-0005-0000-0000-0000DC000000}"/>
    <cellStyle name="Comma_ SG&amp;A Bridge " xfId="433" xr:uid="{00000000-0005-0000-0000-0000DD000000}"/>
    <cellStyle name="Comma0" xfId="434" xr:uid="{00000000-0005-0000-0000-0000DE000000}"/>
    <cellStyle name="Copied" xfId="435" xr:uid="{00000000-0005-0000-0000-0000DF000000}"/>
    <cellStyle name="Currency" xfId="436" xr:uid="{00000000-0005-0000-0000-0000E0000000}"/>
    <cellStyle name="Currency [0]" xfId="437" xr:uid="{00000000-0005-0000-0000-0000E1000000}"/>
    <cellStyle name="Currency_ SG&amp;A Bridge " xfId="438" xr:uid="{00000000-0005-0000-0000-0000E2000000}"/>
    <cellStyle name="Currency0" xfId="439" xr:uid="{00000000-0005-0000-0000-0000E3000000}"/>
    <cellStyle name="Currency1" xfId="440" xr:uid="{00000000-0005-0000-0000-0000E4000000}"/>
    <cellStyle name="Date" xfId="441" xr:uid="{00000000-0005-0000-0000-0000E5000000}"/>
    <cellStyle name="Dezimal [0]_Ausdruck RUND (D)" xfId="442" xr:uid="{00000000-0005-0000-0000-0000E6000000}"/>
    <cellStyle name="Dezimal_Ausdruck RUND (D)" xfId="443" xr:uid="{00000000-0005-0000-0000-0000E7000000}"/>
    <cellStyle name="Dollar (zero dec)" xfId="444" xr:uid="{00000000-0005-0000-0000-0000E8000000}"/>
    <cellStyle name="Entered" xfId="445" xr:uid="{00000000-0005-0000-0000-0000E9000000}"/>
    <cellStyle name="F2" xfId="446" xr:uid="{00000000-0005-0000-0000-0000EA000000}"/>
    <cellStyle name="F3" xfId="447" xr:uid="{00000000-0005-0000-0000-0000EB000000}"/>
    <cellStyle name="F4" xfId="448" xr:uid="{00000000-0005-0000-0000-0000EC000000}"/>
    <cellStyle name="F5" xfId="449" xr:uid="{00000000-0005-0000-0000-0000ED000000}"/>
    <cellStyle name="F6" xfId="450" xr:uid="{00000000-0005-0000-0000-0000EE000000}"/>
    <cellStyle name="F7" xfId="451" xr:uid="{00000000-0005-0000-0000-0000EF000000}"/>
    <cellStyle name="F8" xfId="452" xr:uid="{00000000-0005-0000-0000-0000F0000000}"/>
    <cellStyle name="Fixed" xfId="453" xr:uid="{00000000-0005-0000-0000-0000F1000000}"/>
    <cellStyle name="G/표준" xfId="454" xr:uid="{00000000-0005-0000-0000-0000F2000000}"/>
    <cellStyle name="Grey" xfId="455" xr:uid="{00000000-0005-0000-0000-0000F3000000}"/>
    <cellStyle name="head" xfId="456" xr:uid="{00000000-0005-0000-0000-0000F4000000}"/>
    <cellStyle name="head 1" xfId="457" xr:uid="{00000000-0005-0000-0000-0000F5000000}"/>
    <cellStyle name="head 1-1" xfId="458" xr:uid="{00000000-0005-0000-0000-0000F6000000}"/>
    <cellStyle name="HEADER" xfId="459" xr:uid="{00000000-0005-0000-0000-0000F7000000}"/>
    <cellStyle name="Header1" xfId="460" xr:uid="{00000000-0005-0000-0000-0000F8000000}"/>
    <cellStyle name="Header2" xfId="461" xr:uid="{00000000-0005-0000-0000-0000F9000000}"/>
    <cellStyle name="Heading 1" xfId="462" xr:uid="{00000000-0005-0000-0000-0000FA000000}"/>
    <cellStyle name="Heading 2" xfId="463" xr:uid="{00000000-0005-0000-0000-0000FB000000}"/>
    <cellStyle name="Heading1" xfId="464" xr:uid="{00000000-0005-0000-0000-0000FC000000}"/>
    <cellStyle name="Heading2" xfId="465" xr:uid="{00000000-0005-0000-0000-0000FD000000}"/>
    <cellStyle name="Helv8_PFD4.XLS" xfId="466" xr:uid="{00000000-0005-0000-0000-0000FE000000}"/>
    <cellStyle name="HIGHLIGHT" xfId="467" xr:uid="{00000000-0005-0000-0000-0000FF000000}"/>
    <cellStyle name="Input [yellow]" xfId="468" xr:uid="{00000000-0005-0000-0000-000000010000}"/>
    <cellStyle name="Milliers [0]_Arabian Spec" xfId="469" xr:uid="{00000000-0005-0000-0000-000001010000}"/>
    <cellStyle name="Milliers_Arabian Spec" xfId="470" xr:uid="{00000000-0005-0000-0000-000002010000}"/>
    <cellStyle name="Model" xfId="471" xr:uid="{00000000-0005-0000-0000-000003010000}"/>
    <cellStyle name="Mon?aire [0]_Arabian Spec" xfId="472" xr:uid="{00000000-0005-0000-0000-000004010000}"/>
    <cellStyle name="Mon?aire_Arabian Spec" xfId="473" xr:uid="{00000000-0005-0000-0000-000005010000}"/>
    <cellStyle name="no dec" xfId="474" xr:uid="{00000000-0005-0000-0000-000006010000}"/>
    <cellStyle name="Normal - Style1" xfId="476" xr:uid="{00000000-0005-0000-0000-000007010000}"/>
    <cellStyle name="Normal - Style2" xfId="477" xr:uid="{00000000-0005-0000-0000-000008010000}"/>
    <cellStyle name="Normal - Style3" xfId="478" xr:uid="{00000000-0005-0000-0000-000009010000}"/>
    <cellStyle name="Normal - Style4" xfId="479" xr:uid="{00000000-0005-0000-0000-00000A010000}"/>
    <cellStyle name="Normal - Style5" xfId="480" xr:uid="{00000000-0005-0000-0000-00000B010000}"/>
    <cellStyle name="Normal - Style6" xfId="481" xr:uid="{00000000-0005-0000-0000-00000C010000}"/>
    <cellStyle name="Normal - Style7" xfId="482" xr:uid="{00000000-0005-0000-0000-00000D010000}"/>
    <cellStyle name="Normal - Style8" xfId="483" xr:uid="{00000000-0005-0000-0000-00000E010000}"/>
    <cellStyle name="Normal - 유형1" xfId="475" xr:uid="{00000000-0005-0000-0000-00000F010000}"/>
    <cellStyle name="Normal_ SG&amp;A Bridge " xfId="484" xr:uid="{00000000-0005-0000-0000-000010010000}"/>
    <cellStyle name="Percent" xfId="485" xr:uid="{00000000-0005-0000-0000-000011010000}"/>
    <cellStyle name="Percent [2]" xfId="486" xr:uid="{00000000-0005-0000-0000-000012010000}"/>
    <cellStyle name="Percent_시운전예산서(2주)" xfId="487" xr:uid="{00000000-0005-0000-0000-000013010000}"/>
    <cellStyle name="RevList" xfId="488" xr:uid="{00000000-0005-0000-0000-000014010000}"/>
    <cellStyle name="Standard_A" xfId="489" xr:uid="{00000000-0005-0000-0000-000015010000}"/>
    <cellStyle name="subhead" xfId="490" xr:uid="{00000000-0005-0000-0000-000016010000}"/>
    <cellStyle name="Subtotal" xfId="491" xr:uid="{00000000-0005-0000-0000-000017010000}"/>
    <cellStyle name="þ?b?þ?b?þ?b?þ?b?þ?b?þ?b?þ?b灌þ?b?þ?&lt;?b?þ?b濬þ?b?þ?b?þ昰_x0018_?þ????_x0008_" xfId="492" xr:uid="{00000000-0005-0000-0000-000018010000}"/>
    <cellStyle name="þ൚b⍼þ൪b⎨þൺb⏜þඊb␌þකb濰þඪb瀠þයb灌þ්b炈þ宐&lt;෢b濈þෲb濬þขb瀐þฒb瀰þ昰_x0018_⋸þ㤕䰀ጤܕ_x0008_" xfId="493" xr:uid="{00000000-0005-0000-0000-000019010000}"/>
    <cellStyle name="Title" xfId="494" xr:uid="{00000000-0005-0000-0000-00001A010000}"/>
    <cellStyle name="title [1]" xfId="495" xr:uid="{00000000-0005-0000-0000-00001B010000}"/>
    <cellStyle name="title [2]" xfId="496" xr:uid="{00000000-0005-0000-0000-00001C010000}"/>
    <cellStyle name="Total" xfId="497" xr:uid="{00000000-0005-0000-0000-00001F010000}"/>
    <cellStyle name="UM" xfId="498" xr:uid="{00000000-0005-0000-0000-000020010000}"/>
    <cellStyle name="Unprot" xfId="499" xr:uid="{00000000-0005-0000-0000-000021010000}"/>
    <cellStyle name="Unprot$" xfId="500" xr:uid="{00000000-0005-0000-0000-000022010000}"/>
    <cellStyle name="Unprotect" xfId="501" xr:uid="{00000000-0005-0000-0000-000023010000}"/>
    <cellStyle name="W?rung [0]_Ausdruck RUND (D)" xfId="502" xr:uid="{00000000-0005-0000-0000-000024010000}"/>
    <cellStyle name="W?rung_Ausdruck RUND (D)" xfId="503"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 2" xfId="509" xr:uid="{08ED195E-EECE-4CE5-8A2F-73126D81890E}"/>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 2" xfId="510" xr:uid="{18C732F0-A1A8-4BC5-898F-4284A8238842}"/>
    <cellStyle name="쉼표 [0]_포이즈앤컴팩트-터널스크린차단막(경비2004)" xfId="238" xr:uid="{00000000-0005-0000-0000-000057010000}"/>
    <cellStyle name="스타일 1" xfId="239" xr:uid="{00000000-0005-0000-0000-000059010000}"/>
    <cellStyle name="스타일 2" xfId="240" xr:uid="{00000000-0005-0000-0000-00005A010000}"/>
    <cellStyle name="안건회계법인" xfId="241" xr:uid="{00000000-0005-0000-0000-00005B010000}"/>
    <cellStyle name="연결된 셀" xfId="242" builtinId="24" customBuiltin="1"/>
    <cellStyle name="요약" xfId="243" builtinId="25" customBuiltin="1"/>
    <cellStyle name="원" xfId="244" xr:uid="{00000000-0005-0000-0000-00005E010000}"/>
    <cellStyle name="원_0008금감원통합감독검사정보시스템" xfId="245" xr:uid="{00000000-0005-0000-0000-00005F010000}"/>
    <cellStyle name="원_0009김포공항LED교체공사(광일)" xfId="246" xr:uid="{00000000-0005-0000-0000-000060010000}"/>
    <cellStyle name="원_0011KIST소각설비제작설치" xfId="249" xr:uid="{00000000-0005-0000-0000-000061010000}"/>
    <cellStyle name="원_0011긴급전화기정산(99년형광일)" xfId="247" xr:uid="{00000000-0005-0000-0000-000062010000}"/>
    <cellStyle name="원_0011부산종합경기장전광판" xfId="248" xr:uid="{00000000-0005-0000-0000-000063010000}"/>
    <cellStyle name="원_0012문화유적지표석제작설치" xfId="250" xr:uid="{00000000-0005-0000-0000-000064010000}"/>
    <cellStyle name="원_0102국제조명신공항분수조명" xfId="251" xr:uid="{00000000-0005-0000-0000-000065010000}"/>
    <cellStyle name="원_0103회전식현수막게시대제작설치" xfId="252" xr:uid="{00000000-0005-0000-0000-000066010000}"/>
    <cellStyle name="원_0104포항시침출수처리시스템" xfId="253" xr:uid="{00000000-0005-0000-0000-000067010000}"/>
    <cellStyle name="원_0105담배자판기개조원가" xfId="254" xr:uid="{00000000-0005-0000-0000-000068010000}"/>
    <cellStyle name="원_0106LG인버터냉난방기제작-1" xfId="255" xr:uid="{00000000-0005-0000-0000-000069010000}"/>
    <cellStyle name="원_0107광전송장비구매설치" xfId="256" xr:uid="{00000000-0005-0000-0000-00006A010000}"/>
    <cellStyle name="원_0107도공IBS설비SW부문(참조)" xfId="257" xr:uid="{00000000-0005-0000-0000-00006B010000}"/>
    <cellStyle name="원_0107문화재복원용목재-8월6일" xfId="258" xr:uid="{00000000-0005-0000-0000-00006C010000}"/>
    <cellStyle name="원_0107포천영중수배전반(제조,설치)" xfId="259" xr:uid="{00000000-0005-0000-0000-00006D010000}"/>
    <cellStyle name="원_0108농기반미곡건조기제작설치" xfId="260" xr:uid="{00000000-0005-0000-0000-00006E010000}"/>
    <cellStyle name="원_0108담배인삼공사영업춘추복" xfId="261" xr:uid="{00000000-0005-0000-0000-00006F010000}"/>
    <cellStyle name="원_0108한국전기교통-LED교통신호등((원본))" xfId="262" xr:uid="{00000000-0005-0000-0000-000070010000}"/>
    <cellStyle name="원_0111해양수산부등명기제작" xfId="263" xr:uid="{00000000-0005-0000-0000-000071010000}"/>
    <cellStyle name="원_0111핸디소프트-전자표준문서시스템" xfId="264" xr:uid="{00000000-0005-0000-0000-000072010000}"/>
    <cellStyle name="원_0112금감원사무자동화시스템" xfId="265" xr:uid="{00000000-0005-0000-0000-000073010000}"/>
    <cellStyle name="원_0112수도권매립지SW원가" xfId="266" xr:uid="{00000000-0005-0000-0000-000074010000}"/>
    <cellStyle name="원_0112중고원-HRD종합정보망구축(完)" xfId="267" xr:uid="{00000000-0005-0000-0000-000075010000}"/>
    <cellStyle name="원_0201종합예술회관의자제작설치-1" xfId="268" xr:uid="{00000000-0005-0000-0000-000076010000}"/>
    <cellStyle name="원_0202마사회근무복" xfId="269" xr:uid="{00000000-0005-0000-0000-000077010000}"/>
    <cellStyle name="원_0202부경교재-승강칠판" xfId="270" xr:uid="{00000000-0005-0000-0000-000078010000}"/>
    <cellStyle name="원_0204한국석묘납골함-1규격" xfId="271" xr:uid="{00000000-0005-0000-0000-000079010000}"/>
    <cellStyle name="원_0206금감원금융정보교환망재구축" xfId="272" xr:uid="{00000000-0005-0000-0000-00007A010000}"/>
    <cellStyle name="원_0206정통부수납장표기기제작설치" xfId="273" xr:uid="{00000000-0005-0000-0000-00007B010000}"/>
    <cellStyle name="원_0207담배인삼공사-담요" xfId="274" xr:uid="{00000000-0005-0000-0000-00007C010000}"/>
    <cellStyle name="원_0208레비텍-다층여과기설계변경" xfId="275" xr:uid="{00000000-0005-0000-0000-00007D010000}"/>
    <cellStyle name="원_0209이산화염소발생기-설치(50K)" xfId="276" xr:uid="{00000000-0005-0000-0000-00007E010000}"/>
    <cellStyle name="원_0210현대정보기술-TD이중계" xfId="277" xr:uid="{00000000-0005-0000-0000-00007F010000}"/>
    <cellStyle name="원_0211조달청-#1대북지원사업정산(1월7일)" xfId="278" xr:uid="{00000000-0005-0000-0000-000080010000}"/>
    <cellStyle name="원_0212금감원-법규정보시스템(完)" xfId="279" xr:uid="{00000000-0005-0000-0000-000081010000}"/>
    <cellStyle name="원_0301교통방송-CCTV유지보수" xfId="280" xr:uid="{00000000-0005-0000-0000-000082010000}"/>
    <cellStyle name="원_0302인천경찰청-무인단속기위탁관리" xfId="281" xr:uid="{00000000-0005-0000-0000-000083010000}"/>
    <cellStyle name="원_0302조달청-대북지원2차(안성연)" xfId="282" xr:uid="{00000000-0005-0000-0000-000084010000}"/>
    <cellStyle name="원_0302조달청-대북지원2차(최수현)" xfId="283" xr:uid="{00000000-0005-0000-0000-000085010000}"/>
    <cellStyle name="원_0302표준문서-쌍용정보통신(신)" xfId="284" xr:uid="{00000000-0005-0000-0000-000086010000}"/>
    <cellStyle name="원_0304소프트파워-정부표준전자문서시스템" xfId="285" xr:uid="{00000000-0005-0000-0000-000087010000}"/>
    <cellStyle name="원_0304소프트파워-정부표준전자문서시스템(完)" xfId="286" xr:uid="{00000000-0005-0000-0000-000088010000}"/>
    <cellStyle name="원_0304철도청-주변환장치-1" xfId="287" xr:uid="{00000000-0005-0000-0000-000089010000}"/>
    <cellStyle name="원_0305금감원-금융통계정보시스템구축(完)" xfId="288" xr:uid="{00000000-0005-0000-0000-00008A010000}"/>
    <cellStyle name="원_0305제낭조합-면범포지" xfId="289" xr:uid="{00000000-0005-0000-0000-00008B010000}"/>
    <cellStyle name="원_0306제낭공업협동조합-면범포지원단(경비까지)" xfId="290" xr:uid="{00000000-0005-0000-0000-00008C010000}"/>
    <cellStyle name="원_0307경찰청-무인교통단속표준SW개발용역(完)" xfId="291" xr:uid="{00000000-0005-0000-0000-00008D010000}"/>
    <cellStyle name="원_0308조달청-#8대북지원사업정산" xfId="292" xr:uid="{00000000-0005-0000-0000-00008E010000}"/>
    <cellStyle name="원_0309두합크린텍-설치원가" xfId="293" xr:uid="{00000000-0005-0000-0000-00008F010000}"/>
    <cellStyle name="원_0309조달청-#9대북지원사업정산" xfId="294" xr:uid="{00000000-0005-0000-0000-000090010000}"/>
    <cellStyle name="원_0310여주상수도-탈수기(유천ENG)" xfId="295" xr:uid="{00000000-0005-0000-0000-000091010000}"/>
    <cellStyle name="원_0311대기해양작업시간" xfId="296" xr:uid="{00000000-0005-0000-0000-000092010000}"/>
    <cellStyle name="원_0311대기해양중형등명기" xfId="297" xr:uid="{00000000-0005-0000-0000-000093010000}"/>
    <cellStyle name="원_0312국민체육진흥공단-전기부문" xfId="298" xr:uid="{00000000-0005-0000-0000-000094010000}"/>
    <cellStyle name="원_0312대기해양-중형등명기제작설치" xfId="299" xr:uid="{00000000-0005-0000-0000-000095010000}"/>
    <cellStyle name="원_0312라이준-칼라아스콘4규격" xfId="300" xr:uid="{00000000-0005-0000-0000-000096010000}"/>
    <cellStyle name="원_0401집진기프로그램SW개발비산정" xfId="301" xr:uid="{00000000-0005-0000-0000-000097010000}"/>
    <cellStyle name="원_2001-06조달청신성-한냉지형" xfId="302" xr:uid="{00000000-0005-0000-0000-000098010000}"/>
    <cellStyle name="원_2002-03경찰대학-졸업식" xfId="303" xr:uid="{00000000-0005-0000-0000-000099010000}"/>
    <cellStyle name="원_2002-03경찰청-경찰표지장" xfId="304" xr:uid="{00000000-0005-0000-0000-00009A010000}"/>
    <cellStyle name="원_2002-03반디-가로등(열주형)" xfId="305" xr:uid="{00000000-0005-0000-0000-00009B010000}"/>
    <cellStyle name="원_2002-03신화전자-감지기" xfId="306" xr:uid="{00000000-0005-0000-0000-00009C010000}"/>
    <cellStyle name="원_2002-04강원랜드-슬러트머신" xfId="307" xr:uid="{00000000-0005-0000-0000-00009D010000}"/>
    <cellStyle name="원_2002-04메가컴-외주무대" xfId="308" xr:uid="{00000000-0005-0000-0000-00009E010000}"/>
    <cellStyle name="원_2002-04엘지애드-무대" xfId="309" xr:uid="{00000000-0005-0000-0000-00009F010000}"/>
    <cellStyle name="원_2002-05강원랜드-슬러트머신(넥스터)" xfId="310" xr:uid="{00000000-0005-0000-0000-0000A0010000}"/>
    <cellStyle name="원_2002-05경기경찰청-냉온수기공사" xfId="311" xr:uid="{00000000-0005-0000-0000-0000A1010000}"/>
    <cellStyle name="원_2002-05대통령비서실-카페트" xfId="312" xr:uid="{00000000-0005-0000-0000-0000A2010000}"/>
    <cellStyle name="원_2002결과표" xfId="313" xr:uid="{00000000-0005-0000-0000-0000A3010000}"/>
    <cellStyle name="원_2002결과표1" xfId="314" xr:uid="{00000000-0005-0000-0000-0000A4010000}"/>
    <cellStyle name="원_2003-01정일사-표창5종" xfId="315" xr:uid="{00000000-0005-0000-0000-0000A5010000}"/>
    <cellStyle name="원_2004년완성공사원가경비율(변경최종))" xfId="316" xr:uid="{00000000-0005-0000-0000-0000A6010000}"/>
    <cellStyle name="원_2004년완성공사원가경비율(조달청미적용)1" xfId="317" xr:uid="{00000000-0005-0000-0000-0000A7010000}"/>
    <cellStyle name="원_5월부산마사회발주기제작1" xfId="318" xr:uid="{00000000-0005-0000-0000-0000A8010000}"/>
    <cellStyle name="원_Pilot플랜트-계변경" xfId="357" xr:uid="{00000000-0005-0000-0000-0000A9010000}"/>
    <cellStyle name="원_Pilot플랜트이전설치-변경최종" xfId="358" xr:uid="{00000000-0005-0000-0000-0000AA010000}"/>
    <cellStyle name="원_SW(케이비)" xfId="359" xr:uid="{00000000-0005-0000-0000-0000AB010000}"/>
    <cellStyle name="원_간지,목차,페이지,표지" xfId="319" xr:uid="{00000000-0005-0000-0000-0000AC010000}"/>
    <cellStyle name="원_경찰청-근무,기동복" xfId="320" xr:uid="{00000000-0005-0000-0000-0000AD010000}"/>
    <cellStyle name="원_공사일반관리비양식" xfId="321" xr:uid="{00000000-0005-0000-0000-0000AE010000}"/>
    <cellStyle name="원_기초공사" xfId="322" xr:uid="{00000000-0005-0000-0000-0000AF010000}"/>
    <cellStyle name="원_네인텍정보기술-회로카드(수현)" xfId="323" xr:uid="{00000000-0005-0000-0000-0000B0010000}"/>
    <cellStyle name="원_대기해양노무비" xfId="324" xr:uid="{00000000-0005-0000-0000-0000B1010000}"/>
    <cellStyle name="원_대북자재8월분" xfId="325" xr:uid="{00000000-0005-0000-0000-0000B2010000}"/>
    <cellStyle name="원_대북자재8월분-1" xfId="326" xr:uid="{00000000-0005-0000-0000-0000B3010000}"/>
    <cellStyle name="원_동산용사촌수현(원본)" xfId="327" xr:uid="{00000000-0005-0000-0000-0000B4010000}"/>
    <cellStyle name="원_백제군사전시1" xfId="328" xr:uid="{00000000-0005-0000-0000-0000B5010000}"/>
    <cellStyle name="원_수초제거기(대양기계)" xfId="329" xr:uid="{00000000-0005-0000-0000-0000B6010000}"/>
    <cellStyle name="원_시설용역" xfId="330" xr:uid="{00000000-0005-0000-0000-0000B7010000}"/>
    <cellStyle name="원_암전정밀실체현미경(수현)" xfId="331" xr:uid="{00000000-0005-0000-0000-0000B8010000}"/>
    <cellStyle name="원_오리엔탈" xfId="332" xr:uid="{00000000-0005-0000-0000-0000B9010000}"/>
    <cellStyle name="원_원본 - 한국전기교통-개선형신호등 4종" xfId="333" xr:uid="{00000000-0005-0000-0000-0000BA010000}"/>
    <cellStyle name="원_재료비" xfId="334" xr:uid="{00000000-0005-0000-0000-0000BB010000}"/>
    <cellStyle name="원_제경비율모음" xfId="335" xr:uid="{00000000-0005-0000-0000-0000BC010000}"/>
    <cellStyle name="원_제조원가" xfId="336" xr:uid="{00000000-0005-0000-0000-0000BD010000}"/>
    <cellStyle name="원_조달청-B판사천강교제작(최종본)" xfId="345" xr:uid="{00000000-0005-0000-0000-0000BE010000}"/>
    <cellStyle name="원_조달청-대북지원3차(최수현)" xfId="337" xr:uid="{00000000-0005-0000-0000-0000BF010000}"/>
    <cellStyle name="원_조달청-대북지원4차(최수현)" xfId="338" xr:uid="{00000000-0005-0000-0000-0000C0010000}"/>
    <cellStyle name="원_조달청-대북지원5차(최수현)" xfId="339" xr:uid="{00000000-0005-0000-0000-0000C1010000}"/>
    <cellStyle name="원_조달청-대북지원6차(번호)" xfId="340" xr:uid="{00000000-0005-0000-0000-0000C2010000}"/>
    <cellStyle name="원_조달청-대북지원6차(최수현)" xfId="341" xr:uid="{00000000-0005-0000-0000-0000C3010000}"/>
    <cellStyle name="원_조달청-대북지원7차(최수현)" xfId="342" xr:uid="{00000000-0005-0000-0000-0000C4010000}"/>
    <cellStyle name="원_조달청-대북지원8차(최수현)" xfId="343" xr:uid="{00000000-0005-0000-0000-0000C5010000}"/>
    <cellStyle name="원_조달청-대북지원9차(최수현)" xfId="344" xr:uid="{00000000-0005-0000-0000-0000C6010000}"/>
    <cellStyle name="원_중앙선관위(투표,개표)" xfId="346" xr:uid="{00000000-0005-0000-0000-0000C7010000}"/>
    <cellStyle name="원_중앙선관위(투표,개표)-사본" xfId="347" xr:uid="{00000000-0005-0000-0000-0000C8010000}"/>
    <cellStyle name="원_철공가공조립" xfId="348" xr:uid="{00000000-0005-0000-0000-0000C9010000}"/>
    <cellStyle name="원_최종-한국전기교통-개선형신호등 4종(공수조정)" xfId="349" xr:uid="{00000000-0005-0000-0000-0000CA010000}"/>
    <cellStyle name="원_코솔라-제조원가" xfId="350" xr:uid="{00000000-0005-0000-0000-0000CB010000}"/>
    <cellStyle name="원_테마공사새로03" xfId="351" xr:uid="{00000000-0005-0000-0000-0000CC010000}"/>
    <cellStyle name="원_토지공사-간접비" xfId="352" xr:uid="{00000000-0005-0000-0000-0000CD010000}"/>
    <cellStyle name="원_평창증설매립장-설치" xfId="353" xr:uid="{00000000-0005-0000-0000-0000CE010000}"/>
    <cellStyle name="원_한국가스공사필터제조부문" xfId="354" xr:uid="{00000000-0005-0000-0000-0000CF010000}"/>
    <cellStyle name="원_한국도로공사" xfId="355" xr:uid="{00000000-0005-0000-0000-0000D0010000}"/>
    <cellStyle name="원_한전내역서-최종" xfId="356" xr:uid="{00000000-0005-0000-0000-0000D1010000}"/>
    <cellStyle name="일위대가" xfId="360" xr:uid="{00000000-0005-0000-0000-0000D2010000}"/>
    <cellStyle name="입력" xfId="361" builtinId="20" customBuiltin="1"/>
    <cellStyle name="자리수" xfId="362" xr:uid="{00000000-0005-0000-0000-0000D4010000}"/>
    <cellStyle name="자리수0" xfId="363" xr:uid="{00000000-0005-0000-0000-0000D5010000}"/>
    <cellStyle name="점선" xfId="364" xr:uid="{00000000-0005-0000-0000-0000D6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C010000}"/>
    <cellStyle name="제목[2줄 아래]" xfId="371" xr:uid="{00000000-0005-0000-0000-0000DD010000}"/>
    <cellStyle name="제목[2줄 위]" xfId="372" xr:uid="{00000000-0005-0000-0000-0000DE010000}"/>
    <cellStyle name="제목1" xfId="373" xr:uid="{00000000-0005-0000-0000-0000DF010000}"/>
    <cellStyle name="좋음" xfId="374" builtinId="26" customBuiltin="1"/>
    <cellStyle name="지정되지 않음" xfId="375" xr:uid="{00000000-0005-0000-0000-0000E1010000}"/>
    <cellStyle name="출력" xfId="376" builtinId="21" customBuiltin="1"/>
    <cellStyle name="콤마 [#]" xfId="377" xr:uid="{00000000-0005-0000-0000-0000E3010000}"/>
    <cellStyle name="콤마 []" xfId="378" xr:uid="{00000000-0005-0000-0000-0000E4010000}"/>
    <cellStyle name="콤마 [0]" xfId="379" xr:uid="{00000000-0005-0000-0000-0000E5010000}"/>
    <cellStyle name="콤마 [0]기기자재비" xfId="380" xr:uid="{00000000-0005-0000-0000-0000E6010000}"/>
    <cellStyle name="콤마 [2]" xfId="381" xr:uid="{00000000-0005-0000-0000-0000E7010000}"/>
    <cellStyle name="콤마 [금액]" xfId="382" xr:uid="{00000000-0005-0000-0000-0000E8010000}"/>
    <cellStyle name="콤마 [소수]" xfId="383" xr:uid="{00000000-0005-0000-0000-0000E9010000}"/>
    <cellStyle name="콤마 [수량]" xfId="384" xr:uid="{00000000-0005-0000-0000-0000EA010000}"/>
    <cellStyle name="콤마_ 2462호표까지" xfId="385" xr:uid="{00000000-0005-0000-0000-0000EB010000}"/>
    <cellStyle name="퍼센트" xfId="386" xr:uid="{00000000-0005-0000-0000-0000EC010000}"/>
    <cellStyle name="표준" xfId="0" builtinId="0"/>
    <cellStyle name="표준 11" xfId="508" xr:uid="{93237D1B-9A1F-4944-8C24-0CC82B20E1FD}"/>
    <cellStyle name="표준 2" xfId="505" xr:uid="{00000000-0005-0000-0000-0000EE010000}"/>
    <cellStyle name="표준 3" xfId="387" xr:uid="{00000000-0005-0000-0000-0000EF010000}"/>
    <cellStyle name="표준 4" xfId="504" xr:uid="{00000000-0005-0000-0000-0000F0010000}"/>
    <cellStyle name="표준 5" xfId="507" xr:uid="{00000000-0005-0000-0000-0000F1010000}"/>
    <cellStyle name="표준_0009산림홍보관설치공사" xfId="388" xr:uid="{00000000-0005-0000-0000-0000F2010000}"/>
    <cellStyle name="표준_2000적용-공사경비11" xfId="389" xr:uid="{00000000-0005-0000-0000-0000F4010000}"/>
    <cellStyle name="표준_97공경배" xfId="390" xr:uid="{00000000-0005-0000-0000-0000F6010000}"/>
    <cellStyle name="표준_97산재율" xfId="391" xr:uid="{00000000-0005-0000-0000-0000F7010000}"/>
    <cellStyle name="표준_97일반관" xfId="392" xr:uid="{00000000-0005-0000-0000-0000FB010000}"/>
    <cellStyle name="標準_Akia(F）-8" xfId="398" xr:uid="{00000000-0005-0000-0000-0000FC010000}"/>
    <cellStyle name="표준_A製總" xfId="397" xr:uid="{00000000-0005-0000-0000-0000FD010000}"/>
    <cellStyle name="표준_工총괄표1" xfId="393" xr:uid="{00000000-0005-0000-0000-000002020000}"/>
    <cellStyle name="표준_양식1 (2)" xfId="394" xr:uid="{00000000-0005-0000-0000-000004020000}"/>
    <cellStyle name="표준_양식11" xfId="395" xr:uid="{00000000-0005-0000-0000-000006020000}"/>
    <cellStyle name="표준_이천두산열병합" xfId="506" xr:uid="{00000000-0005-0000-0000-000009020000}"/>
    <cellStyle name="표준_조사금액작성보고서(일반)" xfId="396" xr:uid="{00000000-0005-0000-0000-00000A020000}"/>
    <cellStyle name="표준1" xfId="399" xr:uid="{00000000-0005-0000-0000-00000B020000}"/>
    <cellStyle name="표준날짜" xfId="400" xr:uid="{00000000-0005-0000-0000-00000C020000}"/>
    <cellStyle name="표준숫자" xfId="401" xr:uid="{00000000-0005-0000-0000-00000D020000}"/>
    <cellStyle name="합산" xfId="402" xr:uid="{00000000-0005-0000-0000-00000E020000}"/>
    <cellStyle name="화폐기호" xfId="403" xr:uid="{00000000-0005-0000-0000-00000F020000}"/>
    <cellStyle name="화폐기호0" xfId="404" xr:uid="{00000000-0005-0000-0000-00001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117" Type="http://schemas.openxmlformats.org/officeDocument/2006/relationships/externalLink" Target="externalLinks/externalLink104.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84" Type="http://schemas.openxmlformats.org/officeDocument/2006/relationships/externalLink" Target="externalLinks/externalLink71.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6" Type="http://schemas.openxmlformats.org/officeDocument/2006/relationships/externalLink" Target="externalLinks/externalLink3.xml"/><Relationship Id="rId107" Type="http://schemas.openxmlformats.org/officeDocument/2006/relationships/externalLink" Target="externalLinks/externalLink94.xml"/><Relationship Id="rId11" Type="http://schemas.openxmlformats.org/officeDocument/2006/relationships/worksheet" Target="worksheets/sheet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102" Type="http://schemas.openxmlformats.org/officeDocument/2006/relationships/externalLink" Target="externalLinks/externalLink89.xml"/><Relationship Id="rId123"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77.xml"/><Relationship Id="rId95" Type="http://schemas.openxmlformats.org/officeDocument/2006/relationships/externalLink" Target="externalLinks/externalLink82.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113" Type="http://schemas.openxmlformats.org/officeDocument/2006/relationships/externalLink" Target="externalLinks/externalLink100.xml"/><Relationship Id="rId118" Type="http://schemas.openxmlformats.org/officeDocument/2006/relationships/externalLink" Target="externalLinks/externalLink105.xml"/><Relationship Id="rId80" Type="http://schemas.openxmlformats.org/officeDocument/2006/relationships/externalLink" Target="externalLinks/externalLink67.xml"/><Relationship Id="rId85" Type="http://schemas.openxmlformats.org/officeDocument/2006/relationships/externalLink" Target="externalLinks/externalLink72.xml"/><Relationship Id="rId12" Type="http://schemas.openxmlformats.org/officeDocument/2006/relationships/worksheet" Target="worksheets/sheet12.xml"/><Relationship Id="rId17" Type="http://schemas.openxmlformats.org/officeDocument/2006/relationships/externalLink" Target="externalLinks/externalLink4.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59" Type="http://schemas.openxmlformats.org/officeDocument/2006/relationships/externalLink" Target="externalLinks/externalLink46.xml"/><Relationship Id="rId103" Type="http://schemas.openxmlformats.org/officeDocument/2006/relationships/externalLink" Target="externalLinks/externalLink90.xml"/><Relationship Id="rId108" Type="http://schemas.openxmlformats.org/officeDocument/2006/relationships/externalLink" Target="externalLinks/externalLink95.xml"/><Relationship Id="rId124" Type="http://schemas.openxmlformats.org/officeDocument/2006/relationships/styles" Target="styles.xml"/><Relationship Id="rId54" Type="http://schemas.openxmlformats.org/officeDocument/2006/relationships/externalLink" Target="externalLinks/externalLink41.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91" Type="http://schemas.openxmlformats.org/officeDocument/2006/relationships/externalLink" Target="externalLinks/externalLink78.xml"/><Relationship Id="rId96" Type="http://schemas.openxmlformats.org/officeDocument/2006/relationships/externalLink" Target="externalLinks/externalLink8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49" Type="http://schemas.openxmlformats.org/officeDocument/2006/relationships/externalLink" Target="externalLinks/externalLink36.xml"/><Relationship Id="rId114" Type="http://schemas.openxmlformats.org/officeDocument/2006/relationships/externalLink" Target="externalLinks/externalLink101.xml"/><Relationship Id="rId119" Type="http://schemas.openxmlformats.org/officeDocument/2006/relationships/externalLink" Target="externalLinks/externalLink106.xml"/><Relationship Id="rId44" Type="http://schemas.openxmlformats.org/officeDocument/2006/relationships/externalLink" Target="externalLinks/externalLink31.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81" Type="http://schemas.openxmlformats.org/officeDocument/2006/relationships/externalLink" Target="externalLinks/externalLink68.xml"/><Relationship Id="rId86" Type="http://schemas.openxmlformats.org/officeDocument/2006/relationships/externalLink" Target="externalLinks/externalLink73.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120" Type="http://schemas.openxmlformats.org/officeDocument/2006/relationships/externalLink" Target="externalLinks/externalLink107.xml"/><Relationship Id="rId125"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externalLink" Target="externalLinks/externalLink16.xml"/><Relationship Id="rId24" Type="http://schemas.openxmlformats.org/officeDocument/2006/relationships/externalLink" Target="externalLinks/externalLink11.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66" Type="http://schemas.openxmlformats.org/officeDocument/2006/relationships/externalLink" Target="externalLinks/externalLink53.xml"/><Relationship Id="rId87" Type="http://schemas.openxmlformats.org/officeDocument/2006/relationships/externalLink" Target="externalLinks/externalLink74.xml"/><Relationship Id="rId110" Type="http://schemas.openxmlformats.org/officeDocument/2006/relationships/externalLink" Target="externalLinks/externalLink97.xml"/><Relationship Id="rId115" Type="http://schemas.openxmlformats.org/officeDocument/2006/relationships/externalLink" Target="externalLinks/externalLink102.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56" Type="http://schemas.openxmlformats.org/officeDocument/2006/relationships/externalLink" Target="externalLinks/externalLink43.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2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121" Type="http://schemas.openxmlformats.org/officeDocument/2006/relationships/externalLink" Target="externalLinks/externalLink108.xml"/><Relationship Id="rId3" Type="http://schemas.openxmlformats.org/officeDocument/2006/relationships/worksheet" Target="worksheets/sheet3.xml"/><Relationship Id="rId25" Type="http://schemas.openxmlformats.org/officeDocument/2006/relationships/externalLink" Target="externalLinks/externalLink12.xml"/><Relationship Id="rId46" Type="http://schemas.openxmlformats.org/officeDocument/2006/relationships/externalLink" Target="externalLinks/externalLink33.xml"/><Relationship Id="rId67" Type="http://schemas.openxmlformats.org/officeDocument/2006/relationships/externalLink" Target="externalLinks/externalLink54.xml"/><Relationship Id="rId116" Type="http://schemas.openxmlformats.org/officeDocument/2006/relationships/externalLink" Target="externalLinks/externalLink10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62" Type="http://schemas.openxmlformats.org/officeDocument/2006/relationships/externalLink" Target="externalLinks/externalLink49.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111" Type="http://schemas.openxmlformats.org/officeDocument/2006/relationships/externalLink" Target="externalLinks/externalLink98.xml"/><Relationship Id="rId15" Type="http://schemas.openxmlformats.org/officeDocument/2006/relationships/externalLink" Target="externalLinks/externalLink2.xml"/><Relationship Id="rId36" Type="http://schemas.openxmlformats.org/officeDocument/2006/relationships/externalLink" Target="externalLinks/externalLink23.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0" Type="http://schemas.openxmlformats.org/officeDocument/2006/relationships/worksheet" Target="worksheets/sheet10.xml"/><Relationship Id="rId31" Type="http://schemas.openxmlformats.org/officeDocument/2006/relationships/externalLink" Target="externalLinks/externalLink18.xml"/><Relationship Id="rId52" Type="http://schemas.openxmlformats.org/officeDocument/2006/relationships/externalLink" Target="externalLinks/externalLink39.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122" Type="http://schemas.openxmlformats.org/officeDocument/2006/relationships/externalLink" Target="externalLinks/externalLink109.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동원인원계획표"/>
      <sheetName val="9GNG운반"/>
      <sheetName val="일위"/>
      <sheetName val="N賃率-職"/>
      <sheetName val="(실사조정)총괄"/>
      <sheetName val="원본(갑지)"/>
      <sheetName val="BID"/>
      <sheetName val="준공조서갑지"/>
      <sheetName val="토공"/>
      <sheetName val="산출내역서"/>
      <sheetName val="정렬"/>
      <sheetName val="98수문일위"/>
      <sheetName val="설계내역서"/>
      <sheetName val="설계"/>
      <sheetName val="설 계"/>
      <sheetName val="입찰보고"/>
      <sheetName val="단가"/>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산출내역서집계표"/>
      <sheetName val="횡배수관토공수량"/>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업무"/>
      <sheetName val="기본단가"/>
      <sheetName val="단가비교표_공통1"/>
      <sheetName val="정부노임단가"/>
      <sheetName val="DATE"/>
      <sheetName val="JUCKEYK"/>
      <sheetName val="직노"/>
      <sheetName val="3차준공"/>
      <sheetName val="경비_원본"/>
      <sheetName val="노임단가"/>
      <sheetName val="조경"/>
      <sheetName val="수문일1"/>
      <sheetName val="하조서"/>
      <sheetName val="원가"/>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건축원가"/>
      <sheetName val="동원인원"/>
      <sheetName val="공정분류"/>
      <sheetName val="코드표"/>
      <sheetName val="CalcuSheet"/>
      <sheetName val="전체기준Data"/>
      <sheetName val="요율"/>
      <sheetName val="변경후-SHEET"/>
      <sheetName val="인건비"/>
      <sheetName val="원본"/>
      <sheetName val="개요"/>
      <sheetName val="BH-1 (2)"/>
      <sheetName val="PUMP"/>
      <sheetName val="PIPE(UG)내역"/>
      <sheetName val="Main"/>
      <sheetName val="Data"/>
      <sheetName val="현금흐름"/>
      <sheetName val="데리네이타현황"/>
      <sheetName val="10현장조직"/>
      <sheetName val="흄관기초"/>
      <sheetName val="토목"/>
      <sheetName val="건축내역서"/>
      <sheetName val="기계경비(시간당)"/>
      <sheetName val="공사비집계"/>
      <sheetName val="율"/>
      <sheetName val="목차"/>
      <sheetName val="전기공사"/>
      <sheetName val="BQ List"/>
      <sheetName val="PipWT"/>
      <sheetName val="6동"/>
      <sheetName val="인건비 "/>
      <sheetName val="70%"/>
      <sheetName val="수입"/>
      <sheetName val="일위대가목차"/>
      <sheetName val="지질조사"/>
      <sheetName val="98지급계획"/>
      <sheetName val="간접1"/>
      <sheetName val="선정요령"/>
      <sheetName val="9-1차이내역"/>
      <sheetName val="포장단면별단위수량"/>
      <sheetName val="대림경상68억"/>
      <sheetName val="집수정토공"/>
      <sheetName val="설계명세서"/>
      <sheetName val="세부내역"/>
      <sheetName val="전기"/>
      <sheetName val="200"/>
      <sheetName val="K2 site Total 내역서"/>
      <sheetName val="A-4"/>
      <sheetName val="BREAKDOWN(철거설치)"/>
      <sheetName val="금융비용"/>
      <sheetName val="산근"/>
      <sheetName val="CONCRETE"/>
      <sheetName val="CAPVC"/>
      <sheetName val="TCDB"/>
      <sheetName val="실행(표지,갑,을)"/>
      <sheetName val="자재단가"/>
      <sheetName val="건축공사"/>
      <sheetName val="우수맨홀공제단위수량"/>
      <sheetName val="포장공자재집계표"/>
      <sheetName val="자금청구(건축)"/>
      <sheetName val="갑지(추정)"/>
      <sheetName val=" ｹ-ﾌﾞﾙ"/>
      <sheetName val="Sheet13"/>
      <sheetName val="COVER-P"/>
      <sheetName val="장기채무명세서(97.12.31)"/>
      <sheetName val="상시"/>
      <sheetName val="일위대가목록"/>
      <sheetName val="내역서(전기)"/>
      <sheetName val="문학간접"/>
      <sheetName val="간접비 총괄표"/>
      <sheetName val="기안"/>
      <sheetName val="45,46"/>
      <sheetName val="포장공"/>
      <sheetName val="확약서"/>
      <sheetName val="2.대외공문"/>
      <sheetName val="주관사업"/>
      <sheetName val="DATA LISTS"/>
      <sheetName val="wtdb"/>
      <sheetName val="WING3"/>
      <sheetName val="낙찰표"/>
      <sheetName val="전체"/>
      <sheetName val="배수내역"/>
      <sheetName val="분야별 집계표"/>
      <sheetName val="인테리어"/>
      <sheetName val="원가계산서(인테리어)"/>
      <sheetName val="공종별집계표(인테리어)"/>
      <sheetName val="공종별내역서(인테리어)"/>
      <sheetName val="기계설비"/>
      <sheetName val="원가계산서(기계설비)"/>
      <sheetName val="공종별집계표(기계설비)"/>
      <sheetName val="공종별내역서(기계설비)"/>
      <sheetName val="원가(전기)"/>
      <sheetName val="총괄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Sheet3"/>
      <sheetName val="중기단가목록"/>
      <sheetName val="중기단가산출서"/>
      <sheetName val=" 공사설정 "/>
      <sheetName val="내역서 표지 "/>
      <sheetName val="원가계산서(전기)"/>
      <sheetName val="전국현황"/>
      <sheetName val="J直材4"/>
      <sheetName val="전선 및 전선관"/>
      <sheetName val="패널"/>
      <sheetName val="도급FORM"/>
      <sheetName val="점수확인"/>
      <sheetName val="변압기 및 발전기 용량"/>
      <sheetName val="하도계약반영"/>
      <sheetName val="총공사내역서"/>
      <sheetName val="공정코드"/>
      <sheetName val="집계표(건축전기)"/>
      <sheetName val="일위대가(가설)"/>
      <sheetName val="용산1(해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I一般比"/>
      <sheetName val="설직재-1"/>
      <sheetName val="인건비"/>
      <sheetName val="원본(갑지)"/>
      <sheetName val="철거산출근거"/>
      <sheetName val="일위"/>
      <sheetName val="배수설비"/>
      <sheetName val="공정집계_국별"/>
      <sheetName val="사당"/>
      <sheetName val="명세서"/>
      <sheetName val="전체"/>
      <sheetName val="단"/>
      <sheetName val="연부97-1"/>
      <sheetName val="전신환매도율"/>
      <sheetName val="현지검측내역"/>
      <sheetName val="직재"/>
      <sheetName val="ABUT수량-A1"/>
      <sheetName val="제직재"/>
      <sheetName val="⑻동원인원산출서⑧"/>
      <sheetName val="물가"/>
      <sheetName val="1.수인터널"/>
      <sheetName val="원가 (2)"/>
      <sheetName val="신호등일위대가"/>
      <sheetName val="1,2공구원가계산서"/>
      <sheetName val="2공구산출내역"/>
      <sheetName val="1공구산출내역서"/>
      <sheetName val="노무비 근거"/>
      <sheetName val="토적표"/>
      <sheetName val="선급금신청서"/>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산출내역"/>
      <sheetName val="단위량당중기"/>
      <sheetName val="yuldan"/>
      <sheetName val="약품공급2"/>
      <sheetName val="수지예산"/>
      <sheetName val="COST"/>
      <sheetName val="각종단가"/>
      <sheetName val="운반비(시흥)"/>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총괄"/>
      <sheetName val="설계예산서"/>
      <sheetName val="공종별"/>
      <sheetName val="일위_파일"/>
      <sheetName val="라이닝보강"/>
      <sheetName val="현장별계약현황('98.10.31)"/>
      <sheetName val="신공항A-9(원가수정)"/>
      <sheetName val="A-4"/>
      <sheetName val="Sheet6"/>
      <sheetName val="추정설계"/>
      <sheetName val="실행내역(05. 1. 5.)"/>
      <sheetName val="일반수량총괄집계"/>
      <sheetName val="6공구(당초)"/>
      <sheetName val="1.설계조건"/>
      <sheetName val="TEL"/>
      <sheetName val="설계조건"/>
      <sheetName val="설계기준"/>
      <sheetName val="대창(장성)"/>
      <sheetName val="견적의뢰"/>
      <sheetName val="3_2_집기비품교체주기"/>
      <sheetName val="총집계표"/>
      <sheetName val="공통가설"/>
      <sheetName val="대전-교대(A1-A2)"/>
      <sheetName val="동해title"/>
      <sheetName val="유형분류"/>
      <sheetName val="수토공단위당"/>
      <sheetName val="진주방향"/>
      <sheetName val="전기일위대가"/>
      <sheetName val="토목"/>
      <sheetName val="내역서(총)"/>
      <sheetName val="낙찰표"/>
      <sheetName val="6PILE  (돌출)"/>
      <sheetName val="옹벽"/>
      <sheetName val="수리결과"/>
      <sheetName val="TABLE DB"/>
      <sheetName val="쌍용 data base"/>
      <sheetName val="내역서(기계)"/>
      <sheetName val="카렌스센터계량기설치공사"/>
      <sheetName val="현장관리비"/>
      <sheetName val="단가일람표"/>
      <sheetName val="설계"/>
      <sheetName val="대치판정"/>
      <sheetName val="포장공수량집계표"/>
      <sheetName val="목록"/>
      <sheetName val="각형맨홀"/>
      <sheetName val="마산방향"/>
      <sheetName val="예산명세서"/>
      <sheetName val="중기사용료"/>
      <sheetName val="단가조사서"/>
      <sheetName val="단가 (2)"/>
      <sheetName val="시스템구분"/>
      <sheetName val="내역서(ebs)"/>
      <sheetName val="설명서 "/>
      <sheetName val="은행"/>
      <sheetName val="임대견적서"/>
      <sheetName val="#2_일위대가목록"/>
      <sheetName val="동구분"/>
      <sheetName val="견적내역"/>
      <sheetName val="건축공사실행"/>
      <sheetName val="건축원가"/>
      <sheetName val="Customer Databas"/>
      <sheetName val="납부서"/>
      <sheetName val="노무비"/>
      <sheetName val="8)중점관리장비현황"/>
      <sheetName val="4차원가계산서"/>
      <sheetName val="선정요령"/>
      <sheetName val="총괄내역"/>
      <sheetName val="PLT8500"/>
      <sheetName val="일위대가표지"/>
      <sheetName val="개별직종노임단가(2005.1)"/>
      <sheetName val="8.PILE  (돌출)"/>
      <sheetName val="sand토적"/>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우배수"/>
      <sheetName val="자재비"/>
      <sheetName val="표지 (3)"/>
      <sheetName val="표지 (2)"/>
      <sheetName val="주요자재1"/>
      <sheetName val="주요자재2"/>
      <sheetName val="시멘트골재량"/>
      <sheetName val="구조물골재"/>
      <sheetName val="철근1"/>
      <sheetName val="구조물타공종이월"/>
      <sheetName val="타공종이월"/>
      <sheetName val="철근수량1"/>
      <sheetName val="교각수량"/>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단위단가"/>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97년_추정"/>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토목품셈"/>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단가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2"/>
      <sheetName val="만년달력"/>
      <sheetName val="단가산출(T)"/>
      <sheetName val="공사원가계산서"/>
      <sheetName val="인사자료"/>
      <sheetName val="맨홀수량산출"/>
      <sheetName val="재료집계표"/>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투찰내역서"/>
      <sheetName val="1_수인터널1"/>
      <sheetName val="6PILE__(돌출)1"/>
      <sheetName val="AS포장복구_1"/>
      <sheetName val="2_대외공문1"/>
      <sheetName val="설_계1"/>
      <sheetName val="CIP_공사"/>
      <sheetName val="실행내역서_"/>
      <sheetName val="1_설계조건"/>
      <sheetName val="노원열병합__건축공사기성내역서"/>
      <sheetName val="1__설계조건_2_단면가정_3__하중계산"/>
      <sheetName val="DATA_입력란"/>
      <sheetName val="_총괄표"/>
      <sheetName val="인건비_"/>
      <sheetName val="BSD_(2)"/>
      <sheetName val="1_취수장"/>
      <sheetName val="전차선로_물량표"/>
      <sheetName val="96보완계획7_12"/>
      <sheetName val="콤보박스와_리스트박스의_연결"/>
      <sheetName val="제잡비_xls"/>
      <sheetName val="3BL공동구_수량"/>
      <sheetName val="부대입찰_내역서"/>
      <sheetName val="2_고용보험료산출근거"/>
      <sheetName val="설내역서_"/>
      <sheetName val="배수관공"/>
      <sheetName val="측구공"/>
      <sheetName val="영업소실적"/>
      <sheetName val="보도경계블럭"/>
      <sheetName val="1차3회-개소별명세서-빨간색-인쇄용(21873)"/>
      <sheetName val="흄관기초"/>
      <sheetName val="동원(3)"/>
      <sheetName val="업무분장"/>
      <sheetName val="A"/>
      <sheetName val="식재일위"/>
      <sheetName val="원본"/>
      <sheetName val="공통부대비"/>
      <sheetName val="1"/>
      <sheetName val="10"/>
      <sheetName val="11"/>
      <sheetName val="12"/>
      <sheetName val="13"/>
      <sheetName val="14"/>
      <sheetName val="15"/>
      <sheetName val="16"/>
      <sheetName val="3"/>
      <sheetName val="4"/>
      <sheetName val="5"/>
      <sheetName val="6"/>
      <sheetName val="7"/>
      <sheetName val="8"/>
      <sheetName val="9"/>
      <sheetName val="단중"/>
      <sheetName val="전체기준Data"/>
      <sheetName val="SF내역및원가02"/>
      <sheetName val="말고개터널조명전압강하"/>
      <sheetName val="2000.05"/>
      <sheetName val="남양시작동010313100%"/>
      <sheetName val="원가"/>
      <sheetName val="8)중점관리장비현황"/>
      <sheetName val="돈암사업"/>
      <sheetName val="평3"/>
      <sheetName val="유림콘도"/>
      <sheetName val="편성절차"/>
      <sheetName val="총공사내역서"/>
      <sheetName val="시설물기초"/>
      <sheetName val="근로자자료입력"/>
      <sheetName val="참고자료"/>
      <sheetName val="내역총괄"/>
      <sheetName val="내역총괄2"/>
      <sheetName val="내역총괄3"/>
      <sheetName val="산출금액내역"/>
      <sheetName val="현장일반사항"/>
      <sheetName val="증감분석"/>
      <sheetName val="구조물공"/>
      <sheetName val="포장공"/>
      <sheetName val="부대공"/>
      <sheetName val="2002자금수지계획(진행+신규)"/>
      <sheetName val="2변경1"/>
      <sheetName val="1.본부별"/>
      <sheetName val="변경후-SHEET"/>
      <sheetName val="내역서당초"/>
      <sheetName val="기초입력 DATA"/>
      <sheetName val="000000"/>
      <sheetName val="FI원가_1"/>
      <sheetName val="구조물"/>
      <sheetName val="guard(mac)"/>
      <sheetName val="cable-data"/>
      <sheetName val="노무비산출"/>
      <sheetName val="#3E1_GCR"/>
      <sheetName val="소소총괄표"/>
      <sheetName val="1공구_건정토건_토공2"/>
      <sheetName val="96노임기준"/>
      <sheetName val="상수도토공집계표"/>
      <sheetName val="1.3.1절점좌표"/>
      <sheetName val="1.1설계기준"/>
      <sheetName val="구단"/>
      <sheetName val="기본DATA"/>
      <sheetName val="입찰내역"/>
      <sheetName val="현장지지물물량"/>
      <sheetName val="공통자료"/>
      <sheetName val="안전시설내역서"/>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Sheet1_(2)1"/>
      <sheetName val="0_0ControlSheet2"/>
      <sheetName val="0_1keyAssumption2"/>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97년_추정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관리비_산출내역"/>
      <sheetName val="현장별계약현황('98_10_31)"/>
      <sheetName val="플랜트_설치"/>
      <sheetName val="EQUIP LIST"/>
      <sheetName val="Mc1"/>
      <sheetName val="XL4Poppy"/>
      <sheetName val="내부마감"/>
      <sheetName val="입력"/>
      <sheetName val="단가조사-2"/>
      <sheetName val="VE절감"/>
      <sheetName val="가중치"/>
      <sheetName val="개산공사비"/>
      <sheetName val="예정(3)"/>
      <sheetName val="공문"/>
      <sheetName val="산출기준(파견전산실)"/>
      <sheetName val="4.장비손료"/>
      <sheetName val="울산자동제어"/>
      <sheetName val="일위_파일"/>
      <sheetName val="일반부표"/>
      <sheetName val="쌍송교"/>
      <sheetName val="품셈(기초)"/>
      <sheetName val="1안"/>
      <sheetName val="CODE"/>
      <sheetName val="Macro(전동기)"/>
      <sheetName val="간접재료비산출표-27-30"/>
      <sheetName val="바닥판"/>
      <sheetName val="1-1호"/>
      <sheetName val="상호참고자료"/>
      <sheetName val="발주처자료입력"/>
      <sheetName val="회사기본자료"/>
      <sheetName val="하자보증자료"/>
      <sheetName val="기술자관련자료"/>
      <sheetName val="다곡2교"/>
      <sheetName val="설계명세"/>
      <sheetName val="산출근거(S4)"/>
      <sheetName val="경비 (1)"/>
      <sheetName val="정부노임"/>
      <sheetName val="1F"/>
      <sheetName val="2F 회의실견적(5_14 일대)"/>
      <sheetName val="기둥(원형)"/>
      <sheetName val="부산제일극장"/>
      <sheetName val="수주현황2월"/>
      <sheetName val="기기리스트"/>
      <sheetName val="터파기및재료"/>
      <sheetName val="본사인상전"/>
      <sheetName val="1062-X방향 "/>
      <sheetName val="포장수량집계"/>
      <sheetName val="원내역서 그대로"/>
      <sheetName val="(C)원내역"/>
      <sheetName val="b_balju_cho"/>
      <sheetName val="정렬"/>
      <sheetName val="현금흐름"/>
      <sheetName val="입력값"/>
      <sheetName val="설계기준 및 하중계산"/>
      <sheetName val="주식"/>
      <sheetName val="일반수량"/>
      <sheetName val="빙100장비사양"/>
      <sheetName val="경비산출"/>
      <sheetName val="기안"/>
      <sheetName val="현장관리비데이타"/>
      <sheetName val="공정코드"/>
      <sheetName val="재료"/>
      <sheetName val="현장식당(1)"/>
      <sheetName val="말뚝지지력산정"/>
      <sheetName val="입력그림"/>
      <sheetName val="인원현황"/>
      <sheetName val="학생내역"/>
      <sheetName val="대공종"/>
      <sheetName val="전체내역 (2)"/>
      <sheetName val="Hyundai.Unit.cost.xls"/>
      <sheetName val="예산M12A"/>
      <sheetName val="예산M2"/>
      <sheetName val="송라터널총괄"/>
      <sheetName val="매원개착터널총괄"/>
      <sheetName val="점수계산1-2"/>
      <sheetName val="남양시작동자105노65기1.3화1.2"/>
      <sheetName val="관음목장(제출용)자105인97.5"/>
      <sheetName val="이자율"/>
      <sheetName val="DATA2000"/>
      <sheetName val="설계내역"/>
      <sheetName val="제거식EA"/>
      <sheetName val="Sheet14"/>
      <sheetName val="Sheet13"/>
      <sheetName val="전도품의"/>
      <sheetName val="기본사항"/>
      <sheetName val="식재일위대가"/>
      <sheetName val="기초일위대가"/>
      <sheetName val="단가대비표"/>
      <sheetName val="단양 00 아파트-세부내역"/>
      <sheetName val="손익분석"/>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1_설계기준"/>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공사수행보고"/>
      <sheetName val="969910( R)"/>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설비"/>
      <sheetName val="PROJECT BRIEF"/>
      <sheetName val="감액총괄표"/>
      <sheetName val="일반관리비전체분당초변경대비표"/>
      <sheetName val="사용계획"/>
      <sheetName val="지급수수료월별금액산정"/>
      <sheetName val="상가지급현황"/>
      <sheetName val="Ⅱ1-0타"/>
      <sheetName val="내역및원가02"/>
      <sheetName val="분전반일위대가"/>
      <sheetName val="부대공자재집계표"/>
      <sheetName val="중기단가"/>
      <sheetName val="작성"/>
      <sheetName val="계약서"/>
      <sheetName val="NAIL단가산출"/>
      <sheetName val="당진1,2호기전선관설치및접지4차공사내역서-을지"/>
      <sheetName val="영동(D)"/>
      <sheetName val="현금흐름표"/>
      <sheetName val="07제품별수익성"/>
      <sheetName val="정의"/>
      <sheetName val="대비표"/>
      <sheetName val="중기일위대밀"/>
      <sheetName val="ASALTOTA"/>
      <sheetName val="포장공사"/>
      <sheetName val="단중표"/>
      <sheetName val="은행"/>
      <sheetName val="수문보고"/>
      <sheetName val="도"/>
      <sheetName val="배명(단가)"/>
      <sheetName val="형틀공사"/>
      <sheetName val="가시설(TYPE-A)"/>
      <sheetName val="1-1평균터파기고(1)"/>
      <sheetName val="램머"/>
      <sheetName val="BQ(실행)"/>
      <sheetName val="조명일위"/>
      <sheetName val="상행-교대(A1-A2)"/>
      <sheetName val="단위수량"/>
      <sheetName val="철거폐쇄현황"/>
      <sheetName val="내역(가지)"/>
      <sheetName val="CM 1"/>
      <sheetName val="성서방향-교대(A2)"/>
      <sheetName val="실행"/>
      <sheetName val="횡날개수집"/>
      <sheetName val="공사비"/>
      <sheetName val="배선(낙차)"/>
      <sheetName val="물량산출근거"/>
      <sheetName val="산근"/>
      <sheetName val="자재co"/>
      <sheetName val="UR2-Calculation"/>
      <sheetName val="사진"/>
      <sheetName val="예총"/>
      <sheetName val="공통비"/>
      <sheetName val="VENDOR LIST"/>
      <sheetName val="15100"/>
      <sheetName val="산출근거#2-3"/>
      <sheetName val="참조-(1)"/>
      <sheetName val="외주가공"/>
      <sheetName val="말뚝기초(안정검토)-외측"/>
      <sheetName val="3차토목내역"/>
      <sheetName val="배수장토목공사비"/>
      <sheetName val="일위대가-01"/>
      <sheetName val="수목데이타 "/>
      <sheetName val="단가대비표 (3)"/>
      <sheetName val="L형옹벽"/>
      <sheetName val="포장절단"/>
      <sheetName val="1호맨홀토공"/>
      <sheetName val="Sight n M.H"/>
      <sheetName val="Trend(Agitator)"/>
      <sheetName val="단가 "/>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단위수량산출"/>
      <sheetName val="Piping Design Data"/>
      <sheetName val="4 &amp; 10-inch, CO2 Combo &amp; Sweep"/>
      <sheetName val="__MAIN"/>
      <sheetName val="과천MAIN"/>
      <sheetName val="터널조도"/>
      <sheetName val="부하LOAD"/>
      <sheetName val="1호맨홀가감수량"/>
      <sheetName val="ilch"/>
      <sheetName val="Table"/>
      <sheetName val="집계표(공종별)"/>
      <sheetName val="01"/>
      <sheetName val="교통표지판수량집계표"/>
      <sheetName val="수장"/>
      <sheetName val="COVER"/>
      <sheetName val="2.1"/>
      <sheetName val="심사"/>
      <sheetName val="철골공사"/>
      <sheetName val="소방사항"/>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산3_4"/>
      <sheetName val="정공공사"/>
      <sheetName val="70%"/>
      <sheetName val="단면설계"/>
      <sheetName val="안정검토"/>
      <sheetName val="소일위대가코드표"/>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장비당단가_(1)"/>
      <sheetName val="Sheet2_(2)"/>
      <sheetName val="내___역"/>
      <sheetName val="2_건축"/>
      <sheetName val="수_량_명_세_서_-_1"/>
      <sheetName val="프라임_강변역(4,236)"/>
      <sheetName val="8_PILE__(돌출)"/>
      <sheetName val="2000년_공정표"/>
      <sheetName val="집_계_표"/>
      <sheetName val="공정표_"/>
      <sheetName val="별표_"/>
      <sheetName val="설내역서_1"/>
      <sheetName val="CIP_공사1"/>
      <sheetName val="2_교량(신설)"/>
      <sheetName val="5_2코핑"/>
      <sheetName val="P_M_별"/>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전국현황"/>
      <sheetName val="용집"/>
      <sheetName val="DC"/>
      <sheetName val="BOJUNGGM"/>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strut type"/>
      <sheetName val="48_x0005__x0000_"/>
      <sheetName val="표층포설및다짐"/>
      <sheetName val="도급내역"/>
      <sheetName val="내역서 (2)"/>
      <sheetName val="총수량집계표"/>
      <sheetName val="P_x0005_"/>
      <sheetName val="P嘐"/>
      <sheetName val="지구단위계획"/>
      <sheetName val="다중모드"/>
      <sheetName val="맨홀되메우기"/>
      <sheetName val="검토현황"/>
      <sheetName val="증감내역"/>
      <sheetName val="기계 도급내역서"/>
      <sheetName val="울산시산표"/>
      <sheetName val="암거"/>
      <sheetName val="한성교회 신축공사(050713)_CheckList"/>
      <sheetName val="T기성9605"/>
      <sheetName val="중기사용료산출근거"/>
      <sheetName val="단가 및 재료비"/>
      <sheetName val="총괄집계 "/>
      <sheetName val="옹벽단면치수"/>
      <sheetName val="Sheet10"/>
      <sheetName val="통합"/>
      <sheetName val="상세도"/>
      <sheetName val="철탑공사"/>
      <sheetName val="산근(1)"/>
      <sheetName val="참고"/>
      <sheetName val="10.경제성분석"/>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월별수입"/>
      <sheetName val="옥외"/>
      <sheetName val="工완성공사율"/>
      <sheetName val="공정표_1"/>
      <sheetName val="1_설계기준1"/>
      <sheetName val="장비당단가_(1)1"/>
      <sheetName val="Sheet2_(2)1"/>
      <sheetName val="별표_1"/>
      <sheetName val="2_건축1"/>
      <sheetName val="수_량_명_세_서_-_11"/>
      <sheetName val="ETC"/>
      <sheetName val="토지산출내역"/>
      <sheetName val="기초단가일람표"/>
      <sheetName val="시가지우회도로공내역서"/>
      <sheetName val="1차설계Ꮗԯ_x0000_"/>
      <sheetName val="1차설계逷≙_xdc00_≙"/>
      <sheetName val="-15.0"/>
      <sheetName val="사  업  비  수  지  예  산  서"/>
      <sheetName val="인부신상_x0000__x0000_"/>
      <sheetName val="인부신상헾⼳"/>
      <sheetName val="교각토"/>
      <sheetName val="공량(전기)"/>
      <sheetName val="기초공"/>
      <sheetName val="청 구"/>
      <sheetName val="투찰추정"/>
      <sheetName val="철집"/>
      <sheetName val="EP0618"/>
      <sheetName val="일위대가1"/>
      <sheetName val="7.전산해석결과"/>
      <sheetName val="4.하중"/>
      <sheetName val="비교표"/>
      <sheetName val="총체보활공정표"/>
      <sheetName val="수전기기DATA"/>
      <sheetName val="미드수량"/>
      <sheetName val="암거(2)"/>
      <sheetName val="4.2.1 마루높이 검토"/>
      <sheetName val="PAINT"/>
      <sheetName val="kimre scrubber"/>
      <sheetName val="출력X"/>
      <sheetName val="7월11일"/>
      <sheetName val="교각별철근수량집계표"/>
      <sheetName val="죽원1교"/>
      <sheetName val="항목코드"/>
      <sheetName val="단지배치도"/>
      <sheetName val="입찰유의사항"/>
      <sheetName val="하도급이행사항"/>
      <sheetName val="공내역 및 견적조건"/>
      <sheetName val="특수조건"/>
      <sheetName val="참석확인"/>
      <sheetName val="01AC"/>
      <sheetName val="장척총괄"/>
      <sheetName val="4월예정공정표"/>
      <sheetName val="내역서(총)"/>
      <sheetName val="PĴ"/>
      <sheetName val="Pꮸ"/>
      <sheetName val="P估"/>
      <sheetName val="quotation"/>
      <sheetName val="배관물량집계(기본)"/>
      <sheetName val="일반물자(한국통신)"/>
      <sheetName val="108.수선비"/>
      <sheetName val="맨홀_공사비"/>
      <sheetName val="예산대비"/>
      <sheetName val="기본정보"/>
      <sheetName val="단가조사서"/>
      <sheetName val="TCDB"/>
      <sheetName val="hvac(제어동)"/>
      <sheetName val="기성금내역서"/>
      <sheetName val=" ｹ-ﾌﾞﾙ"/>
      <sheetName val="용수간선"/>
      <sheetName val="가격"/>
      <sheetName val="미장"/>
      <sheetName val="도급내역서"/>
      <sheetName val="관리비비계상"/>
      <sheetName val="MIJIBI"/>
      <sheetName val="지질조사"/>
      <sheetName val="SCH"/>
      <sheetName val="사다리"/>
      <sheetName val="SPEC"/>
      <sheetName val="항목등록"/>
      <sheetName val="97 사업추정(WEKI)"/>
      <sheetName val="단면치수"/>
      <sheetName val="일위목차"/>
      <sheetName val="1월"/>
      <sheetName val="세부항목"/>
      <sheetName val="출력자료"/>
      <sheetName val="Balance"/>
      <sheetName val="제안실적sum조회"/>
      <sheetName val="FRP PIPING 일위대가"/>
      <sheetName val="품목"/>
      <sheetName val="전기2005"/>
      <sheetName val="일위대가 (PM)"/>
      <sheetName val="6_ 안전관리비"/>
      <sheetName val="기초단가"/>
      <sheetName val="입력데이타(비인쇄용)"/>
      <sheetName val="자  재"/>
      <sheetName val="건축외주"/>
      <sheetName val="개인별 순위표"/>
      <sheetName val="ROOF(ALKALI)"/>
      <sheetName val="기술부 VENDOR LIST"/>
      <sheetName val="분전반"/>
      <sheetName val="특별"/>
      <sheetName val="외주대비 -석축_x0000__x0000__x0000__x0000__x0000__x0012_[후다내역.XLS]견적표지 (3"/>
      <sheetName val="2.2 띠장의 설계"/>
      <sheetName val="시운전연료비"/>
      <sheetName val="환산"/>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임율산출표"/>
      <sheetName val="B"/>
      <sheetName val="수량산출목록표"/>
      <sheetName val="청주(철골발주의뢰서)"/>
      <sheetName val="횡배위치"/>
      <sheetName val="FACTOR"/>
      <sheetName val="중기사용료"/>
      <sheetName val="실행내역_원본"/>
      <sheetName val="일위대가목록(기계)"/>
      <sheetName val="시설,관리하위"/>
      <sheetName val="대운반(철재)"/>
      <sheetName val="요약서"/>
      <sheetName val="총체"/>
      <sheetName val="BOX 본체"/>
      <sheetName val="하도내역_(철콘)1"/>
      <sheetName val="조건표_(2)1"/>
      <sheetName val="목차_1"/>
      <sheetName val="7__현장관리비_1"/>
      <sheetName val="노무비_근거1"/>
      <sheetName val="임율_Data1"/>
      <sheetName val="4_LINE"/>
      <sheetName val="7_th"/>
      <sheetName val="_갑지"/>
      <sheetName val="A_LINE"/>
      <sheetName val="5__현장관리비_new__"/>
      <sheetName val="Temporary_Mooring"/>
      <sheetName val="총_원가계산"/>
      <sheetName val="관로분포도"/>
      <sheetName val="일집"/>
      <sheetName val="cctv예산대비"/>
      <sheetName val="라이닝폼예산대비내역"/>
      <sheetName val="Print"/>
      <sheetName val="MATRLDATA"/>
      <sheetName val="GEN"/>
      <sheetName val="단가삐출"/>
      <sheetName val="목록"/>
      <sheetName val="계정"/>
      <sheetName val="메서,변+증"/>
      <sheetName val="명일작업계획 (3)"/>
      <sheetName val="연결원본-절대지우지말것"/>
      <sheetName val="단위목록"/>
      <sheetName val="자재운반단가일람표"/>
      <sheetName val="기계경비목록1"/>
      <sheetName val="검색방"/>
      <sheetName val="일위대가집계표"/>
      <sheetName val="산출서집계HS"/>
      <sheetName val="48평단가"/>
      <sheetName val="57단가"/>
      <sheetName val="54평단가"/>
      <sheetName val="66평단가"/>
      <sheetName val="61단가"/>
      <sheetName val="89평단가"/>
      <sheetName val="84평단가"/>
      <sheetName val="자동세륜기"/>
      <sheetName val="옥외외등집계표"/>
      <sheetName val="WING3"/>
      <sheetName val="MODELING"/>
      <sheetName val="지원사무소원가배부내역"/>
      <sheetName val="주소"/>
      <sheetName val="호표"/>
      <sheetName val="잔수량(작성)"/>
      <sheetName val="옥외배관기본공량"/>
      <sheetName val="대비2"/>
      <sheetName val="예산변경원인분석"/>
      <sheetName val="공종보합"/>
      <sheetName val="출력원가"/>
      <sheetName val="공종원가"/>
      <sheetName val="총괄원가"/>
      <sheetName val="아파트"/>
      <sheetName val="상가,복지관"/>
      <sheetName val="주차장"/>
      <sheetName val="경비실"/>
      <sheetName val="일위1"/>
      <sheetName val="자료"/>
      <sheetName val="원가(칠곡다부)"/>
      <sheetName val="다부IC내역"/>
      <sheetName val="원가(재방송)"/>
      <sheetName val="재방송"/>
      <sheetName val="다부내역"/>
      <sheetName val="읍내터널"/>
      <sheetName val="칠곡IC내역"/>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가드레일산근"/>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총괄 "/>
      <sheetName val="본체"/>
      <sheetName val="[IL-3.XLSY갑지"/>
      <sheetName val="설비내역서"/>
      <sheetName val="CON'C"/>
      <sheetName val="도급내역서(재노경)"/>
      <sheetName val="4.일위대가목차"/>
      <sheetName val="기계경비(시간당)"/>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보온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DAN"/>
      <sheetName val="백호우계수"/>
      <sheetName val="대포2교접속"/>
      <sheetName val="천방교접속"/>
      <sheetName val="실행예산서"/>
      <sheetName val="일반전기(2단지-을지)"/>
      <sheetName val="토목공사"/>
      <sheetName val="일위대가(4층원격)"/>
      <sheetName val="BM"/>
      <sheetName val="찍기"/>
      <sheetName val="의왕내역"/>
      <sheetName val="단가대비"/>
      <sheetName val="총괄집계표"/>
      <sheetName val="인수공규격"/>
      <sheetName val="단가(1)"/>
      <sheetName val="적용단위길이"/>
      <sheetName val="일위대가(건축)"/>
      <sheetName val="빌딩 안내"/>
      <sheetName val="기계공사비집계(원안)"/>
      <sheetName val="48단가"/>
      <sheetName val="CABLE"/>
      <sheetName val="CABLE (2)"/>
      <sheetName val="접지수량"/>
      <sheetName val="G.R300경비"/>
      <sheetName val="교수설계"/>
      <sheetName val="공종구간"/>
      <sheetName val="조경일람"/>
      <sheetName val="49단가"/>
      <sheetName val="구간산출"/>
      <sheetName val="노임단가산출근거"/>
      <sheetName val="COST"/>
      <sheetName val="원가계산서(남측)"/>
      <sheetName val="신고분기설정참고"/>
      <sheetName val="거래처자료등록"/>
      <sheetName val="조도계산"/>
      <sheetName val="국내조달(통합-1)"/>
      <sheetName val="상시"/>
      <sheetName val="주beam"/>
      <sheetName val="9811"/>
      <sheetName val="출력용"/>
      <sheetName val="하부철근수량"/>
      <sheetName val="연결관산출조서"/>
      <sheetName val="내역서적용수량"/>
      <sheetName val="계획집계"/>
      <sheetName val="기계물량"/>
      <sheetName val="비탈면보호공수량산출"/>
      <sheetName val="준공검사원(갑)"/>
      <sheetName val="기성내역서(을) (2)"/>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입력DATA"/>
      <sheetName val="asd"/>
      <sheetName val="★도급내역"/>
      <sheetName val="back-data"/>
      <sheetName val="인월수표"/>
      <sheetName val="분전함신설"/>
      <sheetName val="접지1종"/>
      <sheetName val="진입도로B (2)"/>
      <sheetName val="백암비스타내역"/>
      <sheetName val="2.냉난방설비공사"/>
      <sheetName val="7.자동제어공사"/>
      <sheetName val="중강당 내역"/>
      <sheetName val="제-노임"/>
      <sheetName val="AV시스템"/>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수원역(전체분)설계서"/>
      <sheetName val="자재 단가 비교표(견적)"/>
      <sheetName val="자재 단가 비교표"/>
      <sheetName val="BDATA"/>
      <sheetName val="지하"/>
      <sheetName val="건설기계목록"/>
      <sheetName val="일위대가_목록"/>
      <sheetName val="재료단가"/>
      <sheetName val="시중노임"/>
      <sheetName val="지불내역1"/>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48수량"/>
      <sheetName val="세골재  T2 변경 현황"/>
      <sheetName val="단가비교표_공통1"/>
      <sheetName val="내역(원안-대안)"/>
      <sheetName val="산출목록표"/>
      <sheetName val="전화공사 공량 및 집계표"/>
      <sheetName val="공사착공계"/>
      <sheetName val="참조 (2)"/>
      <sheetName val="6. 직접경비"/>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단가기준"/>
      <sheetName val="횡배수관수량집계"/>
      <sheetName val="우,오수"/>
      <sheetName val="유의사항"/>
      <sheetName val="현장설명"/>
      <sheetName val="특별조건"/>
      <sheetName val="토공갑"/>
      <sheetName val="구조물갑"/>
      <sheetName val="투찰계획서"/>
      <sheetName val="99총공사내역서"/>
      <sheetName val="평야부단가"/>
      <sheetName val="오동"/>
      <sheetName val="대조"/>
      <sheetName val="나한"/>
      <sheetName val="단가대비표(계측)"/>
      <sheetName val="공정외주"/>
      <sheetName val="제조 경영"/>
      <sheetName val="36단가"/>
      <sheetName val="36수량"/>
      <sheetName val="메인거더-크로스빔200연결부"/>
      <sheetName val="기본자료"/>
      <sheetName val="설계서을"/>
      <sheetName val="EQ-R1"/>
      <sheetName val="L-type"/>
      <sheetName val="bearing"/>
      <sheetName val="조내역"/>
      <sheetName val="C지구"/>
      <sheetName val="사내도로"/>
      <sheetName val="4.전기"/>
      <sheetName val="노 무 비"/>
      <sheetName val="노임단가표"/>
      <sheetName val="결선list"/>
      <sheetName val="위치도1"/>
      <sheetName val="자재단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제잡비집계"/>
      <sheetName val="간접1"/>
      <sheetName val="내역서(토목)"/>
      <sheetName val="미납품 현황"/>
      <sheetName val="신설개소별 총집계표(동해-배전)"/>
      <sheetName val="SSMITM"/>
      <sheetName val="목록표"/>
      <sheetName val="MP MOB"/>
      <sheetName val="임차비용"/>
      <sheetName val="앵커(3안)"/>
      <sheetName val="가설건물"/>
      <sheetName val="용선 C.L"/>
      <sheetName val="흄관수량"/>
      <sheetName val="PROCURE"/>
      <sheetName val="우수공,맨홀,집수정"/>
      <sheetName val="전 체"/>
      <sheetName val="4동급수"/>
      <sheetName val="방음벽기초"/>
      <sheetName val="토목단가산출"/>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HRSG_SMALL072202"/>
      <sheetName val="2차전체변경예정_(2)1"/>
      <sheetName val="토공유동표(전체_당초)1"/>
      <sheetName val="단면_(2)1"/>
      <sheetName val="8_현장관리비1"/>
      <sheetName val="7_안전관리비1"/>
      <sheetName val="8_PILE__(돌출)1"/>
      <sheetName val="b_balju_(2)1"/>
      <sheetName val="중기조종사_단위단가1"/>
      <sheetName val="2_2_오피스텔(12~32F)"/>
      <sheetName val="일위대가_집계표"/>
      <sheetName val="9_1지하2층하부보"/>
      <sheetName val="단계별내역_(2)"/>
      <sheetName val="2_2_띠장의_설계"/>
      <sheetName val="6__안전관리비3"/>
      <sheetName val="자__재"/>
      <sheetName val="개인별_순위표"/>
      <sheetName val="CM_1"/>
      <sheetName val="기술부_VENDOR_LIST"/>
      <sheetName val="외주대비_-석축[후다내역_XLS]견적표지_(3"/>
      <sheetName val="4_일위대가"/>
      <sheetName val="STEEL BOX 단면설계(SEC.8)"/>
      <sheetName val="품셈기준"/>
      <sheetName val="설치자재"/>
      <sheetName val="성토도수로현황"/>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사업개요"/>
      <sheetName val="현장관리비_입력"/>
      <sheetName val="유림총괄"/>
      <sheetName val="6.이토처리시간"/>
      <sheetName val="실행(1)"/>
      <sheetName val="공사비집계"/>
      <sheetName val="일일총괄"/>
      <sheetName val="테이블"/>
      <sheetName val="일일현황"/>
      <sheetName val="년차"/>
      <sheetName val="2004노형교"/>
      <sheetName val="제경비율"/>
      <sheetName val="인제내역"/>
      <sheetName val="환율"/>
      <sheetName val="회사정보"/>
      <sheetName val="경성자금"/>
      <sheetName val="6동"/>
      <sheetName val="참조자료"/>
      <sheetName val="단위중기"/>
      <sheetName val="수량명세서"/>
      <sheetName val="경비공통"/>
      <sheetName val="문학간접"/>
      <sheetName val="Macro3"/>
      <sheetName val="평균높이산출근거"/>
      <sheetName val="횡배수관위치조서"/>
      <sheetName val="신평리 권리자명부"/>
      <sheetName val="ESC(K치)"/>
      <sheetName val="CAPVC"/>
      <sheetName val="콘센트신설"/>
      <sheetName val="품종코드"/>
      <sheetName val="전체공사"/>
      <sheetName val="태안9)3-2)원내역"/>
      <sheetName val="납부서"/>
      <sheetName val="Basic"/>
      <sheetName val="info"/>
      <sheetName val="금액"/>
      <sheetName val="위치"/>
      <sheetName val="맨홀"/>
      <sheetName val="JJ"/>
      <sheetName val="VOC"/>
      <sheetName val="L형옹벽(key)"/>
      <sheetName val="POOM_MOTO"/>
      <sheetName val="POOM_MOTO2"/>
      <sheetName val="JUCK"/>
      <sheetName val="일반수량집계표"/>
      <sheetName val="대동교-단면(무장)"/>
      <sheetName val="라멘수량(무장)"/>
      <sheetName val="대동교-단면(아산)"/>
      <sheetName val="토공집계표"/>
      <sheetName val="토공시점"/>
      <sheetName val="토공종점"/>
      <sheetName val="신규단가산출"/>
      <sheetName val="토  공"/>
      <sheetName val="태화42 "/>
      <sheetName val="수완하도"/>
      <sheetName val="김포내역"/>
      <sheetName val="인적사항"/>
      <sheetName val="흄관기鬀"/>
      <sheetName val="날개벽(좌,우=45도,75도)"/>
      <sheetName val="TYPE-1"/>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Xunit (단위환산)"/>
      <sheetName val="유통기한 프로그램"/>
      <sheetName val="배부전"/>
      <sheetName val="차선"/>
      <sheetName val="차조서"/>
      <sheetName val="220 (2)"/>
      <sheetName val="제수"/>
      <sheetName val="공기"/>
      <sheetName val="조ꟕ"/>
      <sheetName val="공사명입력"/>
      <sheetName val="수량-가로등"/>
      <sheetName val="내역서-2"/>
      <sheetName val="물량표S"/>
      <sheetName val="수량산근(출력X)"/>
      <sheetName val="표준화수량집계표(출력X)"/>
      <sheetName val="품셈총괄(출력X)"/>
      <sheetName val="중기산출근거기초"/>
      <sheetName val="준설량산정표"/>
      <sheetName val="기초자료입력"/>
      <sheetName val="배수내역(총수량)"/>
      <sheetName val="3.관로전환기"/>
      <sheetName val="EQ"/>
      <sheetName val="1공구_건정토건_철槜〚"/>
      <sheetName val="FILE1"/>
      <sheetName val="배수喘_x001a_"/>
      <sheetName val="인상효1"/>
      <sheetName val="1И"/>
      <sheetName val="외주현황.wq1"/>
      <sheetName val=" "/>
      <sheetName val="F 월별기성수금현황 "/>
      <sheetName val="할증표"/>
      <sheetName val="NOM³_x0000_Ԁ"/>
      <sheetName val="NOMֳ_x0000_缀"/>
      <sheetName val="통계연보"/>
      <sheetName val="외주대비-구_x0005__x0000_"/>
      <sheetName val="외주대비-구멫⽄"/>
      <sheetName val="외주대비-구ꮸ〇"/>
      <sheetName val="외주대비-구_x0000__x0000_"/>
      <sheetName val="토목단가"/>
      <sheetName val="변경내역서"/>
      <sheetName val="연장및면적(좌측)"/>
      <sheetName val="매인"/>
      <sheetName val="견적颙⿬_x0005_"/>
      <sheetName val="견적颙⿶_x0005_"/>
      <sheetName val="견적_x0005__x0000_"/>
      <sheetName val="견적叐E吜"/>
      <sheetName val="견적颙』_x0005_"/>
      <sheetName val="EACT10"/>
      <sheetName val="대창(장성)"/>
      <sheetName val="건축공사실행"/>
      <sheetName val="건축원가"/>
      <sheetName val="1차 내역서"/>
      <sheetName val="물량내역서"/>
      <sheetName val="부영주택(잡철물)"/>
      <sheetName val="VENT"/>
      <sheetName val="준검_내逃ᚹ欃"/>
      <sheetName val="편입토지조서"/>
      <sheetName val="비목군분류일위"/>
      <sheetName val="기초부재력검토"/>
      <sheetName val="내역서1999.8최종"/>
      <sheetName val="부대표지_x0000__x0000__x0005__x0000_腰"/>
      <sheetName val="맨홀수량산출(A-LINE)"/>
      <sheetName val="울진항공등화 내역서"/>
      <sheetName val="일 위 대 가 표"/>
      <sheetName val="내역(설계)"/>
      <sheetName val="영흥TL(UP,DOWN) "/>
      <sheetName val="3련 BOX"/>
      <sheetName val="내역서 "/>
      <sheetName val="물량집계표(1c)"/>
      <sheetName val="감가상각"/>
      <sheetName val="채권(하반기)"/>
      <sheetName val="연차일수"/>
      <sheetName val="2004연차사용현황"/>
      <sheetName val="TEMP2"/>
      <sheetName val="BS"/>
      <sheetName val="PL"/>
      <sheetName val="도수로집계"/>
      <sheetName val="22인공"/>
      <sheetName val="1-1"/>
      <sheetName val="원하대비"/>
      <sheetName val="공통단가"/>
      <sheetName val="2.1외주"/>
      <sheetName val="2.3노무"/>
      <sheetName val="2.4자재"/>
      <sheetName val="2.2장비"/>
      <sheetName val="2.5경비"/>
      <sheetName val="2.6수목대"/>
      <sheetName val="OPTION"/>
      <sheetName val="실행간접비"/>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1"/>
      <sheetName val="Sheet12"/>
      <sheetName val="Sheet15"/>
      <sheetName val="노무비단가"/>
      <sheetName val="감곡소요"/>
      <sheetName val="C䈀꼬ԯ"/>
      <sheetName val="연돌일위집계"/>
      <sheetName val="0226"/>
      <sheetName val="울산"/>
      <sheetName val="Anti"/>
      <sheetName val="CԀ_x0000_缀"/>
      <sheetName val="아파트건축"/>
      <sheetName val="GRD郅≙"/>
      <sheetName val="고창방향"/>
      <sheetName val="가로등기초"/>
      <sheetName val="eq_dat_x0000_"/>
      <sheetName val="선급금신청서"/>
      <sheetName val="A1(구조물)"/>
      <sheetName val="A1(토공)"/>
      <sheetName val="철근집계표"/>
      <sheetName val="95년12월말"/>
      <sheetName val="단가산출1"/>
      <sheetName val="신천3호용수로"/>
      <sheetName val="인입관수량총괄"/>
      <sheetName val="D1.2 COF모듈자재 입출재고 (B급)"/>
      <sheetName val="업무처리전"/>
      <sheetName val="기계사급자재"/>
      <sheetName val="BEND LOSS"/>
      <sheetName val="하도계약반영"/>
      <sheetName val="토공 total"/>
      <sheetName val="설계내역2"/>
      <sheetName val="FANDBS"/>
      <sheetName val="GRDATA"/>
      <sheetName val="SHAFTDBSE"/>
      <sheetName val="고객사 관리 코드"/>
      <sheetName val="산출0"/>
      <sheetName val="중기쥰종사 단위단가"/>
      <sheetName val="배명(단가柖"/>
      <sheetName val="tra-vat-lieu"/>
      <sheetName val="인원조직표"/>
      <sheetName val="단가(동바蔨ũ"/>
      <sheetName val="새공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sheetData sheetId="2469"/>
      <sheetData sheetId="247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 val="PAD TR보호대기초"/>
      <sheetName val="SLAB&quot;1&quot;"/>
      <sheetName val="평균터파기고(1-2,ASP)"/>
      <sheetName val="구조물터파기수량집계"/>
      <sheetName val="측구터파기공수량집계"/>
      <sheetName val="배수공 시멘트 및 골재량 산출"/>
      <sheetName val="6PILE  (돌출)"/>
      <sheetName val="98NS-N"/>
      <sheetName val="대로근거"/>
      <sheetName val="기초공"/>
      <sheetName val="년도별시공"/>
      <sheetName val="소야공정계획표"/>
      <sheetName val="COPING"/>
      <sheetName val="횡배수관토공수량"/>
      <sheetName val="공종"/>
      <sheetName val="판매 단가표_딜러1"/>
      <sheetName val="영창26"/>
      <sheetName val="지구단위계획"/>
      <sheetName val="원형1호맨홀토공수량"/>
      <sheetName val="수량산출서"/>
      <sheetName val="소일위대가코드표"/>
      <sheetName val="C3"/>
      <sheetName val="B.O.M"/>
      <sheetName val="구조물철거타공정이월"/>
      <sheetName val="남양구조시험동"/>
      <sheetName val="98연계표"/>
      <sheetName val="제일"/>
      <sheetName val="금액내역서"/>
      <sheetName val="내역서1"/>
      <sheetName val="교각계산"/>
      <sheetName val="EP0618"/>
      <sheetName val="중기일위대가"/>
      <sheetName val="배수공1"/>
      <sheetName val="건축일위"/>
      <sheetName val="그라우팅일위"/>
      <sheetName val="경"/>
      <sheetName val="노임"/>
      <sheetName val="감가상각"/>
      <sheetName val="CT "/>
      <sheetName val="토적표"/>
      <sheetName val="건축집계"/>
      <sheetName val="총괄집계표"/>
      <sheetName val="BID"/>
      <sheetName val="Macro상수"/>
      <sheetName val="집수정(600-700)"/>
      <sheetName val="PRJE(CRJE)"/>
      <sheetName val="PAJE(CAJE)"/>
      <sheetName val="TB"/>
      <sheetName val="XREF"/>
      <sheetName val="유림골조"/>
      <sheetName val="견"/>
      <sheetName val="수량산출(VMS)"/>
      <sheetName val="상 부"/>
      <sheetName val="양식"/>
      <sheetName val="터파기및재료"/>
      <sheetName val="신규일위대가"/>
      <sheetName val="2F 회의실견적(5_14 일대)"/>
      <sheetName val="S0"/>
      <sheetName val="직공비"/>
      <sheetName val="개요"/>
      <sheetName val="2000전체분"/>
      <sheetName val="2000년1차"/>
      <sheetName val="HD01"/>
      <sheetName val="일위대가목록"/>
      <sheetName val="97"/>
      <sheetName val="시"/>
      <sheetName val="경상"/>
      <sheetName val="변수값"/>
      <sheetName val="新철폐복2"/>
      <sheetName val="新철폐복3"/>
      <sheetName val="중소기업"/>
      <sheetName val="물량표"/>
      <sheetName val="TOT"/>
      <sheetName val=""/>
      <sheetName val="일위대가(가설)"/>
      <sheetName val="기기리스트"/>
      <sheetName val="CAT_5"/>
      <sheetName val="용연"/>
      <sheetName val="원가계산"/>
      <sheetName val="밸브설치"/>
      <sheetName val="48일위(기존)"/>
      <sheetName val="경비산출"/>
      <sheetName val="슬래브"/>
      <sheetName val="입력DATA"/>
      <sheetName val="바닥판"/>
      <sheetName val="FB25JN"/>
      <sheetName val="woo(mac)"/>
      <sheetName val="3.하중산정4.지지력"/>
      <sheetName val="DATA-UPS"/>
      <sheetName val="Link"/>
      <sheetName val="천방교접속"/>
      <sheetName val="내역서(기성청구)"/>
      <sheetName val="토 적 표"/>
      <sheetName val="인부신상자료"/>
      <sheetName val="배관배선 단가조사"/>
      <sheetName val="일위대가집계"/>
      <sheetName val="FA설치명세"/>
      <sheetName val="일위(PN)"/>
      <sheetName val="NOMUBI"/>
      <sheetName val="가도공"/>
      <sheetName val="기초자료입력"/>
      <sheetName val="m당 단위수량"/>
      <sheetName val="터파기표준도(관로)"/>
      <sheetName val="예정(3)"/>
      <sheetName val="자재"/>
      <sheetName val="전기"/>
      <sheetName val="현장지지물물량"/>
      <sheetName val="철거현황"/>
      <sheetName val="추가공량"/>
      <sheetName val="환율"/>
      <sheetName val="X17-TOTAL"/>
      <sheetName val="1.31"/>
      <sheetName val="견적"/>
      <sheetName val="참조영역"/>
      <sheetName val="HVAC"/>
      <sheetName val="UNIT"/>
      <sheetName val="Sheet5(실지급)"/>
      <sheetName val="table"/>
      <sheetName val="산출근거"/>
      <sheetName val="공사기본내용입력"/>
      <sheetName val="목차"/>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20관리비율"/>
      <sheetName val="전선 및 전선관"/>
      <sheetName val="일위대가"/>
      <sheetName val="노무비단가"/>
      <sheetName val="내역1"/>
      <sheetName val="수량산출1"/>
      <sheetName val="자재단가표"/>
      <sheetName val="옥외 전력간선공사"/>
      <sheetName val="동원(3)"/>
      <sheetName val="#REF"/>
      <sheetName val="노임"/>
      <sheetName val="화해(함평)"/>
      <sheetName val="화해(장성)"/>
      <sheetName val="내역서"/>
      <sheetName val="시설물일위"/>
      <sheetName val="중기사용료"/>
      <sheetName val="경율산정.XLS"/>
      <sheetName val="일위대가(가설)"/>
      <sheetName val="공조기휀"/>
      <sheetName val="N賃率_職"/>
      <sheetName val="노임단가"/>
      <sheetName val="제작비추산총괄표"/>
      <sheetName val="노무비"/>
      <sheetName val="b_balju_cho"/>
      <sheetName val="내역"/>
      <sheetName val="을지"/>
      <sheetName val="문산"/>
      <sheetName val="Baby일위대가"/>
      <sheetName val="C-직노1"/>
      <sheetName val="단가조사"/>
      <sheetName val="Sheet1"/>
      <sheetName val="수량산출"/>
      <sheetName val="새공통"/>
      <sheetName val="집계"/>
      <sheetName val="인부임"/>
      <sheetName val="중기일위대가"/>
      <sheetName val="토공"/>
      <sheetName val="공사원가계산서"/>
      <sheetName val="순공사비"/>
      <sheetName val="단"/>
      <sheetName val="전기공사일위대가"/>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내역서1999.8최종"/>
      <sheetName val="철거산출근거"/>
      <sheetName val="1-최종안"/>
      <sheetName val="사업분석-분양가결정"/>
      <sheetName val="램머"/>
      <sheetName val="토목검측서"/>
      <sheetName val="대차대조표"/>
      <sheetName val="본체"/>
      <sheetName val="REACTION(USE평시)"/>
      <sheetName val="설계조건"/>
      <sheetName val="REACTION(USD지진시)"/>
      <sheetName val="백암비스타내역"/>
      <sheetName val="배관배선내역"/>
      <sheetName val="명단"/>
      <sheetName val="SANTOGO"/>
      <sheetName val="SANBAISU"/>
      <sheetName val="역T형"/>
      <sheetName val="말뚝지지력산정"/>
      <sheetName val="4__자재단가비교표"/>
      <sheetName val="4__일위대가"/>
      <sheetName val="준검_내역서"/>
      <sheetName val="건축토목내역"/>
      <sheetName val="J"/>
      <sheetName val="종배수관"/>
      <sheetName val="Y-WORK"/>
      <sheetName val="예산내역서"/>
      <sheetName val="설계예산서"/>
      <sheetName val="제2~7호표"/>
      <sheetName val="unit 4"/>
      <sheetName val="98수문일위"/>
      <sheetName val="가로등기초"/>
      <sheetName val="sst,stl창호"/>
      <sheetName val="spec1"/>
      <sheetName val="마산월령동골조물량변경"/>
      <sheetName val="청천내"/>
      <sheetName val="기계경비(시간당)"/>
      <sheetName val="A"/>
      <sheetName val="대비"/>
      <sheetName val="설계내역2"/>
      <sheetName val="돈암사업"/>
      <sheetName val="basic_info"/>
      <sheetName val="손익현황"/>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 val="SAMPLE"/>
      <sheetName val="업체코드"/>
      <sheetName val="205동"/>
      <sheetName val="상세내역서"/>
      <sheetName val="#2-3 일위대가"/>
      <sheetName val="#2-4 단가대비표"/>
      <sheetName val=""/>
      <sheetName val="도급내역(금차분)"/>
      <sheetName val="BID"/>
      <sheetName val="상부수량집계표"/>
      <sheetName val="비탈면보호공수량산출"/>
      <sheetName val="수목표준대가"/>
      <sheetName val="공조기(삭제)"/>
      <sheetName val="고등학교"/>
      <sheetName val="현장관리비"/>
      <sheetName val="투찰가"/>
      <sheetName val="몰운대초견적"/>
      <sheetName val="중기솔뇨"/>
      <sheetName val="투찰"/>
      <sheetName val="변압기_및_발전기_용량"/>
      <sheetName val="물량표"/>
      <sheetName val="메서,변+증"/>
      <sheetName val="내역서 업체견적단가"/>
      <sheetName val="건축일"/>
      <sheetName val="목표세부명세"/>
      <sheetName val="삭제금지단가"/>
      <sheetName val="포장총괄집계표"/>
      <sheetName val="조도계산(1)"/>
      <sheetName val="경계석수량집계"/>
      <sheetName val="수량산출서(보강)"/>
      <sheetName val="금액내역서"/>
      <sheetName val="개별직종노임단가(2002.5)"/>
      <sheetName val="공비대비"/>
      <sheetName val="수로교총재료집계"/>
      <sheetName val="단위량"/>
      <sheetName val="재료집계표2"/>
      <sheetName val="토적집계표"/>
      <sheetName val="토사(PE)"/>
      <sheetName val="시멘트 및 골재량산출"/>
      <sheetName val="YM-IL1"/>
      <sheetName val="Cost Reduction"/>
      <sheetName val="포장단가"/>
      <sheetName val="품명별원가"/>
      <sheetName val="단가산출서"/>
      <sheetName val="기계공사"/>
      <sheetName val="O＆P"/>
      <sheetName val="조사표"/>
      <sheetName val="노임목록"/>
      <sheetName val="중기목록"/>
      <sheetName val="자재목록"/>
      <sheetName val="30신설일위대가"/>
      <sheetName val="9811"/>
      <sheetName val="DAN"/>
      <sheetName val="수량집계"/>
      <sheetName val="물가기준년"/>
      <sheetName val="장비기준"/>
      <sheetName val="REINF."/>
      <sheetName val="LOADS"/>
      <sheetName val="간지"/>
      <sheetName val="일위목록표"/>
      <sheetName val="    "/>
      <sheetName val="수량산출서_천안"/>
      <sheetName val="수량산출서_아산"/>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원가산출근거"/>
      <sheetName val="물가변동대가세부내역서"/>
      <sheetName val="H-pile(298x299)"/>
      <sheetName val="H-pile(250x250)"/>
      <sheetName val="1.설계기준"/>
      <sheetName val="C.배수관공"/>
      <sheetName val="정화조동내역"/>
      <sheetName val="LH3 동양시스템"/>
      <sheetName val="3CHBDC"/>
      <sheetName val="work"/>
      <sheetName val="갑지1"/>
      <sheetName val=" 냉각수펌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 val="SLAB&quot;1&quot;"/>
      <sheetName val="5흙막이"/>
      <sheetName val="단가일람"/>
      <sheetName val="단가일람 (2)"/>
      <sheetName val="대가"/>
      <sheetName val="가설대가"/>
      <sheetName val="토공대가"/>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대대비"/>
      <sheetName val="냉연집계"/>
      <sheetName val="Sheet3"/>
      <sheetName val="신우"/>
      <sheetName val="I一般比"/>
      <sheetName val="직재"/>
      <sheetName val="교각계산"/>
      <sheetName val="TEL"/>
      <sheetName val="과천MAIN"/>
      <sheetName val="일위대가"/>
      <sheetName val="J直材4"/>
      <sheetName val="단가비교표"/>
      <sheetName val="대비"/>
      <sheetName val="내역서(총)"/>
      <sheetName val="plan&amp;section of foundation"/>
      <sheetName val="노원열병합  건축공사기성내역서"/>
      <sheetName val="민속촌메뉴"/>
      <sheetName val="수량산출서"/>
      <sheetName val="업무"/>
      <sheetName val="code"/>
      <sheetName val="주소록"/>
      <sheetName val="감가상각"/>
      <sheetName val="DATE"/>
      <sheetName val="sheets"/>
      <sheetName val="예산M12A"/>
      <sheetName val="일위대가목차"/>
      <sheetName val="노임단가"/>
      <sheetName val="경비_원본"/>
      <sheetName val="견적서"/>
      <sheetName val="FANDBS"/>
      <sheetName val="GRDATA"/>
      <sheetName val="SHAFTDBSE"/>
      <sheetName val="공사원가계산서"/>
      <sheetName val="TOTAL"/>
      <sheetName val="설직재-1"/>
      <sheetName val="내역"/>
      <sheetName val="N賃率-職"/>
      <sheetName val="자재단가비교표"/>
      <sheetName val="공사현황"/>
      <sheetName val="설계조건"/>
      <sheetName val="직노"/>
      <sheetName val="20관리비율"/>
      <sheetName val="도"/>
      <sheetName val="터널조도"/>
      <sheetName val="실행내역서 "/>
      <sheetName val="부하계산서"/>
      <sheetName val="CT "/>
      <sheetName val="노임"/>
      <sheetName val="ABUT수량-A1"/>
      <sheetName val="발신정보"/>
      <sheetName val="기본일위"/>
      <sheetName val="2F 회의실견적(5_14 일대)"/>
      <sheetName val="NOMUBI"/>
      <sheetName val="sw1"/>
      <sheetName val="실행철강하도"/>
      <sheetName val="동원(3)"/>
      <sheetName val="예정(3)"/>
      <sheetName val="인건-측정"/>
      <sheetName val="조도계산서 (도서)"/>
      <sheetName val="동력부하(도산)"/>
      <sheetName val="명세서"/>
      <sheetName val="경산"/>
      <sheetName val="Sheet2"/>
      <sheetName val="C-노임단가"/>
      <sheetName val="입찰안"/>
      <sheetName val="유림골조"/>
      <sheetName val="Sheet14"/>
      <sheetName val="Sheet13"/>
      <sheetName val="danga"/>
      <sheetName val="ilch"/>
      <sheetName val="소비자가"/>
      <sheetName val="6호기"/>
      <sheetName val="전기일위대가"/>
      <sheetName val="DATA"/>
      <sheetName val="개요"/>
      <sheetName val="을지"/>
      <sheetName val="DB"/>
      <sheetName val="기성금내역서"/>
      <sheetName val="일위단가"/>
      <sheetName val="건축내역"/>
      <sheetName val="화재 탐지 설비"/>
      <sheetName val="工완성공사율"/>
      <sheetName val="Y-WORK"/>
      <sheetName val="Sheet1"/>
      <sheetName val="EACT10"/>
      <sheetName val="음료실행"/>
      <sheetName val="APT내역"/>
      <sheetName val="부대시설"/>
      <sheetName val="기둥(원형)"/>
      <sheetName val="GAEYO"/>
      <sheetName val="재집"/>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조명시설"/>
      <sheetName val="예산변경사항"/>
      <sheetName val="세부내역"/>
      <sheetName val="정공공사"/>
      <sheetName val="Sheet5"/>
      <sheetName val="갑지"/>
      <sheetName val="인건비"/>
      <sheetName val="공사내역"/>
      <sheetName val="BID"/>
      <sheetName val="LEGEND"/>
      <sheetName val="조경"/>
      <sheetName val="갑지(추정)"/>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도체종-상수표"/>
      <sheetName val="계산서(곡선부)"/>
      <sheetName val="-치수표(곡선부)"/>
      <sheetName val="소상 &quot;1&quot;"/>
      <sheetName val="내역서1999.8최종"/>
      <sheetName val="합천내역"/>
      <sheetName val="1안"/>
      <sheetName val="단가표"/>
      <sheetName val="사통"/>
      <sheetName val="원가계산서"/>
      <sheetName val="타견적1"/>
      <sheetName val="타견적2"/>
      <sheetName val="타견적3"/>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1.설계조건"/>
      <sheetName val="기초대가"/>
      <sheetName val="97"/>
      <sheetName val="WORK"/>
      <sheetName val="K1자재(3차등)"/>
      <sheetName val="자재단가"/>
      <sheetName val="덕전리"/>
      <sheetName val="선급금신청서"/>
      <sheetName val="실행비교"/>
      <sheetName val="부하LOAD"/>
      <sheetName val="견적대비 견적서"/>
      <sheetName val="신규 수주분(사용자 정의)"/>
      <sheetName val="단가산출(변경없음)"/>
      <sheetName val="copy"/>
      <sheetName val="여과지동"/>
      <sheetName val="기초자료"/>
      <sheetName val="통신원가"/>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백암비스타내역"/>
      <sheetName val="기계내역"/>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9GNG운반"/>
      <sheetName val="준검 내역서"/>
      <sheetName val="T13(P68~72,78)"/>
      <sheetName val="2"/>
      <sheetName val="여방토공 "/>
      <sheetName val="밸브설치"/>
      <sheetName val="화재_탐지_설비"/>
      <sheetName val="소상_&quot;1&quot;"/>
      <sheetName val="단"/>
      <sheetName val="OPT7"/>
      <sheetName val="6PILE  (돌출)"/>
      <sheetName val="UserData"/>
      <sheetName val="환율"/>
      <sheetName val="금액집계"/>
      <sheetName val="Sheet9"/>
      <sheetName val="공통가설"/>
      <sheetName val="전기"/>
      <sheetName val="11.단가비교표_"/>
      <sheetName val="16.기계경비산출내역_"/>
      <sheetName val="CONCRETE"/>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원본(갑지)"/>
      <sheetName val="판매96"/>
      <sheetName val="제-노임"/>
      <sheetName val="제직재"/>
      <sheetName val="원가"/>
      <sheetName val="부속동"/>
      <sheetName val="공사개요(좌)"/>
      <sheetName val="직공비"/>
      <sheetName val="매입세율"/>
      <sheetName val="공사개요"/>
      <sheetName val="Sheet7"/>
      <sheetName val="어음광고주"/>
      <sheetName val="입출재고현황 (2)"/>
      <sheetName val="기성"/>
      <sheetName val="심사계산"/>
      <sheetName val="심사물량"/>
      <sheetName val="VE절감"/>
      <sheetName val="물량표S"/>
      <sheetName val="금액내역서"/>
      <sheetName val="물가시세"/>
      <sheetName val="ITEM"/>
      <sheetName val="type-F"/>
      <sheetName val="내부부하"/>
      <sheetName val="날개벽수량표"/>
      <sheetName val="설계내역(2001)"/>
      <sheetName val="본체"/>
      <sheetName val="토목"/>
      <sheetName val="일반수량총괄"/>
      <sheetName val="토공총괄"/>
      <sheetName val="골재수량"/>
      <sheetName val="레미콘집계"/>
      <sheetName val="주요자재"/>
      <sheetName val="타공종이기"/>
      <sheetName val="실행"/>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단가산출"/>
      <sheetName val="환경평가"/>
      <sheetName val="인구"/>
      <sheetName val="배수관공"/>
      <sheetName val="Sheet1 (2)"/>
      <sheetName val="CTEMCOST"/>
      <sheetName val="단가목록"/>
      <sheetName val="대창(장성)"/>
      <sheetName val="7.1 자재단가표(케이블)"/>
      <sheetName val="FPA"/>
      <sheetName val="Data Vol"/>
      <sheetName val="순수개발"/>
      <sheetName val="전체"/>
      <sheetName val="차수"/>
      <sheetName val="Galaxy 소비자가격표"/>
      <sheetName val="Oper Amount"/>
      <sheetName val="실적단가"/>
      <sheetName val="일위대가_복합"/>
      <sheetName val="일위대가_서비스"/>
      <sheetName val="장비집계"/>
      <sheetName val="8.PILE  (돌출)"/>
      <sheetName val="임차품의(농조)"/>
      <sheetName val="실행내역"/>
      <sheetName val="조도계산서 _도서_"/>
      <sheetName val="가로등기초"/>
      <sheetName val="BASIC (2)"/>
      <sheetName val="원가 (2)"/>
      <sheetName val="대치판정"/>
      <sheetName val="rate"/>
      <sheetName val="첨부파일"/>
      <sheetName val="(C)원내역"/>
      <sheetName val="원가계산"/>
      <sheetName val="사급자재"/>
      <sheetName val="이토변실(A3-LINE)"/>
      <sheetName val="98수문일위"/>
      <sheetName val="진주방향"/>
      <sheetName val="유통망계획"/>
      <sheetName val="기준자료"/>
      <sheetName val="제품"/>
      <sheetName val="견적계산"/>
      <sheetName val="TRE TABLE"/>
      <sheetName val="자재운반단가일람표"/>
      <sheetName val="건축원가계산서"/>
      <sheetName val="dt0301"/>
      <sheetName val="dtt0301"/>
      <sheetName val="목록"/>
      <sheetName val="LOAD-46"/>
      <sheetName val="부하(성남)"/>
      <sheetName val="토공계산서(부체도로)"/>
      <sheetName val="DRUM"/>
      <sheetName val="단면가정"/>
      <sheetName val="자료"/>
      <sheetName val="우각부보강"/>
      <sheetName val="품산출서"/>
      <sheetName val="견내"/>
      <sheetName val="매립"/>
      <sheetName val="FACTOR"/>
      <sheetName val="Cost bd-&quot;A&quot;"/>
      <sheetName val="실정공사비단가표"/>
      <sheetName val="PROCESS"/>
      <sheetName val="일위대가(계측기설치)"/>
      <sheetName val="말뚝지지력산정"/>
      <sheetName val="예산대비"/>
      <sheetName val="공문"/>
      <sheetName val="품목"/>
      <sheetName val="AV시스템"/>
      <sheetName val="C1"/>
      <sheetName val="기성내역서표지"/>
      <sheetName val="sub"/>
      <sheetName val="(A)내역서"/>
      <sheetName val="값"/>
      <sheetName val="횡 연장"/>
      <sheetName val="호표"/>
      <sheetName val="공사비명세서"/>
      <sheetName val="지수"/>
      <sheetName val="일위대가표"/>
      <sheetName val="7단가"/>
      <sheetName val="약품공급2"/>
      <sheetName val="dtxl"/>
      <sheetName val="시행후면적"/>
      <sheetName val="수지예산"/>
      <sheetName val="담장산출"/>
      <sheetName val="1-1"/>
      <sheetName val="차도조도계산"/>
      <sheetName val="BOX"/>
      <sheetName val=" HIT-&gt;HMC 견적(3900)"/>
      <sheetName val="NEYOK"/>
      <sheetName val="외주가공"/>
      <sheetName val="건축내역서"/>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단가표 "/>
      <sheetName val="단위수량"/>
      <sheetName val="건축집계표"/>
      <sheetName val="협조전"/>
      <sheetName val="CB"/>
      <sheetName val="표지판단위"/>
      <sheetName val="설계"/>
      <sheetName val="단가대비"/>
      <sheetName val="소요자재"/>
      <sheetName val="일위대가(4층원격)"/>
      <sheetName val="ROOF(ALKALI)"/>
      <sheetName val="DLA"/>
      <sheetName val=" 견적서"/>
      <sheetName val="노무비 근거"/>
      <sheetName val="cost"/>
      <sheetName val="총괄"/>
      <sheetName val="공사비"/>
      <sheetName val="7.경제성결과"/>
      <sheetName val="FRP내역서"/>
      <sheetName val="배수내역 (2)"/>
      <sheetName val="7내역"/>
      <sheetName val="OPT"/>
      <sheetName val="SV"/>
      <sheetName val="부대내역"/>
      <sheetName val="실행내역서_"/>
      <sheetName val="변경갑지"/>
      <sheetName val="증감(갑지)"/>
      <sheetName val="손익차9월2"/>
      <sheetName val="단가"/>
      <sheetName val="간지"/>
      <sheetName val="BUS제원1"/>
      <sheetName val="단가조사서"/>
      <sheetName val="목차"/>
      <sheetName val="99총공사내역서"/>
      <sheetName val="변압기 및 발전기 용량"/>
      <sheetName val="1공구(을)"/>
      <sheetName val="XL4Poppy"/>
      <sheetName val="List"/>
      <sheetName val="CHITIET VL-NC"/>
      <sheetName val="DON GIA"/>
      <sheetName val="MOTOR"/>
      <sheetName val="참고"/>
      <sheetName val="3련 BOX"/>
      <sheetName val="자판실행"/>
      <sheetName val="간선계산"/>
      <sheetName val="소업1교"/>
      <sheetName val="교통대책내역"/>
      <sheetName val="도근좌표"/>
      <sheetName val="청주(철골발주의뢰서)"/>
      <sheetName val="정렬"/>
      <sheetName val="분전함신설"/>
      <sheetName val="접지1종"/>
      <sheetName val="전선 및 전선관"/>
      <sheetName val="DATA1"/>
      <sheetName val="DHEQSUPT"/>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목표세부명세"/>
      <sheetName val="샘플표지"/>
      <sheetName val="물가연동제"/>
      <sheetName val="1. 설계조건 2.단면가정 3. 하중계산"/>
      <sheetName val="DATA 입력란"/>
      <sheetName val="I.설계조건"/>
      <sheetName val="자재"/>
      <sheetName val="FAB별"/>
      <sheetName val="암거공"/>
      <sheetName val="실행간접비용"/>
      <sheetName val="시행예산"/>
      <sheetName val="원형맨홀수량"/>
      <sheetName val="기기리스트"/>
      <sheetName val="01"/>
      <sheetName val="연돌일위집계"/>
      <sheetName val="상승노임"/>
      <sheetName val="기초단가"/>
      <sheetName val="수량집계"/>
      <sheetName val="수량산출서 (2)"/>
      <sheetName val="CAL"/>
      <sheetName val="공주-교대(A1)"/>
      <sheetName val="COVER-P"/>
      <sheetName val="11"/>
      <sheetName val="단위중량"/>
      <sheetName val="변화치수"/>
      <sheetName val="BQ_Utl_Off"/>
      <sheetName val="BREAKDOWN(철거설치)"/>
      <sheetName val="연령현황"/>
      <sheetName val="__"/>
      <sheetName val="DIAPHRAGM"/>
      <sheetName val="안정검토"/>
      <sheetName val="H-pile(298x299)"/>
      <sheetName val="H-pile(250x250)"/>
      <sheetName val="일위_파일"/>
      <sheetName val="연결임시"/>
      <sheetName val="단면검토"/>
      <sheetName val="_산근2_"/>
      <sheetName val="_산근4_"/>
      <sheetName val="_산근5_"/>
      <sheetName val="기계경비"/>
      <sheetName val="재1"/>
      <sheetName val="자재조사표(참고용)"/>
      <sheetName val="품셈집계표"/>
      <sheetName val="일반부표집계표"/>
      <sheetName val="전체현황"/>
      <sheetName val="입상내역"/>
      <sheetName val="견적(갑지)"/>
      <sheetName val="맨홀토공"/>
      <sheetName val="Controls"/>
      <sheetName val="수량산출서 갑지"/>
      <sheetName val="계약내력"/>
      <sheetName val="Ekog10"/>
      <sheetName val="코드표"/>
      <sheetName val="주요측점"/>
      <sheetName val="공종별내역서"/>
      <sheetName val="3BL공동구 수량"/>
      <sheetName val="수안보-MBR1"/>
      <sheetName val="L형 옹벽"/>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집계"/>
      <sheetName val="TYPE-A"/>
      <sheetName val="설계예산서(2016년 보안등 신설공사 단가계약-).xls"/>
      <sheetName val="15100"/>
      <sheetName val="현장지지물물량"/>
      <sheetName val="두앙"/>
      <sheetName val="재료비"/>
      <sheetName val="보온자재단가표"/>
      <sheetName val="토사(PE)"/>
      <sheetName val="맨홀토공산출"/>
      <sheetName val="AHU집계"/>
      <sheetName val="본실행경비"/>
      <sheetName val="원계약서"/>
      <sheetName val="총괄내역"/>
      <sheetName val="콘_재료분리(1)"/>
      <sheetName val="기초자료입력"/>
      <sheetName val="Baby일위대가"/>
      <sheetName val="가격표"/>
      <sheetName val="Customer Databas"/>
      <sheetName val="배수통관(좌)"/>
      <sheetName val="CALCULATION"/>
      <sheetName val="물량산출근거"/>
      <sheetName val="최종견"/>
      <sheetName val="sun"/>
      <sheetName val="예산M11A"/>
      <sheetName val="자료입력"/>
      <sheetName val="경사수로"/>
      <sheetName val="D16"/>
      <sheetName val="D25"/>
      <sheetName val="D22"/>
      <sheetName val="횡배수관재료-"/>
      <sheetName val="계산서(직선부)"/>
      <sheetName val="포장재료집계표"/>
      <sheetName val="콘크리트측구연장"/>
      <sheetName val="-몰탈콘크리트"/>
      <sheetName val="-배수구조물공토공"/>
      <sheetName val="산수배수"/>
      <sheetName val="3.현장배치"/>
      <sheetName val="금융비용"/>
      <sheetName val="주안3차A-A"/>
      <sheetName val="단위수량산출"/>
      <sheetName val="우수"/>
      <sheetName val="시화점실행"/>
      <sheetName val=" 냉각수펌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마산방향"/>
      <sheetName val="사리부설"/>
      <sheetName val="식재가격"/>
      <sheetName val="식재총괄"/>
      <sheetName val="일위목록"/>
      <sheetName val="요율"/>
      <sheetName val="일위집계(기존)"/>
      <sheetName val="제경비"/>
      <sheetName val="월말"/>
      <sheetName val="1-3.조건,바닥판 "/>
      <sheetName val="안정계산"/>
      <sheetName val="기초공"/>
      <sheetName val="기초안정검토"/>
      <sheetName val="총괄표"/>
      <sheetName val="교차구"/>
      <sheetName val="Proposal"/>
      <sheetName val="물가"/>
      <sheetName val="유림총괄"/>
      <sheetName val="8-1"/>
      <sheetName val="guard(mac)"/>
      <sheetName val="일위대가1"/>
      <sheetName val="BOQ(전체)"/>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지주목시비량산출서"/>
      <sheetName val="원가계산하도"/>
      <sheetName val="TYPE1"/>
      <sheetName val="추가예산"/>
      <sheetName val="9호관로"/>
      <sheetName val="사전공사"/>
      <sheetName val="공사손익실적"/>
      <sheetName val="TABLE DB"/>
      <sheetName val="쌍용 data base"/>
      <sheetName val="예시 (수정 및 삭제금지)"/>
      <sheetName val="배수공 시멘트 및 골재량 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분류작업"/>
      <sheetName val="기본자료"/>
      <sheetName val="2002상반기노임기준"/>
      <sheetName val="96노임기준"/>
      <sheetName val="깨기"/>
      <sheetName val="하부철근수량"/>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CATV"/>
      <sheetName val="매크로"/>
      <sheetName val="__MAIN"/>
      <sheetName val="회로내역(승인)"/>
      <sheetName val="안정검토(온1)"/>
      <sheetName val="관급"/>
      <sheetName val="투찰(하수)"/>
      <sheetName val="Site Expenses"/>
      <sheetName val="설계명세서"/>
      <sheetName val="총蚨ϖ"/>
      <sheetName val="총蓨ώ"/>
      <sheetName val="총벝l"/>
      <sheetName val="총벝ê"/>
      <sheetName val="원형측구(B-type)"/>
      <sheetName val="우棌"/>
      <sheetName val="총_x0000_ϭ"/>
      <sheetName val="우륀"/>
      <sheetName val="식재ط"/>
      <sheetName val="해상PCB"/>
      <sheetName val="몰탈재료산출"/>
      <sheetName val="G.R300경비"/>
      <sheetName val="총_x0002__x0000_"/>
      <sheetName val="출입자명단"/>
      <sheetName val="뚝토공"/>
      <sheetName val="단가대비표 표지"/>
      <sheetName val="2000시행"/>
      <sheetName val="소운반"/>
      <sheetName val="Macro(전선)"/>
      <sheetName val="위치조서"/>
      <sheetName val="기성내역서"/>
      <sheetName val="TARGET"/>
      <sheetName val="VENDOR LIST"/>
      <sheetName val="공통부대비"/>
      <sheetName val="첨부1-1"/>
      <sheetName val="통합"/>
      <sheetName val="98지급계획"/>
      <sheetName val="3.공통공사대비"/>
      <sheetName val="Sheet4"/>
      <sheetName val="원본"/>
      <sheetName val="관로공표지"/>
      <sheetName val="COVER"/>
      <sheetName val="1을"/>
      <sheetName val="기력고압전동기"/>
      <sheetName val="일보"/>
      <sheetName val="PIPE"/>
      <sheetName val="FLANGE"/>
      <sheetName val="VALVE"/>
      <sheetName val="OH공량old"/>
      <sheetName val="본사공가현황"/>
      <sheetName val="PANEL_중량산출1"/>
      <sheetName val="plan&amp;section_of_foundation1"/>
      <sheetName val="노원열병합__건축공사기성내역서1"/>
      <sheetName val="CT_1"/>
      <sheetName val="2F_회의실견적(5_14_일대)1"/>
      <sheetName val="조도계산서_(도서)1"/>
      <sheetName val="화재_탐지_설비1"/>
      <sheetName val="견적대비_견적서"/>
      <sheetName val="96물가_CODE1"/>
      <sheetName val="sum1_(2)"/>
      <sheetName val="11_단가비교표_"/>
      <sheetName val="16_기계경비산출내역_"/>
      <sheetName val="1_설계조건"/>
      <sheetName val="신규_수주분(사용자_정의)"/>
      <sheetName val="CP-E2_(품셈표)1"/>
      <sheetName val="전차선로_물량표"/>
      <sheetName val="반중력식옹벽3_5"/>
      <sheetName val="6PILE__(돌출)"/>
      <sheetName val="11월_가격"/>
      <sheetName val="1000_DB구축_부표"/>
      <sheetName val="내역서1999_8최종"/>
      <sheetName val="남양시작동자105노65기1_3화1_2"/>
      <sheetName val="별표_"/>
      <sheetName val="7_1_자재단가표(케이블)"/>
      <sheetName val="내역서_(2)"/>
      <sheetName val="토공(우물통,기타)_"/>
      <sheetName val="준검_내역서"/>
      <sheetName val="여방토공_"/>
      <sheetName val="Data_Vol"/>
      <sheetName val="Galaxy_소비자가격표"/>
      <sheetName val="기본DATA"/>
      <sheetName val="토적"/>
      <sheetName val="노임단가표"/>
      <sheetName val="옹벽1"/>
      <sheetName val="C_DATA"/>
      <sheetName val="입출재고현황_(2)"/>
      <sheetName val="소상_&quot;1&quot;1"/>
      <sheetName val="플랜트_설치"/>
      <sheetName val="Sheet1_(2)"/>
      <sheetName val="BASIC_(2)"/>
      <sheetName val="변압기_및_발전기_용량"/>
      <sheetName val="교각철근_(기초)"/>
      <sheetName val="교각철근_(구체+기초)"/>
      <sheetName val="40총괄"/>
      <sheetName val="40집계"/>
      <sheetName val="예산내역서"/>
      <sheetName val="우배수"/>
      <sheetName val="설명"/>
      <sheetName val="wing"/>
      <sheetName val="98비정기소모"/>
      <sheetName val="입력자료모음"/>
      <sheetName val="원가계산서(공사)"/>
      <sheetName val="구조물철거타공정이월"/>
      <sheetName val="수목데이타 "/>
      <sheetName val="토공(우물통,기타)_2"/>
      <sheetName val="내역서_(2)2"/>
      <sheetName val="횡_연장2"/>
      <sheetName val="횡_연장"/>
      <sheetName val="토공(우물통,기타)_1"/>
      <sheetName val="내역서_(2)1"/>
      <sheetName val="횡_연장1"/>
      <sheetName val="지주토목내역서"/>
      <sheetName val="일위대가(건축)"/>
      <sheetName val="6. 직접경비"/>
      <sheetName val="DS기성최종"/>
      <sheetName val="DS설변내역서"/>
      <sheetName val="단가_1_"/>
      <sheetName val="ⴭⴭⴭⴭⴭ"/>
      <sheetName val="2001년 건설노임"/>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사  업  비  수  지  예  산  서"/>
      <sheetName val="암거(내역)"/>
      <sheetName val="총요약서"/>
      <sheetName val="EPro"/>
      <sheetName val="오존실배관내역"/>
      <sheetName val="특별교실"/>
      <sheetName val="BSD (2)"/>
      <sheetName val="물량표"/>
      <sheetName val="평가데이터"/>
      <sheetName val="직접인건비"/>
      <sheetName val="각종양식"/>
      <sheetName val="토적표"/>
      <sheetName val="Front"/>
      <sheetName val="사용성검토"/>
      <sheetName val="깨기수량"/>
      <sheetName val="Oper_Amount"/>
      <sheetName val="8_PILE__(돌출)"/>
      <sheetName val="조도계산서__도서_"/>
      <sheetName val="암거집계_"/>
      <sheetName val="원가_(2)"/>
      <sheetName val="3련_BOX"/>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설계내역서"/>
      <sheetName val="일위내역"/>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회사기초자료"/>
      <sheetName val="단漰_x001d_潼"/>
      <sheetName val="C.배수관공"/>
      <sheetName val="비용"/>
      <sheetName val="4.2.1 마루높이 검토"/>
      <sheetName val="타견적(을)"/>
      <sheetName val="SANTOGO"/>
      <sheetName val="SANBAISU"/>
      <sheetName val="STEEL BOX 단면설계(SEC.8)"/>
      <sheetName val="지급자재조서"/>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 val="구천"/>
      <sheetName val="근생APT-신마감"/>
      <sheetName val="복지관_FIART"/>
      <sheetName val="근생APT-FIART"/>
      <sheetName val="근생-FIART"/>
      <sheetName val="1.2.1 마루높이결정"/>
      <sheetName val="군자4교하부-Ö_x0000_"/>
      <sheetName val="제품별"/>
      <sheetName val="23"/>
      <sheetName val="물가자료"/>
      <sheetName val="부대집계1"/>
      <sheetName val="가도단위"/>
      <sheetName val="단락전류-A"/>
      <sheetName val="사업수지"/>
      <sheetName val="실행예산서"/>
      <sheetName val="역T형교대(말뚝기초)"/>
      <sheetName val="빗물받이(910-510-410)"/>
      <sheetName val="종합단가표"/>
      <sheetName val="woo(mac)"/>
      <sheetName val="FOOTING단면력"/>
      <sheetName val="11.자재단가"/>
      <sheetName val="NEGO"/>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우수공"/>
      <sheetName val="회로내역(승인䠎"/>
      <sheetName val="회로내역(승인Ԉ"/>
      <sheetName val="Calcs"/>
      <sheetName val="시설물일위"/>
      <sheetName val="직접경비"/>
      <sheetName val="남춘천IC접속_x0000__x0000__x0005__x0000_"/>
      <sheetName val="경비2내역"/>
      <sheetName val="95년12월말"/>
      <sheetName val="basic_info"/>
      <sheetName val="구조물터파기수량집계"/>
      <sheetName val="식재품셈"/>
      <sheetName val="부적합유형"/>
      <sheetName val="부적합 유형"/>
      <sheetName val="기계경비일람"/>
      <sheetName val="범례표"/>
      <sheetName val="투찰"/>
      <sheetName val="전기자료"/>
      <sheetName val="증감내역서"/>
      <sheetName val="내역_ver1.0"/>
      <sheetName val="일위총괄표"/>
      <sheetName val="05년"/>
      <sheetName val="6공구(당초)"/>
      <sheetName val="설계내역"/>
      <sheetName val="이름정의"/>
      <sheetName val="교량data"/>
      <sheetName val="데이터"/>
      <sheetName val=" 내역"/>
      <sheetName val="1.개요"/>
      <sheetName val="유지관_x0000_"/>
      <sheetName val="총缀⇐"/>
      <sheetName val="총䮘໪"/>
      <sheetName val="총ꘓÀ"/>
      <sheetName val="총鎠ັ"/>
      <sheetName val="총㳨⎱"/>
      <sheetName val="총౐ʥ"/>
      <sheetName val="총ꊐ˕"/>
      <sheetName val="총ꊐʮ"/>
      <sheetName val="가설"/>
      <sheetName val="경상"/>
      <sheetName val="94"/>
      <sheetName val="CVT산정"/>
      <sheetName val="산근"/>
      <sheetName val="[TOTAL.xls]______D_2001_______3"/>
      <sheetName val="[TOTAL.xls]______D_2001_______2"/>
      <sheetName val="[TOTAL.xls]______D_2001_______4"/>
      <sheetName val="잔공사현황"/>
      <sheetName val="횡배수관집현황_2공구_"/>
      <sheetName val="외천교"/>
      <sheetName val="J형측구단위수량"/>
      <sheetName val="기초분물량표"/>
      <sheetName val="설치물량표"/>
      <sheetName val="철거분물량표"/>
      <sheetName val="원설계"/>
      <sheetName val="수량"/>
      <sheetName val="부표단가,총괄표"/>
      <sheetName val="진고설계"/>
      <sheetName val="벽산건설"/>
      <sheetName val="FORM-0"/>
      <sheetName val="연습"/>
      <sheetName val="sheet10"/>
      <sheetName val="단면 (2)"/>
      <sheetName val="표지 (2)"/>
      <sheetName val="입찰내역 발주처 양식"/>
      <sheetName val="설계서을"/>
      <sheetName val="EQ-R1"/>
      <sheetName val="일반수량총괄집계"/>
      <sheetName val="건축공사 집계표"/>
      <sheetName val="골조"/>
      <sheetName val="토공"/>
      <sheetName val="교량"/>
      <sheetName val="산출내역서"/>
      <sheetName val="전기일위목록"/>
      <sheetName val="철근량"/>
      <sheetName val="Bill 2.2 Villa 2 beds"/>
      <sheetName val="분양가표"/>
      <sheetName val="3.CCTV설비공사"/>
      <sheetName val="감액총괄표"/>
      <sheetName val="총집계표"/>
      <sheetName val="공양식"/>
      <sheetName val="DOGI"/>
      <sheetName val="원가서"/>
      <sheetName val="물가시세표"/>
      <sheetName val="내역(영일)"/>
      <sheetName val="단 box"/>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계수시트"/>
      <sheetName val="c_balju"/>
      <sheetName val="주식"/>
      <sheetName val="총"/>
      <sheetName val="안정검토(온1"/>
      <sheetName val="안정검토(온1렷"/>
      <sheetName val="총_xdfcc_"/>
      <sheetName val="암거ၒ"/>
      <sheetName val="수량산출서-2"/>
      <sheetName val="b"/>
      <sheetName val="3BL공동구 수_x0000_"/>
      <sheetName val="3BL공동구 수嚠"/>
      <sheetName val="3BL공동구 수吐"/>
      <sheetName val="노무단가"/>
      <sheetName val="수목단가"/>
      <sheetName val="시설수량표"/>
      <sheetName val="식재수량표"/>
      <sheetName val="가압장구체수량산출서"/>
      <sheetName val="간접"/>
      <sheetName val="예산계획"/>
      <sheetName val="금주1교"/>
      <sheetName val="신림자금"/>
      <sheetName val=" 총괄표"/>
      <sheetName val="총焘ʒ"/>
      <sheetName val="총̉"/>
      <sheetName val="우_xdb4a_"/>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암거날개벽"/>
      <sheetName val="시점교대"/>
      <sheetName val="총괄BOQ"/>
      <sheetName val="총 괄 표"/>
      <sheetName val="rpcc"/>
      <sheetName val="옹벽"/>
      <sheetName val="내역(전체)"/>
      <sheetName val="품셈TABLE"/>
      <sheetName val="소요자재명세서2"/>
      <sheetName val="공내역"/>
      <sheetName val="집수정(600-700)"/>
      <sheetName val="一発シート"/>
      <sheetName val="노무비(전지2기)"/>
      <sheetName val="소일위대가코드표"/>
      <sheetName val="날개벽(시점좌측)"/>
      <sheetName val="Assets"/>
      <sheetName val="CC Down load 0716"/>
      <sheetName val="END직무"/>
      <sheetName val="linehaul cost model (2)"/>
      <sheetName val="__Data__"/>
      <sheetName val="Common Wheat"/>
      <sheetName val="トピックス"/>
      <sheetName val="2 카드채권(대출포함)"/>
      <sheetName val="골조시행"/>
      <sheetName val="BOX1"/>
      <sheetName val="Trans"/>
      <sheetName val="지사인원사무실"/>
      <sheetName val="입력"/>
      <sheetName val="내역(입찰)"/>
      <sheetName val="TEST1"/>
      <sheetName val="제안서입력"/>
      <sheetName val="절감계산"/>
      <sheetName val="자재목록"/>
      <sheetName val="중기목록"/>
      <sheetName val="일반부표"/>
      <sheetName val="일위산출"/>
      <sheetName val="설계산출기초"/>
      <sheetName val="anaysis_sheet"/>
      <sheetName val="재무가정"/>
      <sheetName val="1"/>
      <sheetName val="관람석제출"/>
      <sheetName val="VS P-Q"/>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7 th"/>
      <sheetName val="REINF."/>
      <sheetName val="SKETCH"/>
      <sheetName val="LOADS"/>
      <sheetName val="design criteria"/>
      <sheetName val="CHECK1"/>
      <sheetName val="TOTAL.xls"/>
      <sheetName val="견적 (2)"/>
      <sheetName val="평균H"/>
      <sheetName val="내역서01"/>
      <sheetName val="전체내역 (2)"/>
      <sheetName val="아파트 "/>
      <sheetName val="금융"/>
      <sheetName val="시중노임단가"/>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costing_ESDV"/>
      <sheetName val="costing_FE"/>
      <sheetName val="costing_MOV"/>
      <sheetName val="costing_Press"/>
      <sheetName val="개산공사비"/>
      <sheetName val="tower 10ton"/>
      <sheetName val="Sch7a (토요일)"/>
      <sheetName val="기계공사"/>
      <sheetName val="업무처리전"/>
      <sheetName val="설비_(FAB)"/>
      <sheetName val="조작대(1연)"/>
      <sheetName val="차선도색수량집계"/>
      <sheetName val="Prices"/>
      <sheetName val="대비표"/>
      <sheetName val="P-J"/>
      <sheetName val="고객리스트 담당자"/>
      <sheetName val="[TOTAL.xls]___________________2"/>
      <sheetName val="인부노임"/>
      <sheetName val="물가대비표"/>
      <sheetName val="조정금액결과표 (차수별)"/>
      <sheetName val="견적3"/>
      <sheetName val="매입세"/>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row r="1">
          <cell r="A1" t="str">
            <v>단  종</v>
          </cell>
        </row>
      </sheetData>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sheetData sheetId="920"/>
      <sheetData sheetId="92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sheetData sheetId="958"/>
      <sheetData sheetId="959"/>
      <sheetData sheetId="960"/>
      <sheetData sheetId="961"/>
      <sheetData sheetId="962"/>
      <sheetData sheetId="963"/>
      <sheetData sheetId="964"/>
      <sheetData sheetId="965" refreshError="1"/>
      <sheetData sheetId="966" refreshError="1"/>
      <sheetData sheetId="967"/>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sheetData sheetId="1010"/>
      <sheetData sheetId="1011">
        <row r="1">
          <cell r="A1" t="str">
            <v>단  종</v>
          </cell>
        </row>
      </sheetData>
      <sheetData sheetId="1012"/>
      <sheetData sheetId="1013"/>
      <sheetData sheetId="1014" refreshError="1"/>
      <sheetData sheetId="1015"/>
      <sheetData sheetId="1016"/>
      <sheetData sheetId="1017">
        <row r="1">
          <cell r="A1" t="str">
            <v>단  종</v>
          </cell>
        </row>
      </sheetData>
      <sheetData sheetId="1018" refreshError="1"/>
      <sheetData sheetId="1019"/>
      <sheetData sheetId="1020"/>
      <sheetData sheetId="1021"/>
      <sheetData sheetId="1022"/>
      <sheetData sheetId="1023" refreshError="1"/>
      <sheetData sheetId="1024" refreshError="1"/>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sheetData sheetId="1400" refreshError="1"/>
      <sheetData sheetId="1401" refreshError="1"/>
      <sheetData sheetId="1402" refreshError="1"/>
      <sheetData sheetId="1403" refreshError="1"/>
      <sheetData sheetId="140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Sheet6"/>
      <sheetName val="DATA98"/>
      <sheetName val="EP0618"/>
      <sheetName val="IW-LIST"/>
      <sheetName val="1.0표준품셈"/>
      <sheetName val="1.0계산품셈"/>
      <sheetName val="1 자원총괄"/>
      <sheetName val="CAB_OD"/>
      <sheetName val="1.2단락전류"/>
      <sheetName val="sw1"/>
      <sheetName val="횡배수관토공수량"/>
      <sheetName val="WORK"/>
      <sheetName val="토공사"/>
      <sheetName val="MAIN"/>
      <sheetName val="BweData"/>
      <sheetName val="원가(총괄-4단지)"/>
      <sheetName val="배관단가조사서"/>
      <sheetName val="YES-T"/>
      <sheetName val="단가산출"/>
      <sheetName val="BOX전기내역"/>
      <sheetName val="전체철근집계"/>
      <sheetName val="T13(P68~72,78)"/>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보도경계블럭"/>
      <sheetName val="#REF"/>
      <sheetName val="ABUT수량-A1"/>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 val="통합"/>
      <sheetName val="3F"/>
      <sheetName val="토목"/>
      <sheetName val="crude.SLAB RE-bar"/>
      <sheetName val="CRUDE RE-bar"/>
      <sheetName val="IMPEADENCE MAP 취수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 val="설계조건"/>
      <sheetName val="성곽내역서"/>
      <sheetName val="내역서"/>
      <sheetName val="시행후면적"/>
      <sheetName val="1단계"/>
      <sheetName val="BSD (2)"/>
      <sheetName val="COVER"/>
      <sheetName val="eq_data"/>
      <sheetName val="요약서"/>
      <sheetName val="TEL"/>
      <sheetName val="수량산출서"/>
      <sheetName val="SANBAISU"/>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 val="3BL공동구 수량"/>
      <sheetName val="4-WBFFL"/>
      <sheetName val="자료"/>
      <sheetName val=" GULF"/>
      <sheetName val="PUMP"/>
      <sheetName val="Macro(전동기)"/>
      <sheetName val="고창터널(고창방향)"/>
      <sheetName val="수정시산표"/>
      <sheetName val="Piling"/>
      <sheetName val="입찰내역 발주처 양식"/>
      <sheetName val="소비자가"/>
      <sheetName val="analysis"/>
      <sheetName val="재집"/>
      <sheetName val="하도급업체"/>
      <sheetName val="2.설계제원"/>
      <sheetName val="ELECTRIC"/>
      <sheetName val="SCHEDULE"/>
      <sheetName val="설계명세서"/>
      <sheetName val="결과조달"/>
      <sheetName val="FORM-0"/>
      <sheetName val="TEST1"/>
      <sheetName val="공문"/>
      <sheetName val="TEL"/>
      <sheetName val="9811"/>
      <sheetName val="변화치수"/>
      <sheetName val="거동"/>
      <sheetName val="DESIGN"/>
      <sheetName val="단위수량"/>
      <sheetName val="단면(RW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공사비내역서"/>
      <sheetName val="도급양식"/>
      <sheetName val="공사비 내역 (가)"/>
      <sheetName val="원가"/>
      <sheetName val="#REF"/>
      <sheetName val="통합"/>
      <sheetName val="ABUT수량-A1"/>
      <sheetName val="N賃率_職"/>
      <sheetName val="3BL공동구 수량"/>
      <sheetName val="3련 BOX"/>
      <sheetName val="변화치수"/>
      <sheetName val="준검 내역서"/>
      <sheetName val="BSD (2)"/>
      <sheetName val="포장절단"/>
      <sheetName val="자재집계표"/>
      <sheetName val="터파기및재료"/>
      <sheetName val="MOTOR"/>
      <sheetName val="물량표"/>
      <sheetName val="사용자정의"/>
      <sheetName val="제품표준규격"/>
      <sheetName val="기초공"/>
      <sheetName val="기둥(원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 val="노임변동률"/>
      <sheetName val="Macro(전선)"/>
      <sheetName val="설계개요"/>
      <sheetName val="8월현금흐름표"/>
      <sheetName val="DI1"/>
      <sheetName val="UR2-Calculation"/>
      <sheetName val="Sheet5"/>
      <sheetName val="날개벽"/>
      <sheetName val="공사비예산서(토목분)"/>
      <sheetName val="내역집계표_소방"/>
      <sheetName val="준검 내역서"/>
      <sheetName val="터파기및재료"/>
      <sheetName val="현금"/>
      <sheetName val="danga"/>
      <sheetName val="ilch"/>
      <sheetName val="서울대규장각(가시설흙막이)"/>
      <sheetName val="전산망"/>
      <sheetName val="영업소실적"/>
      <sheetName val="7.5.2 BOQ Summary "/>
      <sheetName val="공사원가계산서"/>
      <sheetName val="노원열병합  건축공사기성내역서"/>
      <sheetName val="CALCULATION"/>
      <sheetName val="DESIGN_CRETERIA"/>
      <sheetName val="1.우편집중내역서"/>
      <sheetName val="공틀공사"/>
      <sheetName val="조명시설"/>
      <sheetName val="6호기"/>
      <sheetName val="ABUT수량-A1"/>
      <sheetName val="CAPVC"/>
      <sheetName val="Project Brief"/>
      <sheetName val="GiaVT"/>
      <sheetName val="gVL"/>
      <sheetName val="Customize Your Planner"/>
      <sheetName val="출역 "/>
      <sheetName val="공통가설"/>
      <sheetName val="WO"/>
      <sheetName val="단가대비"/>
      <sheetName val="경산"/>
      <sheetName val="원가계산"/>
      <sheetName val="기초공"/>
      <sheetName val="기둥(원형)"/>
      <sheetName val="시멘트"/>
      <sheetName val="1-1"/>
      <sheetName val="01"/>
      <sheetName val="원형맨홀수량"/>
      <sheetName val="견"/>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민속촌메뉴"/>
      <sheetName val="20관리비율"/>
      <sheetName val="2F 회의실견적_5_14 일대_"/>
      <sheetName val="기초공"/>
      <sheetName val="기둥(원형)"/>
      <sheetName val="정부노임단가"/>
      <sheetName val="J直材4"/>
      <sheetName val="외주가공"/>
      <sheetName val="N賃率-職"/>
      <sheetName val="TABLE"/>
      <sheetName val="공사내역"/>
      <sheetName val="3BL공동구 수량"/>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예산서"/>
      <sheetName val="설계명세서"/>
      <sheetName val="변화치수"/>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 val="T13(P68~72,7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2F 회의실견적(5_14 일대)"/>
      <sheetName val="을"/>
      <sheetName val="공통가설"/>
      <sheetName val="정부노임단가"/>
      <sheetName val="일위대가"/>
      <sheetName val="단면가정"/>
      <sheetName val="내역서"/>
      <sheetName val="LEGEND"/>
      <sheetName val="직공비"/>
      <sheetName val="일반물자(한국통신)"/>
      <sheetName val="20관리비율"/>
      <sheetName val="INPUT(덕도방향-시점)"/>
      <sheetName val="기둥(원형)"/>
      <sheetName val="일위대가목차"/>
      <sheetName val="맨홀수량집계"/>
      <sheetName val="Y-WORK"/>
      <sheetName val="토공"/>
      <sheetName val="직노"/>
      <sheetName val="계화배수"/>
      <sheetName val="I一般比"/>
      <sheetName val="1월"/>
      <sheetName val="기본단가표"/>
      <sheetName val="평가데이터"/>
      <sheetName val="날개벽(시점좌측)"/>
      <sheetName val="정보매체A동"/>
      <sheetName val="code"/>
      <sheetName val="집계표"/>
      <sheetName val="토목내역"/>
      <sheetName val="DATA"/>
      <sheetName val="일위대가표"/>
      <sheetName val="교각계산"/>
      <sheetName val="공사비명세서"/>
      <sheetName val="TABLE"/>
      <sheetName val="3BL공동구 수량"/>
      <sheetName val="포장절단"/>
      <sheetName val="JUCKEYK"/>
      <sheetName val="열린교실"/>
      <sheetName val="COPING"/>
      <sheetName val="3.하중산정4.지지력"/>
      <sheetName val="TB-내역서"/>
      <sheetName val="Sheet5"/>
      <sheetName val="내역"/>
      <sheetName val="1-1"/>
      <sheetName val="총괄-1"/>
      <sheetName val="대비"/>
      <sheetName val="변화치수"/>
      <sheetName val="설산1.나"/>
      <sheetName val="본사S"/>
      <sheetName val="전기"/>
      <sheetName val="연령현황"/>
      <sheetName val="SORCE1"/>
      <sheetName val="가시설단위수량"/>
      <sheetName val="단위수량"/>
      <sheetName val="일반맨홀수량집계(A-7 LINE)"/>
      <sheetName val="일반맨홀수량집계"/>
      <sheetName val="현장"/>
      <sheetName val=" 견적서"/>
      <sheetName val="품셈"/>
      <sheetName val="LOPCALC"/>
      <sheetName val="96수출"/>
      <sheetName val="공정집계_국별"/>
      <sheetName val="적용률"/>
      <sheetName val="Sheet4"/>
      <sheetName val="내역1"/>
      <sheetName val="마산방향철근집계"/>
      <sheetName val="진주방향"/>
      <sheetName val="마산방향"/>
      <sheetName val="공통부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선로정수계산"/>
      <sheetName val="입력시트"/>
      <sheetName val="부대대비"/>
      <sheetName val="냉연집계"/>
      <sheetName val="1공구 건정토건 토공"/>
      <sheetName val="예산M12A"/>
      <sheetName val="부표총괄"/>
      <sheetName val="품셈1-17"/>
      <sheetName val="산출"/>
      <sheetName val="자재집계표"/>
      <sheetName val="노단"/>
      <sheetName val="sum"/>
      <sheetName val="가설공사"/>
      <sheetName val="단가결정"/>
      <sheetName val="내역아"/>
      <sheetName val="울타리"/>
      <sheetName val="변경총괄지(1)"/>
      <sheetName val="세부내역(직접인건비)"/>
      <sheetName val="토적표"/>
      <sheetName val="member design"/>
      <sheetName val="design criteria"/>
      <sheetName val="working load at the btm ft."/>
      <sheetName val="soil bearing check"/>
      <sheetName val="일위(시설)"/>
      <sheetName val="파일의이용"/>
      <sheetName val="포장수량집계"/>
      <sheetName val="CALCULATION"/>
      <sheetName val="건축총괄원가"/>
      <sheetName val="3련 BOX"/>
      <sheetName val="암거단위"/>
      <sheetName val="주beam"/>
      <sheetName val="견적서"/>
      <sheetName val="화산경계"/>
      <sheetName val="수목데이타 "/>
      <sheetName val="요율"/>
      <sheetName val="단가산출"/>
      <sheetName val="케이블(6)"/>
      <sheetName val="구조물"/>
      <sheetName val="일위집계표"/>
      <sheetName val="L형옹벽"/>
      <sheetName val="소각로"/>
      <sheetName val="MOTOR"/>
      <sheetName val="중기일위대가"/>
      <sheetName val="품질 및 특성 보정계수"/>
      <sheetName val="지열설계-1"/>
      <sheetName val="공조유량"/>
      <sheetName val="OCT.FDN"/>
      <sheetName val="0"/>
      <sheetName val="802191"/>
      <sheetName val="000000"/>
      <sheetName val="DES_x0000__x0000_Ԁ"/>
      <sheetName val="뚝토공"/>
      <sheetName val="물량"/>
      <sheetName val="BM"/>
      <sheetName val="내역서1"/>
      <sheetName val="기기리스트"/>
      <sheetName val="내역색인"/>
      <sheetName val="표준내역"/>
      <sheetName val="단락전류-A"/>
      <sheetName val="FB25JN"/>
      <sheetName val="일위목록"/>
      <sheetName val="계화배수(3대)"/>
      <sheetName val="Sheet1(X)"/>
      <sheetName val="type-F"/>
      <sheetName val="1차증가원가계산"/>
      <sheetName val="운동장 (2)"/>
      <sheetName val="SG"/>
      <sheetName val="gvl"/>
      <sheetName val="2000전체분"/>
      <sheetName val="데리네이타현황"/>
      <sheetName val="적용건축"/>
      <sheetName val="가정급수관"/>
      <sheetName val="대로근거"/>
      <sheetName val="가압장(토목)"/>
      <sheetName val="공사비증감"/>
      <sheetName val="인사자료총집계"/>
      <sheetName val="참조"/>
      <sheetName val="공사비총괄표"/>
      <sheetName val="Macro(차단기)"/>
      <sheetName val="일위대가(목록)"/>
      <sheetName val="산근(목록)"/>
      <sheetName val="재료비"/>
      <sheetName val="이형관중량"/>
    </sheetNames>
    <sheetDataSet>
      <sheetData sheetId="0" refreshError="1"/>
      <sheetData sheetId="1" refreshError="1"/>
      <sheetData sheetId="2"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Grid &amp; A.M"/>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공사비예산서(토목분)"/>
      <sheetName val="b_gunmul"/>
      <sheetName val="direct"/>
      <sheetName val="wage"/>
      <sheetName val="6호기"/>
      <sheetName val="1.설계조건"/>
      <sheetName val="예방접종계획"/>
      <sheetName val="근태계획서"/>
      <sheetName val="덕전리"/>
      <sheetName val="BLOCK(1)"/>
      <sheetName val="코드"/>
      <sheetName val="시설물기초"/>
      <sheetName val="PROCURE"/>
      <sheetName val="특수선일위대가"/>
      <sheetName val="OCT.FDN"/>
      <sheetName val="현금"/>
      <sheetName val="기성집계"/>
      <sheetName val="Front"/>
      <sheetName val="현장관리비"/>
      <sheetName val="강관 및 부속"/>
      <sheetName val="재집"/>
      <sheetName val="직재"/>
      <sheetName val="견적내용입력"/>
      <sheetName val="견적서세부내용"/>
      <sheetName val="토공"/>
      <sheetName val="예산내역서"/>
      <sheetName val="설계예산서"/>
      <sheetName val="총계"/>
      <sheetName val="archi(본사)"/>
      <sheetName val="시행예산"/>
      <sheetName val="계약서"/>
      <sheetName val="교통표지"/>
      <sheetName val="danga"/>
      <sheetName val="공사비내역서"/>
      <sheetName val="MATRLDATA"/>
      <sheetName val="CP-E2 (품셈표)"/>
      <sheetName val="프랜트면허"/>
      <sheetName val="음료실행"/>
      <sheetName val="4 LINE"/>
      <sheetName val="7 th"/>
      <sheetName val="배명(단가)"/>
      <sheetName val="분석"/>
      <sheetName val="ACCESS FLOOR"/>
      <sheetName val="토목주소"/>
      <sheetName val="갑지1"/>
      <sheetName val="견적을지"/>
      <sheetName val="EJ"/>
      <sheetName val="예산명세서"/>
      <sheetName val="원하대비"/>
      <sheetName val="원도급"/>
      <sheetName val="자료입력"/>
      <sheetName val="하도급"/>
      <sheetName val="단면 (2)"/>
      <sheetName val="세부내역서(전기)"/>
      <sheetName val="FCU (2)"/>
      <sheetName val="조도계산서 (도서)"/>
      <sheetName val="업무"/>
      <sheetName val="ETC"/>
      <sheetName val="식재인부"/>
      <sheetName val="동해title"/>
      <sheetName val="종합"/>
      <sheetName val="인건비 "/>
      <sheetName val="일반수량집계"/>
      <sheetName val="일반맨홀수량집계(A-7 LINE)"/>
      <sheetName val="토공(완충)"/>
      <sheetName val="과천MAIN"/>
      <sheetName val="단"/>
      <sheetName val="예산M12A"/>
      <sheetName val="케이블및전선관규격표"/>
      <sheetName val="표지"/>
      <sheetName val="001"/>
      <sheetName val="목동세대 산출근거"/>
      <sheetName val="수입"/>
      <sheetName val="채권(하반기)"/>
      <sheetName val="SUMMARY(S)"/>
      <sheetName val="CAUDIT"/>
      <sheetName val="Data Vol"/>
      <sheetName val="설직재-1"/>
      <sheetName val="토공(우물통,기타) "/>
      <sheetName val="cost"/>
      <sheetName val="2-3.V.D일위"/>
      <sheetName val="실행철강하도"/>
      <sheetName val="Baby일위대가"/>
      <sheetName val="견적대비표"/>
      <sheetName val="전기"/>
      <sheetName val="견적대비 견적서"/>
      <sheetName val="기자재비"/>
      <sheetName val="수량산출기초(케블등)"/>
      <sheetName val="Assumptions"/>
      <sheetName val="March"/>
      <sheetName val="가설공사비"/>
      <sheetName val="도로구조공사비"/>
      <sheetName val="도로토공공사비"/>
      <sheetName val="여수토공사비"/>
      <sheetName val="건축(충일분)"/>
      <sheetName val="기안"/>
      <sheetName val="A"/>
      <sheetName val="BOQ건축"/>
      <sheetName val="최초침전지집계표"/>
      <sheetName val="단가산출집계"/>
      <sheetName val="일반설비내역서"/>
      <sheetName val="CRUDE RE-bar"/>
      <sheetName val="건축2"/>
      <sheetName val="NOMUBI"/>
      <sheetName val="sw1"/>
      <sheetName val="4안전율"/>
      <sheetName val="수량집계"/>
      <sheetName val="현황"/>
      <sheetName val="견"/>
      <sheetName val="NAI"/>
      <sheetName val="품목"/>
      <sheetName val="현장코드"/>
      <sheetName val="해외코드"/>
      <sheetName val="D040416"/>
      <sheetName val="일반부표"/>
      <sheetName val="수량산출서 갑지"/>
      <sheetName val="도급내역서"/>
      <sheetName val="CJE"/>
      <sheetName val="Sheet3"/>
      <sheetName val="경산"/>
      <sheetName val="재1"/>
      <sheetName val="견적의뢰"/>
      <sheetName val="금액내역서"/>
      <sheetName val="하중계산"/>
      <sheetName val="WAGE RATE BACK-UP DATA"/>
      <sheetName val="COVERSHEET PAGE"/>
      <sheetName val="eq_data"/>
      <sheetName val="PipWT"/>
      <sheetName val="품셈표"/>
      <sheetName val="TABLE2-1 ISBL(HDEC단가)"/>
      <sheetName val="TABLE2-2 OSBL(HDEC단가)"/>
      <sheetName val="유화"/>
      <sheetName val="DESIGN CRITERIA"/>
      <sheetName val="h-013211-2"/>
      <sheetName val="CAT_5"/>
      <sheetName val="1995년 섹터별 매출"/>
      <sheetName val="간접"/>
      <sheetName val="주방"/>
      <sheetName val="단가조사"/>
      <sheetName val="1.물가시세표"/>
      <sheetName val="12.부대공"/>
      <sheetName val="5.노임단가"/>
      <sheetName val="4.중기단가산출"/>
      <sheetName val="6.단가목록"/>
      <sheetName val="8.배수공"/>
      <sheetName val="S0"/>
      <sheetName val="8"/>
      <sheetName val="10"/>
      <sheetName val="12"/>
      <sheetName val="9"/>
      <sheetName val="11"/>
      <sheetName val="갑지"/>
      <sheetName val="6동"/>
      <sheetName val="설 계"/>
      <sheetName val="인사자료총집계"/>
      <sheetName val="금융비용"/>
      <sheetName val="건축집계표"/>
      <sheetName val="NPV"/>
      <sheetName val="inter"/>
      <sheetName val="1. Design Change"/>
      <sheetName val="기준자료"/>
      <sheetName val="IMPEADENCE MAP 취수장"/>
      <sheetName val="견적서"/>
      <sheetName val="순환펌프"/>
      <sheetName val="저수조"/>
      <sheetName val="급,배기팬"/>
      <sheetName val="급탕순환펌프"/>
      <sheetName val="깨기"/>
      <sheetName val="협조전"/>
      <sheetName val="경비산출"/>
      <sheetName val="2.대외공문"/>
      <sheetName val="공사비집계"/>
      <sheetName val="잡비"/>
      <sheetName val="잡비계산서(총체2)"/>
      <sheetName val="내부부하"/>
      <sheetName val="전선 및 전선관"/>
      <sheetName val="주공 갑지"/>
      <sheetName val="EXPENSE"/>
      <sheetName val="원본"/>
      <sheetName val="한일양산"/>
      <sheetName val="JUCK"/>
      <sheetName val="in"/>
      <sheetName val="수문보고"/>
      <sheetName val="SS"/>
      <sheetName val="시험연구비상각"/>
      <sheetName val="Basic"/>
      <sheetName val="본지점중"/>
      <sheetName val="물량"/>
      <sheetName val="작업내역"/>
      <sheetName val="1단계"/>
      <sheetName val="RFP002"/>
      <sheetName val="건내용"/>
      <sheetName val="Sheet2"/>
      <sheetName val="산근"/>
      <sheetName val="시화점실행"/>
      <sheetName val="AP1"/>
      <sheetName val="참조"/>
      <sheetName val="Lookup tables"/>
      <sheetName val="철거수량(전송)"/>
      <sheetName val="CT "/>
      <sheetName val="방식총괄"/>
      <sheetName val="가설공사내역"/>
      <sheetName val="401"/>
      <sheetName val="half slab-1"/>
      <sheetName val="Sheet6"/>
      <sheetName val="현장관리비내역서"/>
      <sheetName val="간접총괄"/>
      <sheetName val="Cash2"/>
      <sheetName val="Z"/>
      <sheetName val="LIST OF OFFICE EQUI"/>
      <sheetName val="산출근거목록"/>
      <sheetName val="일대목록"/>
      <sheetName val="Sheet1(X)"/>
      <sheetName val="단가비교"/>
      <sheetName val="전 기"/>
      <sheetName val="입력DATA"/>
      <sheetName val="바닥판"/>
      <sheetName val="골재산출"/>
      <sheetName val="가정단면"/>
      <sheetName val="예산M2"/>
      <sheetName val="지표"/>
      <sheetName val="소요자재"/>
      <sheetName val="정산내역서"/>
      <sheetName val="건축외주"/>
      <sheetName val="자  재"/>
      <sheetName val="진주방향"/>
      <sheetName val="DR(SUM)"/>
      <sheetName val="TL(SUM)"/>
      <sheetName val="2000.05"/>
      <sheetName val="공사비명세서"/>
      <sheetName val="DS-최종"/>
      <sheetName val="FAND唨6"/>
      <sheetName val="FAND_x0010__x0000_"/>
      <sheetName val="회사99"/>
      <sheetName val="system &amp; LOOK_UP_FUNC"/>
      <sheetName val="Sheet3 (2)"/>
      <sheetName val="2.설계제원"/>
      <sheetName val="TABLE2-2 OSBL(total)"/>
      <sheetName val="fitting"/>
      <sheetName val="MAIN"/>
      <sheetName val="PRO_A"/>
      <sheetName val="PRO"/>
      <sheetName val="Annex 3_Price Table_Piping Shop"/>
      <sheetName val="PRICE-COMP"/>
      <sheetName val="장비당단가_(1)1"/>
      <sheetName val="BSD_(2)1"/>
      <sheetName val="TABLE2-1_ISBL-(SlTE_PREP)"/>
      <sheetName val="TABLE2_1_ISBL_(Soil_Invest)"/>
      <sheetName val="TABLE2-2_OSBL(GENERAL-CIVIL)"/>
      <sheetName val="7_5_2_BOQ_Summary_"/>
      <sheetName val="GREEN"/>
      <sheetName val="Hawiyah"/>
      <sheetName val="Hawiyah_하청"/>
      <sheetName val="HDEC_1027"/>
      <sheetName val="Juaymah"/>
      <sheetName val="SIPC"/>
      <sheetName val="장비당단가_(1)2"/>
      <sheetName val="BSD_(2)2"/>
      <sheetName val="P_M_별1"/>
      <sheetName val="설산1_나1"/>
      <sheetName val="TABLE2-1_ISBL-(SlTE_PREP)1"/>
      <sheetName val="TABLE2_1_ISBL_(Soil_Invest)1"/>
      <sheetName val="TABLE2-2_OSBL(GENERAL-CIVIL)1"/>
      <sheetName val="공사비_내역_(가)1"/>
      <sheetName val="3련_BOX1"/>
      <sheetName val="Site_Expenses1"/>
      <sheetName val="7_5_2_BOQ_Summary_1"/>
      <sheetName val="2F_회의실견적(5_14_일대)1"/>
      <sheetName val="BSD__2_1"/>
      <sheetName val="3BL공동구_수량1"/>
      <sheetName val="PRICE COMP"/>
      <sheetName val="영업소실적"/>
      <sheetName val="3희질산"/>
      <sheetName val="Administrative Prices"/>
      <sheetName val="HDECGTY"/>
      <sheetName val="기계설비"/>
      <sheetName val="동원인원산출"/>
      <sheetName val="(2)"/>
      <sheetName val="우배수"/>
      <sheetName val="직공비"/>
      <sheetName val="조작대(1연)"/>
      <sheetName val="남양시작동자105노65기1_3화1_2"/>
      <sheetName val="_견적서"/>
      <sheetName val="list_price"/>
      <sheetName val="Indirect_Cost"/>
      <sheetName val="내역서_"/>
      <sheetName val="_"/>
      <sheetName val="HRSG_SMALL07220"/>
      <sheetName val="H-PILE수량집계"/>
      <sheetName val="사급자재"/>
      <sheetName val="산재 안전"/>
      <sheetName val="노무비 경비"/>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聒CD-STRAND_PILE_압입및굴착1"/>
      <sheetName val="Customer_Databas1"/>
      <sheetName val="wblff(before_omi_pc&amp;stump)"/>
      <sheetName val="IMP_(REACTOR)1"/>
      <sheetName val="노원열병합__건축공사기성내역서"/>
      <sheetName val="별표_"/>
      <sheetName val="I_설계조건"/>
      <sheetName val="1_설계기준"/>
      <sheetName val="플랜트_설치"/>
      <sheetName val="단가표_"/>
      <sheetName val="06-BATCH_"/>
      <sheetName val="Harga_material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NSMA-s㠨⑎蠀ᔁ"/>
      <sheetName val="NSMA-s㠨⪘ကᔁ"/>
      <sheetName val="별표총괄"/>
      <sheetName val="______골조부_x0012__x0015__x0008__x0006__x0004_"/>
      <sheetName val="Ѐ_x0000__x0000__x0000_"/>
      <sheetName val="품의서"/>
      <sheetName val="조명투자및환수계획"/>
      <sheetName val="제조중간결과"/>
      <sheetName val="부대공집계표"/>
      <sheetName val="단계별내역 (2)"/>
      <sheetName val="일위"/>
      <sheetName val="노무비"/>
      <sheetName val="b_balju (2)"/>
      <sheetName val="제경집계"/>
      <sheetName val="주빔의 설계"/>
      <sheetName val="견적내역서"/>
      <sheetName val="보도씀鈖ԯ_x0000_"/>
      <sheetName val="청제공기계일위대가"/>
      <sheetName val="cctv"/>
      <sheetName val="SUM (INQNO."/>
      <sheetName val="본부장"/>
      <sheetName val="총내역"/>
      <sheetName val="소업1교"/>
      <sheetName val="최초침-_x0000_ü_x0000_"/>
      <sheetName val="NSMA-sက_x0000_諱ԃ"/>
      <sheetName val="보할최종(준공)only"/>
      <sheetName val="NSMA-s〯â_x0000__x0000__x0000_"/>
      <sheetName val="공사수행방안"/>
      <sheetName val="PROJECT BRIEF(EX.NEW)"/>
      <sheetName val="입찰BMTL"/>
      <sheetName val="97생산제품"/>
      <sheetName val="단위별 일위대가표"/>
      <sheetName val="몰탈재료산출"/>
      <sheetName val="총중목"/>
      <sheetName val="기초1"/>
      <sheetName val="한전고리-을"/>
      <sheetName val="주관사업"/>
      <sheetName val="DIAPHRAGM"/>
      <sheetName val="Tender Summary"/>
      <sheetName val="지수"/>
      <sheetName val="경제성분석"/>
      <sheetName val="변경총괄지(1)"/>
      <sheetName val="LAND_HOYU"/>
      <sheetName val="LAND_YUKO"/>
      <sheetName val="가동비율"/>
      <sheetName val="외자배분"/>
      <sheetName val="외자내역"/>
      <sheetName val="기타 정보통신공사"/>
      <sheetName val="적용률"/>
      <sheetName val="PAC"/>
      <sheetName val="1.관로"/>
      <sheetName val="납부서"/>
      <sheetName val="FAND厰&amp;"/>
      <sheetName val="FAND咀,"/>
      <sheetName val="DESIGN(77C-102A)-2"/>
      <sheetName val="경비_원본"/>
      <sheetName val="노임"/>
      <sheetName val="관로공표지"/>
      <sheetName val="형상"/>
      <sheetName val="퍼스트"/>
      <sheetName val="관급자재"/>
      <sheetName val="흄관기초"/>
      <sheetName val="C.배수관공"/>
      <sheetName val="GCS 5F-19"/>
      <sheetName val="cross beam"/>
      <sheetName val="견적금액(2003.12.22)"/>
      <sheetName val="설계내역서"/>
      <sheetName val="1.취수장"/>
      <sheetName val="SILICATE"/>
      <sheetName val="약품공급2"/>
      <sheetName val="RCD-ST_x0015__x0000__x000a__x0000__x0014__x0000__x000e__x0000__x0012__x0000__x0015__x0000__x0004__x0000__x0004__x0000_"/>
      <sheetName val="_x0000__x0004__x0000__x0004_"/>
      <sheetName val="2002상반기㥾ᆄ㰁딐"/>
      <sheetName val="OCM"/>
      <sheetName val="REINF."/>
      <sheetName val="LOADS"/>
      <sheetName val="SKETCH"/>
      <sheetName val="CHECK1"/>
      <sheetName val="F5"/>
      <sheetName val="계산내역(설비)"/>
      <sheetName val="월별지출내역"/>
      <sheetName val="공사비지출기안"/>
      <sheetName val="C-노임단가"/>
      <sheetName val="수량산출(액티비티)"/>
      <sheetName val="제품"/>
      <sheetName val="표지 (2)"/>
      <sheetName val="조명율표"/>
      <sheetName val="97"/>
      <sheetName val="PAINT"/>
      <sheetName val="SUMMARY"/>
      <sheetName val="건축"/>
      <sheetName val="Area"/>
      <sheetName val="도급자재"/>
      <sheetName val="내2"/>
      <sheetName val="기본DATA"/>
      <sheetName val="8.PILE  (돌출)"/>
      <sheetName val="방음벽기초-수량"/>
      <sheetName val="토공A"/>
      <sheetName val="______골ମ⿥_x0005__x0000__x0000__x0000_"/>
      <sheetName val="woo("/>
      <sheetName val="woo(_x0000__x0000__x0005__x0000_"/>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refreshError="1"/>
      <sheetData sheetId="815" refreshError="1"/>
      <sheetData sheetId="816"/>
      <sheetData sheetId="817"/>
      <sheetData sheetId="818"/>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갑지(추정)"/>
      <sheetName val="Construction"/>
      <sheetName val="SL dau tien"/>
      <sheetName val="Item정리"/>
      <sheetName val="변화치수"/>
      <sheetName val="I一般比"/>
      <sheetName val="N賃率-職"/>
      <sheetName val="조도계산서 (도서)"/>
      <sheetName val="#REF"/>
      <sheetName val="Baby일위대가"/>
      <sheetName val="부대대비"/>
      <sheetName val="냉연집계"/>
      <sheetName val="신우"/>
      <sheetName val="CODE"/>
      <sheetName val="시멘트"/>
      <sheetName val="별표 "/>
      <sheetName val="7단가"/>
      <sheetName val="설변물량"/>
      <sheetName val="설산1.나"/>
      <sheetName val="본사S"/>
      <sheetName val="Equipment"/>
      <sheetName val="Piping"/>
      <sheetName val="TYPE-A"/>
      <sheetName val="봉양~조차장간고하개명(신설)"/>
      <sheetName val="월선수금"/>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ACTOR"/>
      <sheetName val="Languages"/>
      <sheetName val="대비"/>
      <sheetName val="공사비예산서(토목분)"/>
      <sheetName val="가동비율"/>
      <sheetName val="노원열병합  건축공사기성내역서"/>
      <sheetName val="금액"/>
      <sheetName val="건축내역서"/>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단가디비"/>
      <sheetName val="1.우편집중내역서"/>
      <sheetName val="TC IN"/>
      <sheetName val="RAHMEN"/>
      <sheetName val="Front"/>
      <sheetName val="SCH"/>
      <sheetName val="CTEMCOST"/>
      <sheetName val="design data"/>
      <sheetName val="member design"/>
      <sheetName val="연습"/>
      <sheetName val="차선도색현황"/>
      <sheetName val="횡배위치"/>
      <sheetName val="공종별 집계"/>
      <sheetName val="인제내역"/>
      <sheetName val="공사비내역서"/>
      <sheetName val="CAPVC"/>
      <sheetName val="연결임시"/>
      <sheetName val="견적을지"/>
      <sheetName val="EJ"/>
      <sheetName val="전기공사"/>
      <sheetName val="토목주소"/>
      <sheetName val="프랜트면허"/>
      <sheetName val="4 LINE"/>
      <sheetName val="7 th"/>
      <sheetName val="DS-최종"/>
      <sheetName val="CP-E2 (품셈표)"/>
      <sheetName val="음료실행"/>
      <sheetName val="실행(표지,갑,을)"/>
      <sheetName val="네고율"/>
      <sheetName val="토&amp;흙"/>
      <sheetName val="배수통관(좌)"/>
      <sheetName val="Macro1"/>
      <sheetName val="Macro2"/>
      <sheetName val="덕전리"/>
      <sheetName val="RING WALL"/>
      <sheetName val="자재단가"/>
      <sheetName val="요율"/>
      <sheetName val="노임"/>
      <sheetName val="자재대"/>
      <sheetName val="비교표"/>
      <sheetName val="골조시행"/>
      <sheetName val="Sheet1 (2)"/>
      <sheetName val="식재"/>
      <sheetName val="시설물"/>
      <sheetName val="식재출력용"/>
      <sheetName val="유지관리"/>
      <sheetName val="CCC"/>
      <sheetName val="기계"/>
      <sheetName val="A"/>
      <sheetName val="DOGI"/>
      <sheetName val="SUMMARY(S)"/>
      <sheetName val="확산동"/>
      <sheetName val=""/>
      <sheetName val="C"/>
      <sheetName val="건축공사"/>
      <sheetName val="조명율표"/>
      <sheetName val="LABTOTAL"/>
      <sheetName val="sum1 (2)"/>
      <sheetName val="T1"/>
      <sheetName val="1.취수장"/>
      <sheetName val="단가산출서"/>
      <sheetName val="단가산출서 (2)"/>
      <sheetName val="Data Vol"/>
      <sheetName val="일위대가목록(1)"/>
      <sheetName val="단가대비표(1)"/>
      <sheetName val="설계조건"/>
      <sheetName val="안정계산"/>
      <sheetName val="단면검토"/>
      <sheetName val="C &amp; G RHS"/>
      <sheetName val="I-O(번호별)"/>
      <sheetName val="NSMA-status"/>
      <sheetName val="품셈표"/>
      <sheetName val="EXTERNAL(BOQ)"/>
      <sheetName val="CALCULATION"/>
      <sheetName val="123"/>
      <sheetName val="유화"/>
      <sheetName val="DESIGN CRITERIA"/>
      <sheetName val="PumpSpec"/>
      <sheetName val="eq_data"/>
      <sheetName val="h-013211-2"/>
      <sheetName val="견적의뢰"/>
      <sheetName val="CAT_5"/>
      <sheetName val="기성집계"/>
      <sheetName val="간접비(1)"/>
      <sheetName val="도급내역서"/>
      <sheetName val="내역5"/>
      <sheetName val="Y_WORK"/>
      <sheetName val="뚝토공"/>
      <sheetName val="일위집계표"/>
      <sheetName val="경비"/>
      <sheetName val="매원개착터널총괄"/>
      <sheetName val="제원.설계조건"/>
      <sheetName val="AS포장복구 "/>
      <sheetName val="type-F"/>
      <sheetName val="계수시트"/>
      <sheetName val="원가계산서"/>
      <sheetName val="차수"/>
      <sheetName val="현황"/>
      <sheetName val="기둥(원형)"/>
      <sheetName val="웅진교-S2"/>
      <sheetName val="업무"/>
      <sheetName val="Galaxy 소비자가격표"/>
      <sheetName val="토공계산서(부체도로)"/>
      <sheetName val="참조자료"/>
      <sheetName val="현장관리비내역서"/>
      <sheetName val="Schedule E - P磇⊅밀⊅︀ꃕԯ_x0000_缀_x0000__x0000_"/>
      <sheetName val="자료(통합)"/>
      <sheetName val="대상공사(조달청)"/>
      <sheetName val="기초공"/>
      <sheetName val="공통가설공사"/>
      <sheetName val="HORI. VESSEL"/>
      <sheetName val="BQ-Offsite"/>
      <sheetName val="H-PILE수량집계"/>
      <sheetName val="물량"/>
      <sheetName val="내역서_x0000__x0000__x0000__x0000__x0000__x0000__x0000__x0000__x0000_ _x0000_띤ͤ_x0000__x0004__x0000__x0000__x0000__x0000__x0000__x0000_눼ͤ_x0000__x0000__x0000__x0000__x0000_"/>
      <sheetName val="guard(mac)"/>
      <sheetName val="BSD _2_"/>
      <sheetName val="예가표"/>
      <sheetName val="토공산출(주차장)"/>
      <sheetName val="New Valuation"/>
      <sheetName val="인건비 "/>
      <sheetName val="plan&amp;section of foundation"/>
      <sheetName val="working load at the btm ft."/>
      <sheetName val="stability check"/>
      <sheetName val="design load"/>
      <sheetName val="SOHAR(2nd)"/>
      <sheetName val="WORK-VOL"/>
      <sheetName val="as boq list up"/>
      <sheetName val="대창(함평)"/>
      <sheetName val="대창(장성)"/>
      <sheetName val="대창(함평)-창열"/>
      <sheetName val="목록"/>
      <sheetName val="일위목록"/>
      <sheetName val="이토변실(A3-LINE)"/>
      <sheetName val="조명투자및환수계획"/>
      <sheetName val="제조중간결과"/>
      <sheetName val="건축원가계산서"/>
      <sheetName val="6호기"/>
      <sheetName val="부하(성남)"/>
      <sheetName val="Lookup tables"/>
      <sheetName val="산출금액내역"/>
      <sheetName val="견적"/>
      <sheetName val="화성태안9공구내역(실행)"/>
      <sheetName val="실행견적"/>
      <sheetName val="FRT_O"/>
      <sheetName val="FAB_I"/>
      <sheetName val="FACTOR94"/>
      <sheetName val="NOMUBI"/>
      <sheetName val="sw1"/>
      <sheetName val="가시설단위수량"/>
      <sheetName val="내역단가"/>
      <sheetName val="일위단가"/>
      <sheetName val="배수공"/>
      <sheetName val="암거"/>
      <sheetName val="포장공"/>
      <sheetName val="공주-교대(A1)"/>
      <sheetName val="system &amp; LOOK_UP_FUNC"/>
      <sheetName val="BM"/>
      <sheetName val="본지점중"/>
      <sheetName val="Indices"/>
      <sheetName val="1.맹암거관련.xls"/>
      <sheetName val="1.%EB%A7%B9%EC%95%94%EA%B1%B0%E"/>
      <sheetName val="estimate"/>
      <sheetName val="Base_Data"/>
      <sheetName val="PRICE-COMP"/>
      <sheetName val="pri-com"/>
      <sheetName val="기계설비"/>
      <sheetName val="K1자재(3차등)"/>
      <sheetName val="일반공사"/>
      <sheetName val="공사수행방안"/>
      <sheetName val="단가비교"/>
      <sheetName val="DIAPHRAGM"/>
      <sheetName val="견적접수"/>
      <sheetName val="견적내역서"/>
      <sheetName val="예산명세서"/>
      <sheetName val="설계명세서"/>
      <sheetName val="자료입력"/>
      <sheetName val="001"/>
      <sheetName val="바.한일양산"/>
      <sheetName val="단"/>
      <sheetName val="플랜트 설치"/>
      <sheetName val="실행예산"/>
      <sheetName val="간접"/>
      <sheetName val="Sheet3 (2)"/>
      <sheetName val="골조단가"/>
      <sheetName val="Sheet3"/>
      <sheetName val="골조(가)"/>
      <sheetName val="협조전"/>
      <sheetName val="실행내역 "/>
      <sheetName val="공사비집계"/>
      <sheetName val="지표"/>
      <sheetName val="4안전율"/>
      <sheetName val="Util&amp; Real"/>
      <sheetName val="내역서1"/>
      <sheetName val="검수고1-1층"/>
      <sheetName val="내역을"/>
      <sheetName val="품의서"/>
      <sheetName val="2.ㄱ)교량"/>
      <sheetName val="토공 토적표"/>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3련 BOX"/>
      <sheetName val="내역서_x0000__x0000__x0000__x0000__x0000__x0000__x0000__x0000__x0000__x0009__x0000_띤ͤ_x0000__x0004__x0000__x0000__x0000__x0000__x0000__x0000_눼ͤ_x0000__x0000__x0000__x0000__x0000_"/>
      <sheetName val="표지"/>
      <sheetName val="APT내역"/>
      <sheetName val="단중표"/>
      <sheetName val="직접인건비"/>
      <sheetName val="경비_원본"/>
      <sheetName val="Schedule E - Pag_x0000__x0000_ﳨ_x0000__x0000__x0000_即酴諬4"/>
      <sheetName val="DB"/>
      <sheetName val="인건비"/>
      <sheetName val="기초코드"/>
      <sheetName val="세부내역"/>
      <sheetName val="예산서"/>
      <sheetName val="화강석_보조기"/>
      <sheetName val="시추주상도"/>
      <sheetName val="미드수량"/>
      <sheetName val="일위_파일"/>
      <sheetName val="금융비용"/>
      <sheetName val="H-01월"/>
      <sheetName val="1차 내역서"/>
      <sheetName val="일위대가(1)"/>
      <sheetName val="우각부보강"/>
      <sheetName val="자재"/>
      <sheetName val="타공종이기"/>
      <sheetName val="2.내역서"/>
      <sheetName val="전체실적"/>
      <sheetName val="MFAB"/>
      <sheetName val="MFRT"/>
      <sheetName val="MPKG"/>
      <sheetName val="MPRD"/>
      <sheetName val="설계명세서(선로)"/>
      <sheetName val="Bdown_ISBL"/>
      <sheetName val="Graph (LGEN)"/>
      <sheetName val="out_prog"/>
      <sheetName val="선적schedule (2)"/>
      <sheetName val="VL"/>
      <sheetName val="101동"/>
      <sheetName val="방송노임"/>
      <sheetName val="CT "/>
      <sheetName val="특별교실"/>
      <sheetName val="0502-2087-Erection"/>
      <sheetName val="Form MF - 2"/>
      <sheetName val="물가자료"/>
      <sheetName val="전기"/>
      <sheetName val="IMP_MAIN_"/>
      <sheetName val="IMP _REACTOR_"/>
      <sheetName val="단위세대"/>
      <sheetName val="UOP 508 PG 2-9"/>
      <sheetName val="March"/>
      <sheetName val="cable"/>
      <sheetName val="2.설계제원"/>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중기조종사 단위단가"/>
      <sheetName val="노임,재료비"/>
      <sheetName val="Schedule E - Pageက_x0000_諱ԃ恭䀯E_x0000_"/>
      <sheetName val="실행내역"/>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하도급대비"/>
      <sheetName val="경산"/>
      <sheetName val="PROJECT BRIEF(EX.NEW)"/>
      <sheetName val="Sheet13"/>
      <sheetName val="Sheet14"/>
      <sheetName val="Schedule E - Page倯ñ_x0000__x0000__x0000__x0000_가뮙"/>
      <sheetName val="Schedule E - Page〯â_x0000__x0000__x0000__x0000_였뒋㰜"/>
      <sheetName val="JUCK"/>
      <sheetName val="archi(본사)"/>
      <sheetName val="문학간접"/>
      <sheetName val="일위대가(건축)"/>
      <sheetName val="Schedule C - Page 1 of _x0000_"/>
      <sheetName val="단가표 "/>
      <sheetName val="계화배수"/>
      <sheetName val="약품공급2"/>
      <sheetName val="화강석_보조기_x0005__x0000_"/>
      <sheetName val="직재"/>
      <sheetName val="도장비"/>
      <sheetName val="잡철물"/>
      <sheetName val="sheets"/>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토공(우물통,기타) "/>
      <sheetName val="조명시설"/>
      <sheetName val="Schedule E - Page 11 of浐ௗ펈"/>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sheetData sheetId="567" refreshError="1"/>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R"/>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견적갑지"/>
      <sheetName val="입찰참가보고 (2)"/>
      <sheetName val="집계표"/>
      <sheetName val="내역"/>
      <sheetName val="부대공II"/>
      <sheetName val="가설사무실"/>
      <sheetName val="조직도"/>
      <sheetName val="카메라"/>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단가비교표"/>
      <sheetName val="Chart1"/>
      <sheetName val="내역서"/>
      <sheetName val="단위내역목록"/>
      <sheetName val="단위내역서"/>
      <sheetName val="총괄표"/>
      <sheetName val="원가(1)"/>
      <sheetName val="원가(2)"/>
      <sheetName val="공량산출서"/>
      <sheetName val="Module1"/>
      <sheetName val="적쒩2002"/>
      <sheetName val="단위내엍목록"/>
      <sheetName val="원가계산서"/>
      <sheetName val="설계내역서"/>
      <sheetName val="제어반공량"/>
      <sheetName val="가격조사"/>
      <sheetName val="제어반견적"/>
      <sheetName val="주요물량"/>
      <sheetName val="P礔CKAGE"/>
      <sheetName val="2F 회의실견적(5_14 일대)"/>
      <sheetName val="DS-LOAD"/>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정부노임단가"/>
      <sheetName val="일반공사"/>
      <sheetName val="CONCRETE"/>
      <sheetName val="남양시작동자105노65기1.3화1.2"/>
      <sheetName val="ITEM"/>
      <sheetName val="경비"/>
      <sheetName val="데이타"/>
      <sheetName val="D-3503"/>
      <sheetName val="운반비(전선륐)"/>
      <sheetName val="지급자재"/>
      <sheetName val="공통비"/>
      <sheetName val="차액보증"/>
      <sheetName val="전기일위대가"/>
      <sheetName val="Y-WORK"/>
      <sheetName val="건축내역"/>
      <sheetName val="날개벽"/>
      <sheetName val="11.자재단가"/>
      <sheetName val="ilch"/>
      <sheetName val="결과조달"/>
      <sheetName val="A-4"/>
      <sheetName val="토목주소"/>
      <sheetName val="프랜트면허"/>
      <sheetName val="98지급계획"/>
      <sheetName val="노원열병합  건축공사기성내역서"/>
      <sheetName val="공통가설"/>
      <sheetName val="타공종이기"/>
      <sheetName val="소비자가"/>
      <sheetName val="내역분기"/>
      <sheetName val="기초공"/>
      <sheetName val="기둥(원형)"/>
      <sheetName val="BLOCK(1)"/>
      <sheetName val="sw1"/>
      <sheetName val="NOMUBI"/>
      <sheetName val="자재단가"/>
      <sheetName val="투찰"/>
      <sheetName val="SG"/>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코드"/>
      <sheetName val="공사비집계"/>
      <sheetName val="터널조도"/>
      <sheetName val="출근부"/>
      <sheetName val="인건비"/>
      <sheetName val="부대내역"/>
      <sheetName val="I.설계조건"/>
      <sheetName val="TEL"/>
      <sheetName val="전차선로 물량표"/>
      <sheetName val="CODE"/>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31.고_x0000_RTU"/>
      <sheetName val="설계예산내역서"/>
      <sheetName val="단위중량"/>
      <sheetName val="토공(완충)"/>
      <sheetName val="Sheet1 (2)"/>
      <sheetName val="집1"/>
      <sheetName val="8.PILE  (돌출)"/>
      <sheetName val="CTEMCOST"/>
      <sheetName val="c_balju"/>
      <sheetName val="토공"/>
      <sheetName val="001"/>
      <sheetName val="금액내역서"/>
      <sheetName val="L형옹벽(key)"/>
      <sheetName val="연결임시"/>
      <sheetName val="현금"/>
      <sheetName val="중기사용료"/>
      <sheetName val="실행예산"/>
      <sheetName val="환률"/>
      <sheetName val="한강운반비"/>
      <sheetName val="수량산출"/>
      <sheetName val="단가조사서"/>
      <sheetName val="DATE"/>
      <sheetName val="구조물철거타공정이월"/>
      <sheetName val="백호우계수"/>
      <sheetName val="관람석제출"/>
      <sheetName val="#REF"/>
      <sheetName val="내역서(총)"/>
      <sheetName val="횡배위치"/>
      <sheetName val="견적시담(송포2공구)"/>
      <sheetName val="공사개요"/>
      <sheetName val="판"/>
      <sheetName val="6호기"/>
      <sheetName val="자재집계"/>
      <sheetName val="토공계산서(부체도로)"/>
      <sheetName val="간선계산"/>
      <sheetName val="건축"/>
      <sheetName val="ABUT수량-A1"/>
      <sheetName val="수목단가"/>
      <sheetName val="시설수량표"/>
      <sheetName val="식재수량표"/>
      <sheetName val="일위목록"/>
      <sheetName val="BID"/>
      <sheetName val="K1자재(3차등)"/>
      <sheetName val="설계조건"/>
      <sheetName val="안정계산"/>
      <sheetName val="단면검토"/>
      <sheetName val="노무비"/>
      <sheetName val="BQ"/>
      <sheetName val="맨홀수량집계"/>
      <sheetName val="수량집계"/>
      <sheetName val="총괄집계표"/>
      <sheetName val="단가"/>
      <sheetName val="시설물일위"/>
      <sheetName val="BJJIN"/>
      <sheetName val="STORAGE"/>
      <sheetName val="보합"/>
      <sheetName val="현장지지물물량"/>
      <sheetName val="기계내역"/>
      <sheetName val="최초침전지집계표"/>
      <sheetName val="난방열교"/>
      <sheetName val="급탕열교"/>
      <sheetName val="중기일위대가"/>
      <sheetName val="TOTAL"/>
      <sheetName val="fitting"/>
      <sheetName val="31.고"/>
      <sheetName val="32.銅기기초"/>
      <sheetName val="정렬"/>
      <sheetName val="danga"/>
      <sheetName val="총계"/>
      <sheetName val="내역서 "/>
      <sheetName val="준검 내역서"/>
      <sheetName val="산거각호표"/>
      <sheetName val="B"/>
      <sheetName val="공통부대비"/>
      <sheetName val="겉장"/>
      <sheetName val="기성검사원"/>
      <sheetName val="원가"/>
      <sheetName val="토목"/>
      <sheetName val="일위대가목차"/>
      <sheetName val="실행내역"/>
      <sheetName val="토공총괄집계"/>
      <sheetName val="JUCK"/>
      <sheetName val="교각1"/>
      <sheetName val="UNIT"/>
      <sheetName val="조경"/>
      <sheetName val="March"/>
      <sheetName val="화재 탐지 설비"/>
      <sheetName val="TABLE"/>
      <sheetName val="일위대가목록"/>
      <sheetName val="품질 및 특성 보정계수"/>
      <sheetName val="품목"/>
      <sheetName val="토 적 표"/>
      <sheetName val="입력DATA"/>
      <sheetName val="바닥판"/>
      <sheetName val="철거수량"/>
      <sheetName val="표지 (2)"/>
      <sheetName val="총괄내역서"/>
      <sheetName val="전신환매도율"/>
      <sheetName val="대비2"/>
      <sheetName val="자재단가표"/>
      <sheetName val="동원인원산출"/>
      <sheetName val="회사99"/>
      <sheetName val="NEWDRAW"/>
      <sheetName val="단면 (2)"/>
      <sheetName val="7.1유효폭"/>
      <sheetName val="Macro1"/>
      <sheetName val="설계예산서"/>
      <sheetName val="몰탈재료산출"/>
      <sheetName val="조도계산서 (도서)"/>
      <sheetName val="FACTOR"/>
      <sheetName val="Sheet4"/>
      <sheetName val="손익분석"/>
      <sheetName val="총집계표"/>
      <sheetName val="Site Expenses"/>
      <sheetName val="소업1교"/>
      <sheetName val="설변물량"/>
      <sheetName val="점수계산1-2"/>
      <sheetName val="2000년1차"/>
      <sheetName val="2000전체분"/>
      <sheetName val="TYPE-B 평균H"/>
      <sheetName val="말뚝물량"/>
      <sheetName val="년"/>
      <sheetName val="경비2내역"/>
      <sheetName val="교각계산"/>
      <sheetName val="3BL공동구 수량"/>
      <sheetName val="을"/>
      <sheetName val="금액집계"/>
      <sheetName val="노임"/>
      <sheetName val="35_x000e_장주신설"/>
      <sheetName val="DATA(BAC)"/>
      <sheetName val="변화치수"/>
      <sheetName val="unit 4"/>
      <sheetName val="전체총괄표"/>
      <sheetName val="요소별"/>
      <sheetName val="전기요금"/>
      <sheetName val="도급대비"/>
      <sheetName val="조건"/>
      <sheetName val="한전위탁공사비2"/>
      <sheetName val="계산근거"/>
      <sheetName val="계화배수"/>
      <sheetName val="Customer Databas"/>
      <sheetName val="골조시행"/>
      <sheetName val="단면가정"/>
      <sheetName val="조건표"/>
      <sheetName val="입찰"/>
      <sheetName val="현경"/>
      <sheetName val="신공"/>
      <sheetName val="내역1"/>
      <sheetName val="Dae_Jiju"/>
      <sheetName val="Sikje_ingun"/>
      <sheetName val="TREE_D"/>
      <sheetName val="가공비"/>
      <sheetName val="현장"/>
      <sheetName val="Sheet2"/>
      <sheetName val="(2)"/>
      <sheetName val="기계실"/>
      <sheetName val="eq_data"/>
      <sheetName val="사용성검토"/>
      <sheetName val="SE-611"/>
      <sheetName val="여흥"/>
      <sheetName val="Explanation for Page 17"/>
      <sheetName val="dtxl"/>
      <sheetName val="수량산출서"/>
      <sheetName val="woo(mac)"/>
      <sheetName val="총투자비산정"/>
      <sheetName val="ROE(FI)"/>
      <sheetName val="Sens&amp;Anal"/>
      <sheetName val="장문교(대전)"/>
      <sheetName val="건축(충일분)"/>
      <sheetName val="단면(RW1)"/>
      <sheetName val="9GNG운반"/>
      <sheetName val="EUPDAT2"/>
      <sheetName val="단가산출2"/>
      <sheetName val="실행철강하도"/>
      <sheetName val="장비집계"/>
      <sheetName val="C &amp; G RHS"/>
      <sheetName val="견적서"/>
      <sheetName val="플랜트 설치"/>
      <sheetName val="직노"/>
      <sheetName val="일위대가표"/>
      <sheetName val="1.수인터널"/>
      <sheetName val="공틀공사"/>
      <sheetName val="COST"/>
      <sheetName val="단가대비표"/>
      <sheetName val="대비표"/>
      <sheetName val="토목내역"/>
      <sheetName val="터파기및재료"/>
      <sheetName val="일위대가 (목록)"/>
      <sheetName val="한전고리-을"/>
      <sheetName val="2.예산냴역검토서"/>
      <sheetName val="예산서"/>
      <sheetName val="FRP배관단가(만수)"/>
      <sheetName val="만수배관단가"/>
      <sheetName val="단중표"/>
      <sheetName val="계획"/>
      <sheetName val="계획세부"/>
      <sheetName val="사용내역서"/>
      <sheetName val="항목별내역서"/>
      <sheetName val="안전담당자"/>
      <sheetName val="유도원"/>
      <sheetName val="안전사진"/>
      <sheetName val="장비당단가 (1)"/>
      <sheetName val="예산변경사항"/>
      <sheetName val="8.자재단가"/>
      <sheetName val="부대공집계표"/>
      <sheetName val="CALCULATION"/>
      <sheetName val="연수동"/>
      <sheetName val="산업개발안내서"/>
      <sheetName val="귀래 설계 공내역서"/>
      <sheetName val="검색"/>
      <sheetName val="공종별 집계"/>
      <sheetName val="Despacho (c.civil)"/>
      <sheetName val="Sheet5"/>
      <sheetName val="TYPE1"/>
      <sheetName val="기계경비"/>
      <sheetName val="제경비"/>
      <sheetName val="#230,#235"/>
      <sheetName val="실시설계"/>
      <sheetName val="비대칭계수"/>
      <sheetName val="원형맨홀수량"/>
      <sheetName val="P.M 별"/>
      <sheetName val="하수급견적대비"/>
      <sheetName val="2.대외공문"/>
      <sheetName val="BOQ-Summary_Form A2"/>
      <sheetName val="DIAPHRAGM"/>
      <sheetName val="관거공사비"/>
      <sheetName val="118.세금과공과"/>
      <sheetName val="IMP(MAIN)"/>
      <sheetName val="IMP (REACTOR)"/>
      <sheetName val="명세서"/>
      <sheetName val="45,46"/>
      <sheetName val="을지"/>
      <sheetName val="Indirect Cost"/>
      <sheetName val="단위세대"/>
      <sheetName val="현장관리비집계표"/>
      <sheetName val="자료"/>
      <sheetName val="코드표"/>
      <sheetName val="단면치수"/>
      <sheetName val="hvac(제어동)"/>
      <sheetName val="물량산출근거"/>
      <sheetName val="1을"/>
      <sheetName val="J直材4"/>
      <sheetName val="개요"/>
      <sheetName val="산근"/>
      <sheetName val="아파트건축"/>
      <sheetName val="예산M12A"/>
      <sheetName val="초"/>
      <sheetName val="견적조건"/>
      <sheetName val="공종분류"/>
      <sheetName val="별표"/>
      <sheetName val="봉방동근생"/>
      <sheetName val="단가조정"/>
      <sheetName val="구왤집계표"/>
      <sheetName val="Ⅴ-2.공종별내역"/>
      <sheetName val="토사(PE)"/>
      <sheetName val="관리비"/>
      <sheetName val="배수관공"/>
      <sheetName val="입찰안"/>
      <sheetName val="20관리비율"/>
      <sheetName val="예산내역서"/>
      <sheetName val="백암비스타내역"/>
      <sheetName val="U-TYPE(1)"/>
      <sheetName val="내역총괄표"/>
      <sheetName val="sum1 (2)"/>
      <sheetName val="major"/>
      <sheetName val="전기일위목록"/>
      <sheetName val="설계산출표지"/>
      <sheetName val="공사원가계산서"/>
      <sheetName val="설계산출기초"/>
      <sheetName val="도급예산내역서총괄표"/>
      <sheetName val="을부담운반비"/>
      <sheetName val="운반비산출"/>
      <sheetName val="06-BATCH "/>
      <sheetName val="CIVIL"/>
      <sheetName val="SLAB"/>
      <sheetName val="5. COST SCHEDULE PER EXPENSE"/>
      <sheetName val="현대물량"/>
      <sheetName val="DS-최종"/>
      <sheetName val="Qheet3"/>
      <sheetName val="설계명세서(선로)"/>
      <sheetName val=" 견적서"/>
      <sheetName val="부대대비"/>
      <sheetName val="냉연집계"/>
      <sheetName val="조도"/>
      <sheetName val="전기"/>
      <sheetName val="설계서"/>
      <sheetName val="건물현황"/>
      <sheetName val="재무가정"/>
      <sheetName val="오산갈곳"/>
      <sheetName val="실행내역서"/>
      <sheetName val="단위수량"/>
      <sheetName val="토공,기초"/>
      <sheetName val="sheets"/>
      <sheetName val="물가"/>
      <sheetName val="dg"/>
      <sheetName val="Model"/>
      <sheetName val="Ⅱ1-0타"/>
      <sheetName val="수량산출근거"/>
      <sheetName val="양식"/>
      <sheetName val="물량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EP0618"/>
      <sheetName val="CAPVC"/>
      <sheetName val="통합"/>
      <sheetName val="COPING"/>
      <sheetName val="남ꌀ전JC"/>
      <sheetName val="효성CB 1P기초"/>
      <sheetName val="MCC제원"/>
      <sheetName val="단가표 "/>
      <sheetName val="단가조사표"/>
      <sheetName val="IW-LIST"/>
      <sheetName val="기본입력"/>
      <sheetName val="부대공Ⅱ"/>
      <sheetName val="현장관리비내역서"/>
      <sheetName val="FAB별"/>
      <sheetName val="사급자재"/>
      <sheetName val="배수공토공"/>
      <sheetName val="s"/>
      <sheetName val="쵽괄표"/>
      <sheetName val="공통"/>
      <sheetName val="원가집계"/>
      <sheetName val="4.말뚝설계"/>
      <sheetName val="1.설계조건"/>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전차선로_물량표"/>
      <sheetName val="신규단가-00_11_30"/>
      <sheetName val="노원열병합__건축공사기성내역서"/>
      <sheetName val="31_고RTU"/>
      <sheetName val="전도금청구서_(2)"/>
      <sheetName val="금전출납_"/>
      <sheetName val="식대_"/>
      <sheetName val="기성고조서(폐기물)_(2)"/>
      <sheetName val="Sheet3_(5)"/>
      <sheetName val="Sheet3_(6)"/>
      <sheetName val="11_자재단가"/>
      <sheetName val="Sheet1_(2)"/>
      <sheetName val="I_설계조건"/>
      <sheetName val="조도계산서_(도서)"/>
      <sheetName val="8_PILE__(돌출)"/>
      <sheetName val="3BL공동구_수량"/>
      <sheetName val="내역서_"/>
      <sheetName val="준검_내역서"/>
      <sheetName val="32_銅기기초"/>
      <sheetName val="Site_Expenses"/>
      <sheetName val="화재_탐지_설비"/>
      <sheetName val="7_1유효폭"/>
      <sheetName val="TYPE-B_평균H"/>
      <sheetName val="31_고"/>
      <sheetName val="토공(우물통,기타) "/>
      <sheetName val="VXXX"/>
      <sheetName val="부하LOAD"/>
      <sheetName val="가격조사서"/>
      <sheetName val="배수공"/>
      <sheetName val="암거"/>
      <sheetName val="포장공"/>
      <sheetName val="맨홀토공수량"/>
      <sheetName val="총괄-1"/>
      <sheetName val="세목별"/>
      <sheetName val="공사비예산서(토목분)"/>
      <sheetName val="가시설수량"/>
      <sheetName val="배수공1"/>
      <sheetName val="견적정보"/>
      <sheetName val="변경내역"/>
      <sheetName val="단가조건(02년)"/>
      <sheetName val="견적을지"/>
      <sheetName val="단위헾】"/>
      <sheetName val="S1"/>
      <sheetName val="B토목"/>
      <sheetName val="쵽물량표"/>
      <sheetName val="정산민량표"/>
      <sheetName val="4.실행예산단가삼출서(단갌)"/>
      <sheetName val="4.실행예산단가삼출서(금액)"/>
      <sheetName val="5.현잣관리비"/>
      <sheetName val="타워기초"/>
      <sheetName val="산출내역서집계표"/>
      <sheetName val="구의33고"/>
      <sheetName val="내역표지"/>
      <sheetName val="요율"/>
      <sheetName val="맨홀수량"/>
      <sheetName val="치수표"/>
      <sheetName val="정산입력"/>
      <sheetName val="3.현장배치"/>
      <sheetName val="공사기본내용입력"/>
      <sheetName val="단가(1)"/>
      <sheetName val="200"/>
      <sheetName val="EQUIPMENT -2"/>
      <sheetName val="FLANGE"/>
      <sheetName val="VALVE"/>
      <sheetName val="산헾"/>
      <sheetName val="토공 토적표"/>
      <sheetName val="6공구전체"/>
      <sheetName val="DESIGN CRETERIA"/>
      <sheetName val="부대공"/>
      <sheetName val="방호벽"/>
      <sheetName val="교통표지"/>
      <sheetName val="낙석방지책"/>
      <sheetName val="일위단가"/>
      <sheetName val="중기사용료산출근거"/>
      <sheetName val="단가 및 재료비"/>
      <sheetName val="99.6"/>
      <sheetName val="상촌2교-일반수량집계"/>
      <sheetName val="환율"/>
      <sheetName val="기준자료"/>
      <sheetName val="지표"/>
      <sheetName val="전기단가조사서"/>
      <sheetName val="SORCE1"/>
      <sheetName val="Budget 2005(DW)"/>
      <sheetName val="ins"/>
      <sheetName val="AP1"/>
      <sheetName val="-15.0"/>
      <sheetName val="6PILE  (돌출)"/>
      <sheetName val="실행철강矨_x001e_"/>
      <sheetName val="품셈TABLE"/>
      <sheetName val="합계"/>
      <sheetName val="3.건축(현장안)"/>
      <sheetName val="설비내역서"/>
      <sheetName val="건축내역서"/>
      <sheetName val="전기내역서"/>
      <sheetName val="토&amp;흙"/>
      <sheetName val="건축공사"/>
      <sheetName val="실행철헾】_x0005_"/>
      <sheetName val="계획세_x0005_"/>
      <sheetName val="계획세喀"/>
      <sheetName val="FLA"/>
      <sheetName val="품의서"/>
      <sheetName val="D040416"/>
      <sheetName val="DS_3Q"/>
      <sheetName val="연습"/>
      <sheetName val="type-F"/>
      <sheetName val="수문일1"/>
      <sheetName val="남양내역"/>
      <sheetName val="대림경상68억"/>
      <sheetName val="갑지(추정)"/>
      <sheetName val="도장수량"/>
      <sheetName val="말뚝지ᘀ᨜԰_x0000_"/>
      <sheetName val="Ⅴ-2.공ᛇ᨜԰_x0000_"/>
      <sheetName val="오산갈醜"/>
      <sheetName val="말뚝지怀፵∀ᩃ"/>
      <sheetName val="부대_x0005__x0000_"/>
      <sheetName val="견적_x0005__x0000_"/>
      <sheetName val="가시설단위수량"/>
      <sheetName val="BQ-Offsite"/>
      <sheetName val="PipWT"/>
      <sheetName val="3련 BOX"/>
      <sheetName val="Ԁ"/>
      <sheetName val="건설성적"/>
      <sheetName val="가시설(TYPE-A)"/>
      <sheetName val="1-1평균터파기고(1)"/>
      <sheetName val="1NYS(당)"/>
      <sheetName val="토류판설치(t=60)"/>
      <sheetName val="조명시설"/>
      <sheetName val="Condition"/>
      <sheetName val="98수금사업"/>
      <sheetName val="투자효율분석"/>
      <sheetName val="1.우편집중내역서"/>
      <sheetName val="공사내역"/>
      <sheetName val="단가표"/>
      <sheetName val="재료"/>
      <sheetName val="신천교(음성)"/>
      <sheetName val="1.취수장"/>
      <sheetName val="건축마감(E)"/>
      <sheetName val="BOX"/>
      <sheetName val="B767"/>
      <sheetName val="99총공사내역서"/>
      <sheetName val="신축수량"/>
      <sheetName val="계렀቟԰"/>
      <sheetName val="항목별내역헾"/>
      <sheetName val="대전21토목내역서"/>
      <sheetName val="PRO_DCI"/>
      <sheetName val="INST_DCI"/>
      <sheetName val="HVAC_DCI"/>
      <sheetName val="PIPE_DCI"/>
      <sheetName val="공사비 내역 (가)"/>
      <sheetName val="Sitec120"/>
      <sheetName val="장비"/>
      <sheetName val="성토도수로현황"/>
      <sheetName val="1.설계설명서"/>
      <sheetName val="기타공"/>
      <sheetName val="배수집계"/>
      <sheetName val="3.하중산정4.지지력"/>
      <sheetName val="CAL"/>
      <sheetName val="시행예산"/>
      <sheetName val="대우단가(풍산)"/>
      <sheetName val="공통가설공사"/>
      <sheetName val="예산M5A"/>
      <sheetName val="포장복구집계"/>
      <sheetName val="2002년요약"/>
      <sheetName val="참고"/>
      <sheetName val="산๿"/>
      <sheetName val="재료缀ᨎ"/>
      <sheetName val="품질 및 缀ᨎ԰_x0000_缀_x0000__x0000_"/>
      <sheetName val="명헾】"/>
      <sheetName val="BQ(실행)"/>
      <sheetName val="안က_x0000_瀀"/>
      <sheetName val="안/_x0000_ "/>
      <sheetName val="BOM-Form A.1.III"/>
      <sheetName val="L_RPTA05_목록"/>
      <sheetName val="현장경비"/>
      <sheetName val="Galaxy 소비자가격표"/>
      <sheetName val="부대공헾】_x0005_"/>
      <sheetName val="계획세헾"/>
      <sheetName val="T진도"/>
      <sheetName val="착공내역"/>
      <sheetName val="도급및 실행내역"/>
      <sheetName val="보집계표"/>
      <sheetName val="TCA"/>
      <sheetName val="studio"/>
      <sheetName val="안ﺬ_xd9d5_ԯ"/>
      <sheetName val="입력1"/>
      <sheetName val="6동"/>
      <sheetName val="실행내역서 "/>
      <sheetName val="#4DUCT SUPPORT 체크LIST"/>
      <sheetName val="말뚝지ᴀᨈ԰_x0000_"/>
      <sheetName val="인사자료총집계"/>
      <sheetName val="표지판현황"/>
      <sheetName val="편입토지조서"/>
      <sheetName val="공사비총괄표"/>
      <sheetName val="L형옹벽"/>
      <sheetName val="단가조๿"/>
      <sheetName val="1-1"/>
      <sheetName val="가감수량"/>
      <sheetName val="맨홀수량산출"/>
      <sheetName val="내역(원안-대안)"/>
      <sheetName val="design criteria"/>
      <sheetName val="working load at the btm ft."/>
      <sheetName val="plan&amp;section of foundation"/>
      <sheetName val="토사԰_x0000_缀_x0000_"/>
      <sheetName val="비대缀ᨎ԰"/>
      <sheetName val="개԰"/>
      <sheetName val="산尜"/>
      <sheetName val="저"/>
      <sheetName val="자판실행"/>
      <sheetName val="견적"/>
      <sheetName val="기본자료"/>
      <sheetName val="세부내역"/>
      <sheetName val="현장별계약현황('98.10.31)"/>
      <sheetName val="부대"/>
      <sheetName val="RING WALL"/>
      <sheetName val="기초견적가"/>
      <sheetName val="MW-S"/>
      <sheetName val="NYS"/>
      <sheetName val="MW-BM"/>
      <sheetName val="Data&amp;Result"/>
      <sheetName val="오산︀폕"/>
      <sheetName val="stability check"/>
      <sheetName val="design load"/>
      <sheetName val="CAT_5"/>
      <sheetName val="내역(전체)"/>
      <sheetName val="별첨1"/>
      <sheetName val="일위대가(가설)"/>
      <sheetName val="아파트1"/>
      <sheetName val="단가조사"/>
      <sheetName val="1호맨홀토공"/>
      <sheetName val="갑지1"/>
      <sheetName val="사진"/>
      <sheetName val="J直材_x0005_"/>
      <sheetName val=" ԰_x0000_缀"/>
      <sheetName val="00내역서"/>
      <sheetName val="1호맨홀가감수량"/>
      <sheetName val="1호맨홀수량산출"/>
      <sheetName val="BOQ건축"/>
      <sheetName val="DNW"/>
      <sheetName val="입출재고현황 (2)"/>
      <sheetName val="COVER"/>
      <sheetName val="슬래브(유곡)"/>
      <sheetName val="전기簀፰쐀፰"/>
      <sheetName val="D01"/>
      <sheetName val="TB-내역서"/>
      <sheetName val="자료(통합)"/>
      <sheetName val="대상공사(조달청)"/>
      <sheetName val="Mp-team 1"/>
      <sheetName val="SUMMARY"/>
      <sheetName val="PAINT"/>
      <sheetName val="콘크리트타설집계표"/>
      <sheetName val="일반맨홀수량집계(A-7 LINE)"/>
      <sheetName val="물량산〒_x0005_"/>
      <sheetName val="부紀ዱ԰"/>
      <sheetName val="날개벽(좌,우=45도,75도)"/>
      <sheetName val="SUB일위대가"/>
      <sheetName val="123"/>
      <sheetName val="토공사"/>
      <sheetName val="dg-VTu"/>
      <sheetName val="APT내역"/>
      <sheetName val="부대시설"/>
      <sheetName val="물︀"/>
      <sheetName val="Testing"/>
      <sheetName val="공사원가_x0005__x0000_"/>
      <sheetName val="총공사비"/>
      <sheetName val="GL연결용"/>
      <sheetName val="단가址&quot;垌"/>
      <sheetName val="DRAIN DRUM PIT D-301"/>
      <sheetName val="경비_원본"/>
      <sheetName val="물가대비표"/>
      <sheetName val="_x0000__x0000_"/>
      <sheetName val="1F"/>
      <sheetName val="EACT10"/>
      <sheetName val="공주-교대(A1)"/>
      <sheetName val="간접비"/>
      <sheetName val="일반맨홀鲕ԯ_x0000_"/>
      <sheetName val=""/>
      <sheetName val="적용 기준(환율)-1"/>
      <sheetName val="적용 기준(환율)"/>
      <sheetName val="자재단가 "/>
      <sheetName val="단가산출3"/>
      <sheetName val="단가산출_목록"/>
      <sheetName val="직공비"/>
      <sheetName val="9호관로"/>
      <sheetName val="사통"/>
      <sheetName val="표지(도서)"/>
      <sheetName val="변압기용량"/>
      <sheetName val="발전기"/>
      <sheetName val="발전기부하"/>
      <sheetName val="축전지"/>
      <sheetName val="전압조건(도서)"/>
      <sheetName val="전압(도서)"/>
      <sheetName val="부하조건(도서)"/>
      <sheetName val="조도계산서 _도서_"/>
      <sheetName val="부하(성남)"/>
      <sheetName val="케이블"/>
      <sheetName val="현황산출서"/>
      <sheetName val="산#3-1"/>
      <sheetName val="단가산출집계"/>
      <sheetName val="별표 "/>
      <sheetName val="자재테이블"/>
      <sheetName val="Macro(전선)"/>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Code-&gt;No"/>
      <sheetName val="sc0314 Index"/>
      <sheetName val="EQUIP-H"/>
      <sheetName val="조직"/>
      <sheetName val="MEMBER"/>
      <sheetName val="기본DATA"/>
      <sheetName val="목창호"/>
      <sheetName val="견적대비표"/>
      <sheetName val="각종장비전압강하계산"/>
      <sheetName val="내역서(기성청구)"/>
      <sheetName val="차수"/>
      <sheetName val="Wt of Mod."/>
      <sheetName val="내역총헾】"/>
      <sheetName val="부翇ᨎ԰"/>
      <sheetName val="부缀ᨎ԰"/>
      <sheetName val="예가표"/>
      <sheetName val="PILE길이산출(DRA)"/>
      <sheetName val="현장유지관리비"/>
      <sheetName val="공통(20-91)"/>
      <sheetName val="자재"/>
      <sheetName val="POL6차-PIPING"/>
      <sheetName val="︀ᇕ"/>
      <sheetName val="견ԯ_x0000_缀"/>
      <sheetName val="총누_x0005_"/>
      <sheetName val="설계산출기䀀"/>
      <sheetName val="31.고_x005f_x0000_RTU"/>
      <sheetName val="35_x005f_x000e_장주신설"/>
      <sheetName val="견֮_x0000_缀"/>
      <sheetName val="사급자재총괄"/>
      <sheetName val="총 원가계산"/>
      <sheetName val="118.세금Ԉ_x0000_缀"/>
      <sheetName val="견頀⢀_xdc00_"/>
      <sheetName val="조달요청서"/>
      <sheetName val="노임변동률"/>
      <sheetName val="일위대가(1)"/>
      <sheetName val="SRC CLOUMN 설계"/>
      <sheetName val="입헾】"/>
      <sheetName val="말뚝지怀፵ን"/>
      <sheetName val="기계"/>
      <sheetName val="3) 클레임 반영시"/>
      <sheetName val="입력"/>
      <sheetName val="1.설계기준"/>
      <sheetName val="단︀ᇕ԰"/>
      <sheetName val="부쌔ᄅ0"/>
      <sheetName val="단က_x0000_　"/>
      <sheetName val="CRUDE RE-bar"/>
      <sheetName val="96보완계획7.12"/>
      <sheetName val="산_x0005_"/>
      <sheetName val="남원(내)"/>
      <sheetName val="L형옹๿"/>
      <sheetName val="L형옹_x0005_"/>
      <sheetName val="봉방동근_x0005_"/>
      <sheetName val="L형옹尜"/>
      <sheetName val="연령현황"/>
      <sheetName val="전선 및 전선관"/>
      <sheetName val="문학간접"/>
      <sheetName val="2공구산출내역"/>
      <sheetName val="내역서(우)"/>
      <sheetName val="전등"/>
      <sheetName val="Baby일위대가"/>
      <sheetName val="공사비명세서"/>
      <sheetName val="코헾⿾"/>
      <sheetName val="시공측량-을"/>
      <sheetName val="40총괄"/>
      <sheetName val="40집계"/>
      <sheetName val="제조98"/>
      <sheetName val="7내역"/>
      <sheetName val="비대칭ׇ_x0000_"/>
      <sheetName val="전기공사"/>
      <sheetName val="기성내역서표지"/>
      <sheetName val="항목별내԰_x0000_"/>
      <sheetName val="일반전기"/>
      <sheetName val="입_x0005__x0000_"/>
      <sheetName val="우각부보강"/>
      <sheetName val="UR2-Calculation"/>
      <sheetName val="찍기"/>
      <sheetName val="을 2"/>
      <sheetName val="CC16-내역서"/>
      <sheetName val="도급예산내역᐀ባ搀腳"/>
      <sheetName val="101동"/>
      <sheetName val="업무처리전"/>
      <sheetName val="archi(본사)"/>
      <sheetName val="공조생기"/>
      <sheetName val="입찰견적보고서"/>
      <sheetName val="방음벽 기초 尜_x0013_層_x0013_"/>
      <sheetName val="계화배尜"/>
      <sheetName val="옹벽"/>
      <sheetName val="안㔀቎԰"/>
      <sheetName val="기초부재력검토"/>
      <sheetName val="Proposa_x0005_"/>
      <sheetName val="비교尜"/>
      <sheetName val="원가계산 (2)"/>
      <sheetName val="신우"/>
      <sheetName val="구왤집계徸"/>
      <sheetName val="154TW"/>
      <sheetName val="공사원가계산㔀"/>
      <sheetName val="㗇቎"/>
      <sheetName val="방음벽 기초 丵〒_x0005__x0000_"/>
      <sheetName val="노무"/>
      <sheetName val="118.세금과丵〒"/>
      <sheetName val="경상비내역서"/>
      <sheetName val="명단"/>
      <sheetName val="AS복구"/>
      <sheetName val="중기터파기"/>
      <sheetName val="변수값"/>
      <sheetName val="중기상차"/>
      <sheetName val="부표총괄"/>
      <sheetName val="N賃率-職"/>
      <sheetName val="총누怸"/>
      <sheetName val="총누_x0010_"/>
      <sheetName val="청제공기계일위대가"/>
      <sheetName val="비목군단가비교표"/>
      <sheetName val="구왤집︀ᇕ"/>
      <sheetName val="FB25JN"/>
      <sheetName val="지계"/>
      <sheetName val="내역서(total)"/>
      <sheetName val="118.세금丵⼞_x0005_"/>
      <sheetName val="증감내역서"/>
      <sheetName val="6-3차"/>
      <sheetName val="Ⅴ-2.缀ᨎ԰_x0000_缀"/>
      <sheetName val="Ⅴ-2.ᰀ፜搀፜"/>
      <sheetName val="총괄내역԰"/>
      <sheetName val="예산M︀ᇕ԰"/>
      <sheetName val="ASEM내역"/>
      <sheetName val="데리네이타현황"/>
      <sheetName val="1,2공구원가계산서"/>
      <sheetName val="1공구산출내역서"/>
      <sheetName val="단면炜_x0013_"/>
      <sheetName val="부Ç_x0000_Ԁ"/>
      <sheetName val="일반맨԰_x0000_缀_x0000__x0000_"/>
      <sheetName val="분석"/>
      <sheetName val="Ⅴ-2.԰_x0000_缀_x0000__x0000_"/>
      <sheetName val="집수정단"/>
      <sheetName val="제품목록"/>
      <sheetName val="계丵"/>
      <sheetName val="유도0"/>
      <sheetName val="유도렀"/>
      <sheetName val="유도_x0000_"/>
      <sheetName val="오산갈׃"/>
      <sheetName val="Ⅴ-2.공종별0_x0000_"/>
      <sheetName val="안전쌎ᄅ0"/>
      <sheetName val="오산갈_x0010_"/>
      <sheetName val="사진대지"/>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품셈"/>
      <sheetName val="비교_x0005_"/>
      <sheetName val="수량산출근窨"/>
      <sheetName val="문산방향-교대(A2)"/>
      <sheetName val="Parameter"/>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단㔀቎԰"/>
      <sheetName val="구왤집䈀ᑪ"/>
      <sheetName val="118.세금劈,橂"/>
      <sheetName val="특수선일위대가"/>
      <sheetName val="하도금액분계"/>
      <sheetName val="일위산출"/>
      <sheetName val="예산"/>
      <sheetName val="간접비내역-1"/>
      <sheetName val="CAL."/>
      <sheetName val="SILICATE"/>
      <sheetName val="일위대가㢸"/>
      <sheetName val="계摠"/>
      <sheetName val="Ⅴ-2.砀鹅瘂/"/>
      <sheetName val="비교缀"/>
      <sheetName val="화산경계"/>
      <sheetName val="J︀ᇕ԰"/>
      <sheetName val="자료입력"/>
      <sheetName val="설계산砊ⵍ堀"/>
      <sheetName val="설계산砷ⵍ쀀"/>
      <sheetName val="설계산硁ⵍꠀ"/>
      <sheetName val="설계산砊ⵍࠀ"/>
      <sheetName val="설계缀ᨪ԰_x0000_"/>
      <sheetName val="입〒"/>
      <sheetName val="배수贘_x0013_릠"/>
      <sheetName val="배수午_x0013_ᡐ"/>
      <sheetName val="예산爋ⱈ0"/>
      <sheetName val="안전壠6"/>
      <sheetName val="MRS세부"/>
      <sheetName val="Sheet17"/>
      <sheetName val="채권(하반기)"/>
      <sheetName val="목차 "/>
      <sheetName val="부안일위"/>
      <sheetName val="8.자재_x0000__x0000_"/>
      <sheetName val="직_x0005_"/>
      <sheetName val="안전԰_x0000_缀"/>
      <sheetName val="관리대장(2001장비)"/>
      <sheetName val="견적조ᰀ"/>
      <sheetName val="각형맨홀"/>
      <sheetName val="명԰_x0000_"/>
      <sheetName val="Manpower"/>
      <sheetName val="118.세금과공᳇"/>
      <sheetName val="오산︀ᇕ"/>
      <sheetName val="조헾"/>
      <sheetName val="조竈"/>
      <sheetName val="설계︀"/>
      <sheetName val="장비당단가 (︀ᇕ"/>
      <sheetName val="단면헾】"/>
      <sheetName val="물헾】"/>
      <sheetName val="오산︀"/>
      <sheetName val="도급대԰"/>
      <sheetName val="4.2유효폭의 계산"/>
      <sheetName val="산丵"/>
      <sheetName val="산揄"/>
      <sheetName val="c.s"/>
      <sheetName val="개쌈"/>
      <sheetName val="산徸"/>
      <sheetName val="FILE¸"/>
      <sheetName val="FILE_x0000_"/>
      <sheetName val="c._x0010_"/>
      <sheetName val="c.¨"/>
      <sheetName val="산_x0010_"/>
      <sheetName val="Parts 1 Feb 2004"/>
      <sheetName val="list price"/>
      <sheetName val="BOX규격및 설계조건입력"/>
      <sheetName val="전체내역서"/>
      <sheetName val="다각결합형"/>
      <sheetName val="산근1"/>
      <sheetName val="A-8 PD(도로중앙)"/>
      <sheetName val="철거수_x0000_"/>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공종"/>
      <sheetName val="총괄내역㔀"/>
      <sheetName val="1_철주신丵"/>
      <sheetName val="개㔀"/>
      <sheetName val="전기㔀቎԰_x0000_"/>
      <sheetName val="전기︀ᇕ"/>
      <sheetName val="설산1⥸"/>
      <sheetName val="설산1⠀ᡶ"/>
      <sheetName val="설산1찀᎔"/>
      <sheetName val="설산1倀⮓"/>
      <sheetName val="설산1저ᱵ"/>
      <sheetName val="설산1Ⰰ⊎"/>
      <sheetName val="설산1蠀⍶"/>
      <sheetName val="설산1ࠀṴ"/>
      <sheetName val="설산1ᵈ"/>
      <sheetName val="부재泬#洴"/>
      <sheetName val="설산1⍬"/>
      <sheetName val="부재_x0005__x0000_"/>
      <sheetName val="설산1_xdc00_ㅭ"/>
      <sheetName val="설산1谀❳"/>
      <sheetName val="설산1氀ᥰ"/>
      <sheetName val="설계명세서韈.헾⿓"/>
      <sheetName val="부재韈.헾"/>
      <sheetName val="설산1䠀ⅷ"/>
      <sheetName val="현장관리비聀_x0012_茸"/>
      <sheetName val="명세헾"/>
      <sheetName val="현장관리비⩿〚_x0005_"/>
      <sheetName val="공사설ᰀ፜"/>
      <sheetName val="공사설렀቟"/>
      <sheetName val="기자재비"/>
      <sheetName val="DPRKMHDT"/>
      <sheetName val="날개벽(TYPE3)"/>
      <sheetName val="사업부배부A"/>
      <sheetName val="인건비 "/>
      <sheetName val="현장코드"/>
      <sheetName val="해외코드"/>
      <sheetName val="RH-BEAM"/>
      <sheetName val="부ﻇᇕ԰"/>
      <sheetName val="별鰀"/>
      <sheetName val="오산갈橂"/>
      <sheetName val="코鰀፰"/>
      <sheetName val="direct"/>
      <sheetName val="wage"/>
      <sheetName val="안᐀ባ혀"/>
      <sheetName val="구왤_x0000__x0000_⯐"/>
      <sheetName val="원가서"/>
      <sheetName val="모델링"/>
      <sheetName val="하중계산"/>
      <sheetName val="수로단위수량"/>
      <sheetName val="재료-CODE"/>
      <sheetName val="9.2단가산출서"/>
      <sheetName val="손료"/>
      <sheetName val="예산䠀ད䰁"/>
      <sheetName val="단가디비"/>
      <sheetName val="경비실"/>
      <sheetName val="P.԰_x0000_缀"/>
      <sheetName val="광주광역시신청사"/>
      <sheetName val="문정동3차조합"/>
      <sheetName val="연세대국제대학원"/>
      <sheetName val="기안"/>
      <sheetName val="입缀蜎"/>
      <sheetName val="입 ⭷"/>
      <sheetName val="입倀᩵"/>
      <sheetName val="수지표"/>
      <sheetName val="셀명"/>
      <sheetName val="1.수인터翇"/>
      <sheetName val="구왤집Ⰰ⭸"/>
      <sheetName val="계԰_x0000_缀"/>
      <sheetName val="공종분尜"/>
      <sheetName val="차량한계11M (2)"/>
      <sheetName val="전기일ԯ_x0000_缀"/>
      <sheetName val="공종분徸"/>
      <sheetName val="95WBS"/>
      <sheetName val="국공유지및԰_x0000_缀"/>
      <sheetName val="대치판정"/>
      <sheetName val="진행 DATA (2)"/>
      <sheetName val="유_x0010__x0000_"/>
      <sheetName val="쌌ᄅ"/>
      <sheetName val="단락전류-A"/>
      <sheetName val="TYPE-A"/>
      <sheetName val="수량산출근헾"/>
      <sheetName val="총누︀"/>
      <sheetName val="총누㠀"/>
      <sheetName val="수량산출근_xdaa2_"/>
      <sheetName val="계_x0000_ፓ䰀"/>
      <sheetName val="계_xd800_ᙘ儀"/>
      <sheetName val="작성방법"/>
      <sheetName val="2선재"/>
      <sheetName val="ꀀፐ"/>
      <sheetName val="1_철주신圠"/>
      <sheetName val="설계서을"/>
      <sheetName val="DATA-UPS"/>
      <sheetName val="SLAB&quot;1&quot;"/>
      <sheetName val="토목공사"/>
      <sheetName val="단԰_x0000_缀"/>
      <sheetName val="산㔀"/>
      <sheetName val="단栀፿㔀"/>
      <sheetName val="예산_x0000__x0000_Ԁ"/>
      <sheetName val="수량산출서 (2)"/>
      <sheetName val="가로등기초"/>
      <sheetName val="계화배׃"/>
      <sheetName val="광속"/>
      <sheetName val="Macro(전등)"/>
      <sheetName val="98수문일위"/>
      <sheetName val="기초코드"/>
      <sheetName val="전산output"/>
      <sheetName val="배수공炕"/>
      <sheetName val="단면_x0005__x0000_"/>
      <sheetName val="예산䠀⥖䈀"/>
      <sheetName val="Indirect Cosþ"/>
      <sheetName val="봉방동헾】"/>
      <sheetName val="MAT"/>
      <sheetName val="E총15"/>
      <sheetName val="투︀ᇕ԰"/>
      <sheetName val="암거공"/>
      <sheetName val="설계가"/>
      <sheetName val="짬뽕최종2-2"/>
      <sheetName val="물량내역"/>
      <sheetName val="member design"/>
      <sheetName val="soil bearing check"/>
      <sheetName val="예산M렀቟԰"/>
      <sheetName val="U-TYPE(15"/>
      <sheetName val="안_x0000__x0000__x0005_"/>
      <sheetName val="단위਀魉"/>
      <sheetName val="토공정보"/>
      <sheetName val="PIPE"/>
      <sheetName val="입적橂"/>
      <sheetName val="전신환매︀ᇕ"/>
      <sheetName val="보렀቟԰"/>
      <sheetName val="자재집계표"/>
      <sheetName val="물량산출근䡲"/>
      <sheetName val="보ᰀ፜搀"/>
      <sheetName val="wall"/>
      <sheetName val="96작생능"/>
      <sheetName val="산출"/>
      <sheetName val="개별직종노임단가(2003.9)"/>
      <sheetName val="보԰_x0000_缀"/>
      <sheetName val="말뚝지지0_x0000_怀"/>
      <sheetName val="오산갈墨"/>
      <sheetName val="NEYOK"/>
      <sheetName val="KSTAR-M"/>
      <sheetName val="조도계산"/>
      <sheetName val="수량산출서-2"/>
      <sheetName val="일석"/>
      <sheetName val="계장ANAL"/>
      <sheetName val="말뚝지㰀᎕萀᎕"/>
      <sheetName val="철거丵〒"/>
      <sheetName val="제잡비계산"/>
      <sheetName val="설산1ꠀᑶ"/>
      <sheetName val="설산1ꠀᡳ"/>
      <sheetName val="설산1⠀ᙵ"/>
      <sheetName val="설산1⠀❴"/>
      <sheetName val="설산1ԯ_x0000_"/>
      <sheetName val="설산1저⺗"/>
      <sheetName val="자재총집계"/>
      <sheetName val="설산1렀⑙"/>
      <sheetName val="계墨"/>
      <sheetName val="계橂"/>
      <sheetName val="계唸"/>
      <sheetName val="계_x0005_"/>
      <sheetName val="계勠"/>
      <sheetName val="기본(98)"/>
      <sheetName val="J直材㥨"/>
      <sheetName val="J直材_x0010_"/>
      <sheetName val="M1"/>
      <sheetName val="계획세_x0010_"/>
      <sheetName val="계획세׃"/>
      <sheetName val="을 1"/>
      <sheetName val="설산1䈀潪"/>
      <sheetName val="설산1_x0000_艭"/>
      <sheetName val="지장물C"/>
      <sheetName val="가설_x0005__x0000_"/>
      <sheetName val="1"/>
      <sheetName val="Facility Information"/>
      <sheetName val="General"/>
      <sheetName val="Instructions"/>
      <sheetName val="People"/>
      <sheetName val="Quality"/>
      <sheetName val="Risk"/>
      <sheetName val="Training"/>
      <sheetName val="Calcs"/>
      <sheetName val="GI_x0010__x0000_"/>
      <sheetName val="공정코드"/>
      <sheetName val="조경일람"/>
      <sheetName val="부대廠_x0013_"/>
      <sheetName val="FRT_O"/>
      <sheetName val="부대浜_x0015_"/>
      <sheetName val="골재헾】"/>
      <sheetName val="CONTENTS"/>
      <sheetName val="Ⅴ-2.︀ᇕ԰_x0000_缀"/>
      <sheetName val="대로근거"/>
      <sheetName val="guard(mac)"/>
      <sheetName val="쵽괄墌"/>
      <sheetName val="날개벽수량표"/>
      <sheetName val="점공통경비배부"/>
      <sheetName val="현장관리비참조"/>
      <sheetName val="2.입력"/>
      <sheetName val="총괄내_x0000__x0000_"/>
      <sheetName val="버스운행안내"/>
      <sheetName val="단가԰_x0000_缀"/>
      <sheetName val="기계내역서"/>
      <sheetName val="Motor Data"/>
      <sheetName val="단가¬⽘"/>
      <sheetName val="단가֬_x0000_"/>
      <sheetName val="연돌일위집계"/>
      <sheetName val="설산_x0000__x0000_嬜"/>
      <sheetName val="工완성공사율"/>
      <sheetName val="물량 산출 통신 맨홀"/>
      <sheetName val="설산嗸0丵"/>
      <sheetName val="설산岘_x001b_幌"/>
      <sheetName val="내역_ver1.0"/>
      <sheetName val="적용환율"/>
      <sheetName val="유도ֹ"/>
      <sheetName val="유도㔀"/>
      <sheetName val="단讬ᨪ԰"/>
      <sheetName val="IMPEADENC_x0000__x0000_"/>
      <sheetName val="토적표"/>
      <sheetName val="부대tu"/>
      <sheetName val="수목데이타"/>
      <sheetName val="일반부하"/>
      <sheetName val="5지구단위"/>
      <sheetName val="계화㠀⡿"/>
      <sheetName val="ꠀ፺"/>
      <sheetName val="정읍농소"/>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缀"/>
      <sheetName val="오산缀_xdf0e_"/>
      <sheetName val="오산"/>
      <sheetName val="오산뀀⵺"/>
      <sheetName val="오산缀뤎"/>
      <sheetName val="오산　"/>
      <sheetName val="오산뭇"/>
      <sheetName val="감가상각"/>
      <sheetName val="B76_x0005_"/>
      <sheetName val="산怀"/>
      <sheetName val="B76_x001c_"/>
      <sheetName val="물ᘀ᨜"/>
      <sheetName val="오산ꈀ"/>
      <sheetName val="오산Ⰰⵕ"/>
      <sheetName val="XL4Poppy"/>
      <sheetName val="금액"/>
      <sheetName val="Macro2"/>
      <sheetName val="경영혁신본부"/>
      <sheetName val="BOJUNGGM"/>
      <sheetName val="용수간선"/>
      <sheetName val="B부대공"/>
      <sheetName val="고려단가"/>
      <sheetName val="일위대가표-3"/>
      <sheetName val="주경기-오배수"/>
      <sheetName val="재1"/>
      <sheetName val="4)유동표"/>
      <sheetName val="2001예정공정표 "/>
      <sheetName val="CB"/>
      <sheetName val="오ԯ_x0000_缀"/>
      <sheetName val="오㠀ⶀ簀"/>
      <sheetName val="내역(자100%,노100%)기아화성UD동"/>
      <sheetName val="구왤렀቟԰"/>
      <sheetName val="을부담_x0000__x0000_頀"/>
      <sheetName val="도급양식"/>
      <sheetName val="총누헾"/>
      <sheetName val="자재단䈀Ὢ"/>
      <sheetName val="오砀⦁︀"/>
      <sheetName val="[DS-LOAD.XLS]안/_x0000_ "/>
      <sheetName val="[DS-LOAD.XLS]Ⅴ-2.砀鹅瘂/"/>
      <sheetName val="FAB_I"/>
      <sheetName val="48일위"/>
      <sheetName val="22일위"/>
      <sheetName val="49일위"/>
      <sheetName val="BKDN"/>
      <sheetName val="전체"/>
      <sheetName val="설계명세서丵〒_x0005__x0000_"/>
      <sheetName val="Mobilization"/>
      <sheetName val="Input Table"/>
      <sheetName val="unit_4"/>
      <sheetName val="35장주신설"/>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_견적서"/>
      <sheetName val="Inquiry"/>
      <sheetName val="다이꾸"/>
      <sheetName val="A-11 Steel Str (2)"/>
      <sheetName val="IPL_SCHEDULE"/>
      <sheetName val="Material"/>
      <sheetName val="JOINT1"/>
      <sheetName val="기초일위"/>
      <sheetName val="시설일위"/>
      <sheetName val="식재일위"/>
      <sheetName val=""/>
      <sheetName val="/_x0000_"/>
      <sheetName val="Ⰰὖ"/>
      <sheetName val="䀀⹛"/>
      <sheetName val="국내조달(통합-1)"/>
      <sheetName val="　ፙ"/>
      <sheetName val="Construction"/>
      <sheetName val="d_x0010_"/>
      <sheetName val="자탐수량산출서"/>
      <sheetName val="裁"/>
      <sheetName val="쏁"/>
      <sheetName val="怀"/>
      <sheetName val="쀀ፐ"/>
      <sheetName val="缀ᨎ"/>
      <sheetName val="TRE TABLE"/>
      <sheetName val="BASIC (2)"/>
      <sheetName val="#2_일위대가목록"/>
      <sheetName val="倀Ṙ"/>
      <sheetName val=" ㇆"/>
      <sheetName val="_x0000_㇇"/>
      <sheetName val="က_x0000_"/>
      <sheetName val="정보매체A동"/>
      <sheetName val="노무비계"/>
      <sheetName val="역T형"/>
      <sheetName val="부재치수입력"/>
      <sheetName val="비대ⴀ癆顶"/>
      <sheetName val="단위傡"/>
      <sheetName val="단위_x0000__x0000_"/>
      <sheetName val="견"/>
      <sheetName val="예산변︽ᇕ԰"/>
      <sheetName val="ASALTOTA"/>
      <sheetName val="Tot-sum"/>
      <sheetName val="HORI. VESSEL"/>
      <sheetName val="2.설계제원"/>
      <sheetName val="118.세금과공簀"/>
      <sheetName val="118.세금과공缀"/>
      <sheetName val="118.세금과공ꠀ"/>
      <sheetName val="기계경비일람"/>
      <sheetName val="견적서을2"/>
      <sheetName val="단위竀7"/>
      <sheetName val="C &amp; G RH_x0000_"/>
      <sheetName val="송중자재"/>
      <sheetName val="설계내역(2_x0005__x0000__x0000_"/>
      <sheetName val="보차도경계석수량"/>
      <sheetName val="관경별우수관집계"/>
      <sheetName val="대차대조표"/>
      <sheetName val="손익계산서"/>
      <sheetName val="0"/>
      <sheetName val="설계예시"/>
      <sheetName val="과천MAIN"/>
      <sheetName val="경영상태"/>
      <sheetName val="예산Mꠀᕗ䈀"/>
      <sheetName val="예산Mࠀ⩗䈀"/>
      <sheetName val="예산M䈀뉪ԯ"/>
      <sheetName val="예산M栀⡓䈀"/>
      <sheetName val="U-TYPE(1ø"/>
      <sheetName val="실행_x0005__x0000_"/>
      <sheetName val="건축원恽べ_x0000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건԰_x0000_缀"/>
      <sheetName val="건ᰀ፜搀"/>
      <sheetName val="jan"/>
      <sheetName val="2월"/>
      <sheetName val="롤러"/>
      <sheetName val="Recording,Phone,Headset,PC"/>
      <sheetName val="부대᐀፣"/>
      <sheetName val="[DS-LOAD.XLS]/_x0000_"/>
      <sheetName val="견적업체"/>
      <sheetName val="미드수량"/>
      <sheetName val="발주설계서(당초)"/>
      <sheetName val="2차공사"/>
      <sheetName val="J直材崀"/>
      <sheetName val="설산1餀"/>
      <sheetName val="설계명세서_x0005__x0000__x0000_"/>
      <sheetName val="I一般比"/>
      <sheetName val="H-pile(298x299)"/>
      <sheetName val="H-pile(250x250)"/>
      <sheetName val="맨홀공 수량집계표"/>
      <sheetName val="평당"/>
      <sheetName val="#3E1_GCR"/>
      <sheetName val="공사원가계산헾"/>
      <sheetName val="공사원가계산丵"/>
      <sheetName val="중로근거"/>
      <sheetName val="20_배_x0005__x0000_"/>
      <sheetName val="기계경縸"/>
      <sheetName val="토공A"/>
      <sheetName val="ASP"/>
      <sheetName val="운영및유지보수"/>
      <sheetName val="총사업비명세"/>
      <sheetName val="DSRA"/>
      <sheetName val="재원조달계획"/>
      <sheetName val="유지관리비외"/>
      <sheetName val="부채상환계획"/>
      <sheetName val="STRUCTURAL STEEL"/>
      <sheetName val="개0"/>
      <sheetName val="검사현황"/>
      <sheetName val="계정"/>
      <sheetName val="도급예산내역서ᰖ〚_x0005_"/>
      <sheetName val="[DS-LOAD.XLS][DS-LOAD.XLS]안/_x0000_ "/>
      <sheetName val="ITEMLIST990101"/>
      <sheetName val="단위䈳牪"/>
      <sheetName val="단위䈳奪"/>
      <sheetName val="지질조사"/>
      <sheetName val="물량산출_x0005__x0000_"/>
      <sheetName val="비대_x0001__x0000_䀀"/>
      <sheetName val="비대ﴀ汅恵"/>
      <sheetName val="적용률"/>
      <sheetName val="장비당단가֬_x0000_缀_x0000_"/>
      <sheetName val="DS적용내역서"/>
      <sheetName val="DATE2001"/>
      <sheetName val="평가데이터"/>
      <sheetName val="HRSG SMALL07220"/>
      <sheetName val="일위집계표"/>
      <sheetName val="항목별蠀᝙㔀"/>
      <sheetName val="항목별㔀艎ԯ"/>
      <sheetName val="항목별ㅊ䈀"/>
      <sheetName val="항목별䈀Ꝫԯ"/>
      <sheetName val="설산㔀቎԰"/>
      <sheetName val="Ⅴ-2.︀ԯ_x0000_缀"/>
      <sheetName val="부대僰_x0013_"/>
      <sheetName val="토사(僰_x0013_闰"/>
      <sheetName val="7단가"/>
      <sheetName val="총누荈"/>
      <sheetName val="건㔀቎԰"/>
      <sheetName val="DS-최_x0005_"/>
      <sheetName val="DS-최畠"/>
      <sheetName val="M-EQPT-Z"/>
      <sheetName val="명_x0005__x0000_"/>
      <sheetName val="총공사내역서"/>
      <sheetName val="crude.SLAB RE-bar"/>
      <sheetName val="품질 및 특성 쌞ᄅ0_x0000_"/>
      <sheetName val="C1ㅇ"/>
      <sheetName val="䈀ᅪ"/>
      <sheetName val="직勨"/>
      <sheetName val="봉방_x0000__x0000_沰"/>
      <sheetName val="봉방䡲る_x0000_"/>
      <sheetName val="예산변ﻔᇕ԰"/>
      <sheetName val=" 閍"/>
      <sheetName val="계양가시설"/>
      <sheetName val="별䠍"/>
      <sheetName val="월별자금계획"/>
      <sheetName val="을부담운반헾"/>
      <sheetName val="연부97-1"/>
      <sheetName val="안ᰀ፜搀"/>
      <sheetName val="예산ᰀ፜搀"/>
      <sheetName val="안蠱⥐蠀"/>
      <sheetName val="안頴⥞ꠀ"/>
      <sheetName val="DATA (EPS)"/>
      <sheetName val="DATA (TRAY)"/>
      <sheetName val="부대시설-부하계산서"/>
      <sheetName val="공사비내역서"/>
      <sheetName val="예산礊"/>
      <sheetName val="견적쌐똅"/>
      <sheetName val="ᰀЀࠀ܀ЀԀЀ؀̀"/>
      <sheetName val="도급예산내역서총괄_x0005_"/>
      <sheetName val="도급예산내역서총괄罸"/>
      <sheetName val="노무자도장2"/>
      <sheetName val="EE-PROP"/>
      <sheetName val="횡배수관"/>
      <sheetName val="전체_x0005__x0000_"/>
      <sheetName val="전체헾⼝_x0005_"/>
      <sheetName val=" 견徸〒"/>
      <sheetName val=" 견헾】"/>
      <sheetName val=" 견丵〒"/>
      <sheetName val="운반헾】_x0005_"/>
      <sheetName val="주요항목별"/>
      <sheetName val="도로구조공사비"/>
      <sheetName val="도로토공공사비"/>
      <sheetName val="여수토공사비"/>
      <sheetName val="Ⅴ-2.공종별_x0005__x0000_"/>
      <sheetName val="5.정산서"/>
      <sheetName val="설계밇譤0_x0000_"/>
      <sheetName val="호표산출내역"/>
      <sheetName val="국공유԰_x0000_缀_x0000__x0000_"/>
      <sheetName val="MFAB"/>
      <sheetName val="MFRT"/>
      <sheetName val="MPKG"/>
      <sheetName val="MPRD"/>
      <sheetName val="부대헾】"/>
      <sheetName val="C &amp; Ô_x0000_Ԁ_x0000_耀"/>
      <sheetName val="C &amp; Ô_x0000_Ԁ_x0000__x0000_"/>
      <sheetName val="운반비정산"/>
      <sheetName val="정산"/>
      <sheetName val="일위대가(계측_x0005__x0000__x0000_"/>
      <sheetName val="일위대가(계측垀*闰⼯"/>
      <sheetName val="일위대가(계측闰⽌_x0005__x0000_"/>
      <sheetName val="일위대가(계측埬_x0012_場_x0012_"/>
      <sheetName val="일위대가(계측徸⿚_x0005__x0000_"/>
      <sheetName val="우석문틀"/>
      <sheetName val="안전사尀"/>
      <sheetName val="안전사֬"/>
      <sheetName val="안전사ԯ"/>
      <sheetName val="안전사堀"/>
      <sheetName val="MEXICO-C"/>
      <sheetName val="쵽괄_x0005_"/>
      <sheetName val="8.자재단가비교표"/>
      <sheetName val="5.수량집계"/>
      <sheetName val="3.일위대가표"/>
      <sheetName val="언어보정"/>
      <sheetName val="품질보정"/>
      <sheetName val="5월"/>
      <sheetName val="근태"/>
      <sheetName val="00하노임"/>
      <sheetName val="TIE-IN"/>
      <sheetName val="Architecture Work"/>
      <sheetName val="견적990322"/>
      <sheetName val="전체도급"/>
      <sheetName val="SUMMARY(S)"/>
      <sheetName val="䠾㥿"/>
      <sheetName val="D-3109"/>
      <sheetName val="비용"/>
      <sheetName val="물량산출ᣇẞ"/>
      <sheetName val="관尜_x0013_"/>
      <sheetName val="6공구_x0005__x0000_"/>
      <sheetName val="오산쀀♖"/>
      <sheetName val="9ԯ_x0000_缀"/>
      <sheetName val="9ᰀ፜搀"/>
      <sheetName val="을헾"/>
      <sheetName val="확약서"/>
      <sheetName val="설계명세서(怀፵"/>
      <sheetName val="부대공ԯ_x0000_缀"/>
      <sheetName val="설계명세서(԰_x0000_缀"/>
      <sheetName val="총누᠀"/>
      <sheetName val="ᰀ፜"/>
      <sheetName val="개ᰀ"/>
      <sheetName val="오산ᰀ፜"/>
      <sheetName val="재해-호표"/>
      <sheetName val="약품공급2"/>
      <sheetName val="8&amp;장비투입현황"/>
      <sheetName val="ꕬ완터널조명(할증제외)"/>
      <sheetName val="굤완터널소화기(할증)"/>
      <sheetName val="일밐공사"/>
      <sheetName val="공사원가계산_x0000_"/>
      <sheetName val="견적서-을지"/>
      <sheetName val="밸브설치"/>
      <sheetName val="Macro(차단기)"/>
      <sheetName val="자재砀⪜︀"/>
      <sheetName val="견적대비"/>
      <sheetName val="전동기 SP԰_x0000_"/>
      <sheetName val="계ԯ"/>
      <sheetName val="LOPCAL_x0005_"/>
      <sheetName val="GI_x0000__x0000_"/>
      <sheetName val="GI0_x0000_"/>
      <sheetName val="FUSE_MCB"/>
      <sheetName val="원형䀀ኀ㠀ኃ"/>
      <sheetName val="원형︀ᇕ԰_x0000_"/>
      <sheetName val="전동기 SP︀ᇕ"/>
      <sheetName val="적聀_x0012_"/>
      <sheetName val="일︀ᇕ԰"/>
      <sheetName val="증감대비"/>
      <sheetName val="파일의이용"/>
      <sheetName val="공종분_x0005_"/>
      <sheetName val="공사원가계산_x0005_"/>
      <sheetName val="Modeþ"/>
      <sheetName val="Mode_x0000_"/>
      <sheetName val="철거산출근거"/>
      <sheetName val="노단"/>
      <sheetName val="36단가"/>
      <sheetName val="전산망"/>
      <sheetName val="Studiþ"/>
      <sheetName val="소요자재명세서"/>
      <sheetName val="노무비명세서"/>
      <sheetName val="단가_x0005__x0000_"/>
      <sheetName val="Manual Valve List"/>
      <sheetName val="월선︀ᇕ"/>
      <sheetName val="Data Vol"/>
      <sheetName val="관거공︀࿕"/>
      <sheetName val="구왤䈀ԯ"/>
      <sheetName val="구왤瀀ፒ밀"/>
      <sheetName val="구왤ꀀᙒ"/>
      <sheetName val="구왤ԯ_x0000_缀"/>
      <sheetName val="구왤씀䰖ԯ"/>
      <sheetName val="평균물량산출서"/>
      <sheetName val="전선(IEC)"/>
      <sheetName val="45,4H"/>
      <sheetName val="토 _x0000__x0000__x0005_"/>
      <sheetName val="기별수량산출서"/>
      <sheetName val="포장공사"/>
      <sheetName val="J"/>
      <sheetName val="집"/>
      <sheetName val="포장직선구간"/>
      <sheetName val="H-PILE수량집계"/>
      <sheetName val="부대頀ኗ"/>
      <sheetName val="뚝토공"/>
      <sheetName val="집계"/>
      <sheetName val="사무실1"/>
      <sheetName val="세부내역서"/>
      <sheetName val="장비당단가 ︀ᇕ԰"/>
      <sheetName val="P.쀀⊒缀"/>
      <sheetName val="P.尀⊓ꐀ"/>
      <sheetName val="기초"/>
      <sheetName val="총누䟣"/>
      <sheetName val="기본사항"/>
      <sheetName val="DS-최尜"/>
      <sheetName val="전체헾】_x0005_"/>
      <sheetName val="3헾】_x0005_"/>
      <sheetName val="건축일위"/>
      <sheetName val="그라우팅일위"/>
      <sheetName val="실행๿〚_x0005_"/>
      <sheetName val="20"/>
      <sheetName val="관리사무소"/>
      <sheetName val="건︀ᇕ԰"/>
      <sheetName val="물가시세"/>
      <sheetName val="BM"/>
      <sheetName val="GR"/>
      <sheetName val="OCT.FDN"/>
      <sheetName val="단면ᘀ᨜"/>
      <sheetName val="가시_x0005__x0000_"/>
      <sheetName val="구왤헾】_x0005_"/>
      <sheetName val="구왤집계闰"/>
      <sheetName val="건축원가계산懊"/>
      <sheetName val="건축원가계산懇"/>
      <sheetName val="건축원가계산㡨"/>
      <sheetName val="건축원가계산㛘"/>
      <sheetName val="건축원가계산㧨"/>
      <sheetName val="건축원가계산㏈"/>
      <sheetName val="건축원가계산㒸"/>
      <sheetName val="공틀⡀"/>
      <sheetName val="변䈀ᅪ԰"/>
      <sheetName val="쵽괄夰"/>
      <sheetName val="외주"/>
      <sheetName val="부ԯ_x0000_缀"/>
      <sheetName val="당초Ȁ腳"/>
      <sheetName val="노무비(DB)"/>
      <sheetName val="종합"/>
      <sheetName val="BOM"/>
      <sheetName val="코드蚘"/>
      <sheetName val="표지頀ᎆ뤀ᨇ"/>
      <sheetName val="내역頀ᎆ뤀"/>
      <sheetName val="내역︀ᇕ԰"/>
      <sheetName val="계화徸〒"/>
      <sheetName val="KP1590__x0005_"/>
      <sheetName val="부䕇ԯ"/>
      <sheetName val="공정현황보고(3_27呐/䟣⿏_x0005_"/>
      <sheetName val="부倀⽔"/>
      <sheetName val="부僇⽔"/>
      <sheetName val="부က_x0000_렀"/>
      <sheetName val="안전사Ԁ"/>
      <sheetName val="특별교실"/>
      <sheetName val="쵽_x0005__x0000_"/>
      <sheetName val="Languages"/>
      <sheetName val="조명투자및환수계획"/>
      <sheetName val="제조중간결과"/>
      <sheetName val="건축외주"/>
      <sheetName val="자  재"/>
      <sheetName val="새공통"/>
      <sheetName val="총괄내畠_x0013_"/>
      <sheetName val="사용자정의"/>
      <sheetName val="제품표준규격"/>
      <sheetName val="설산1က፭"/>
      <sheetName val="설산1蠀᥮"/>
      <sheetName val="운반_x0000__x0000_㚐"/>
      <sheetName val="장비당단가ԯ_x0000_缀_x0000_"/>
      <sheetName val="1차 내역서"/>
      <sheetName val="Macro(전기)"/>
      <sheetName val="풍하중1"/>
      <sheetName val="공사착공계"/>
      <sheetName val="SE-退ꩽ܁"/>
      <sheetName val="협조전"/>
      <sheetName val="코徸〒"/>
      <sheetName val="4.동력"/>
      <sheetName val="YES-T"/>
      <sheetName val="설계산렀ꮫԯ"/>
      <sheetName val="입丵⼳"/>
      <sheetName val="입啨/"/>
      <sheetName val="Input Names"/>
      <sheetName val="현장설명서"/>
      <sheetName val="방배동내역(리라)"/>
      <sheetName val="부대공사총괄"/>
      <sheetName val="건축공사집계표"/>
      <sheetName val="방배동내역 (총괄)"/>
      <sheetName val="계화_x0005__x0000_"/>
      <sheetName val="계화髜_x0013_"/>
      <sheetName val="주요업체"/>
      <sheetName val="AC-01-원본"/>
      <sheetName val="명鉈0"/>
      <sheetName val="Constant"/>
      <sheetName val="일위대가(계측기설㔀቎"/>
      <sheetName val="일위대가(계측기설︀ᇕ"/>
      <sheetName val="1.2.1 마루높이결정"/>
      <sheetName val="Construction Schedule"/>
      <sheetName val="공사비산출내역"/>
      <sheetName val="별㔀"/>
      <sheetName val="수량이동"/>
      <sheetName val="수목데이타 "/>
      <sheetName val="첨부파일"/>
      <sheetName val="이익영"/>
      <sheetName val="분류표"/>
      <sheetName val="위치조서"/>
      <sheetName val="별ꠀ"/>
      <sheetName val="명芘'"/>
      <sheetName val="계᐀ባ切"/>
      <sheetName val="P.M猂⿻"/>
      <sheetName val="P.M塈_x0016_"/>
      <sheetName val="국공유지및사︀ᇕ"/>
      <sheetName val="배수관헾"/>
      <sheetName val="효성CB︀ᇕ԰_x0000_缀"/>
      <sheetName val="안정검토(온1)"/>
      <sheetName val="BID9697"/>
      <sheetName val="배수공Ô澾"/>
      <sheetName val="유도"/>
      <sheetName val="오산갈_x0000_"/>
      <sheetName val="오산갈헾"/>
      <sheetName val="Ⅴ-2.က_x0000_⠀밴쌏"/>
      <sheetName val="설계산출기Ç"/>
      <sheetName val="오산갈壸"/>
      <sheetName val="오산갈嬨"/>
      <sheetName val="오산갈蔈"/>
      <sheetName val="䀀"/>
      <sheetName val="ꠀ蘒"/>
      <sheetName val="안전Ç_x0000_ꠀ"/>
      <sheetName val="안전Ç_x0000_"/>
      <sheetName val="유도栀"/>
      <sheetName val="증감분석"/>
      <sheetName val="DOGI"/>
      <sheetName val="2-2.매출분석"/>
      <sheetName val="d"/>
      <sheetName val="배수공토婜"/>
      <sheetName val="배수공토_x0005_"/>
      <sheetName val="코드猂"/>
      <sheetName val="계화丵〒"/>
      <sheetName val="설비운영"/>
      <sheetName val="쵽午_x0013_"/>
      <sheetName val="쵽䡲る"/>
      <sheetName val="dH"/>
      <sheetName val="3.CCTV설비공사"/>
      <sheetName val="도체종-상수표"/>
      <sheetName val="입력값1"/>
      <sheetName val="IMPEADENCE MAP 취수장"/>
      <sheetName val="노임(1차)"/>
      <sheetName val="DS-LOAD.XLS"/>
      <sheetName val="bearing"/>
      <sheetName val="제주노형(금액)"/>
      <sheetName val="품셈1-17"/>
      <sheetName val="주빔의 설계"/>
      <sheetName val="원하대비"/>
      <sheetName val="원도급"/>
      <sheetName val="하도급"/>
      <sheetName val="주소록"/>
      <sheetName val="인원계획-미화"/>
      <sheetName val="3_2_집기비품교체주기"/>
      <sheetName val="구왤집䈀ᅪ"/>
      <sheetName val="오산갈㥝"/>
      <sheetName val="7.PILE  (돌출)"/>
      <sheetName val="1근거"/>
      <sheetName val="단위昀⭝"/>
      <sheetName val="단위3_x0000_"/>
      <sheetName val="비대甂㘼_x0001_"/>
      <sheetName val="비대_x0001__x0000_퀀"/>
      <sheetName val="비대저᥻԰"/>
      <sheetName val="예산蔘_x001c_蕜_x001c_"/>
      <sheetName val="예산诘_x001c_谜_x001c_"/>
      <sheetName val="소요자재"/>
      <sheetName val="(자가망)일위대가표"/>
      <sheetName val="장비분석"/>
      <sheetName val="LKVL-CK-HT-GD1"/>
      <sheetName val="TONGKE-HT"/>
      <sheetName val="IO LIST"/>
      <sheetName val="동해title"/>
      <sheetName val="단위별 일위대가표"/>
      <sheetName val="근고 블록 유형별 수량"/>
      <sheetName val="예산변경_x0000__x0000_"/>
      <sheetName val="연동 내역서"/>
      <sheetName val="디자이너"/>
      <sheetName val="GAEYO"/>
      <sheetName val="자재㔀቎԰"/>
      <sheetName val="자재㕑቎԰"/>
      <sheetName val="자재㔰቎԰"/>
      <sheetName val="계화㔀቎"/>
      <sheetName val="자재㗇቎԰"/>
      <sheetName val="자재㗈቎԰"/>
      <sheetName val="철근량"/>
      <sheetName val="단"/>
      <sheetName val="Modeø"/>
      <sheetName val="Modeè"/>
      <sheetName val="단가견적조사표"/>
      <sheetName val="Assumptions"/>
      <sheetName val="A-General"/>
      <sheetName val="8. 내진해석"/>
      <sheetName val="물량산출근헾"/>
      <sheetName val="입찰헾"/>
      <sheetName val="물량산출근窨"/>
      <sheetName val="입찰窨"/>
      <sheetName val="GIS._x0005__x0000__x0000_"/>
      <sheetName val="실행내ﻔᇕ"/>
      <sheetName val="118.세금과丵⼼"/>
      <sheetName val="118.세금과_x0005__x0000_"/>
      <sheetName val="D-ELECT"/>
      <sheetName val="현장관리비집尜_x0013_"/>
      <sheetName val="ModeÄ"/>
      <sheetName val="L형옹丵"/>
      <sheetName val="조명율데이타"/>
      <sheetName val="별표총괄표"/>
      <sheetName val="구왤집계謀"/>
      <sheetName val="Sh丵⼺_x0005__x0000_"/>
      <sheetName val="118.세금删%剬"/>
      <sheetName val="2000.11월설계내역"/>
      <sheetName val="P.M _x0000_"/>
      <sheetName val="Front"/>
      <sheetName val="공문(신)"/>
      <sheetName val="6공구ମ⽝"/>
      <sheetName val="제경᠀"/>
      <sheetName val="제경렀"/>
      <sheetName val="구왤집ԯ_x0000_"/>
      <sheetName val="예산Mἀ膦ԯ"/>
      <sheetName val="예산Mⵗ㰀"/>
      <sheetName val="안정缀䜎"/>
      <sheetName val="계緇"/>
      <sheetName val="산"/>
      <sheetName val="물량"/>
      <sheetName val="방송丵〒"/>
      <sheetName val="자㠅"/>
      <sheetName val="C_&amp;_G_RHS"/>
      <sheetName val="BSD_(2)"/>
      <sheetName val="Despacho_(c_civil)"/>
      <sheetName val="설산1_나"/>
      <sheetName val="BOQ-Summary_Form_A2"/>
      <sheetName val="Ⅴ-2.공종별헾】"/>
      <sheetName val="일위대가-1"/>
      <sheetName val="Ⅴ-2.공종별내렃"/>
      <sheetName val="보도경계블Ç"/>
      <sheetName val="식재인부"/>
      <sheetName val="안⢬㢂氀"/>
      <sheetName val="05년5월"/>
    </sheetNames>
    <sheetDataSet>
      <sheetData sheetId="0">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 refreshError="1"/>
      <sheetData sheetId="2" refreshError="1"/>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row r="61">
          <cell r="B61">
            <v>2.5</v>
          </cell>
        </row>
      </sheetData>
      <sheetData sheetId="11">
        <row r="61">
          <cell r="B61">
            <v>2.5</v>
          </cell>
        </row>
      </sheetData>
      <sheetData sheetId="12">
        <row r="61">
          <cell r="B61">
            <v>2.5</v>
          </cell>
        </row>
      </sheetData>
      <sheetData sheetId="13"/>
      <sheetData sheetId="14"/>
      <sheetData sheetId="15"/>
      <sheetData sheetId="16"/>
      <sheetData sheetId="17"/>
      <sheetData sheetId="18"/>
      <sheetData sheetId="19"/>
      <sheetData sheetId="20"/>
      <sheetData sheetId="21">
        <row r="61">
          <cell r="B61" t="str">
            <v>BC 1.6m</v>
          </cell>
        </row>
      </sheetData>
      <sheetData sheetId="22" refreshError="1"/>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efreshError="1"/>
      <sheetData sheetId="29">
        <row r="61">
          <cell r="B61" t="str">
            <v>BC 1.6m</v>
          </cell>
        </row>
      </sheetData>
      <sheetData sheetId="30">
        <row r="61">
          <cell r="B61" t="str">
            <v>BC 1.6m</v>
          </cell>
        </row>
      </sheetData>
      <sheetData sheetId="31">
        <row r="61">
          <cell r="B61" t="str">
            <v>BC 1.6m</v>
          </cell>
        </row>
      </sheetData>
      <sheetData sheetId="32"/>
      <sheetData sheetId="33">
        <row r="61">
          <cell r="B61" t="str">
            <v>BC 1.6m</v>
          </cell>
        </row>
      </sheetData>
      <sheetData sheetId="34" refreshError="1"/>
      <sheetData sheetId="35" refreshError="1"/>
      <sheetData sheetId="36" refreshError="1"/>
      <sheetData sheetId="37" refreshError="1"/>
      <sheetData sheetId="38" refreshError="1"/>
      <sheetData sheetId="39"/>
      <sheetData sheetId="40">
        <row r="61">
          <cell r="B61" t="str">
            <v>BC 1.6m</v>
          </cell>
        </row>
      </sheetData>
      <sheetData sheetId="41"/>
      <sheetData sheetId="42"/>
      <sheetData sheetId="43">
        <row r="61">
          <cell r="B61" t="str">
            <v>BC 1.6m</v>
          </cell>
        </row>
      </sheetData>
      <sheetData sheetId="44"/>
      <sheetData sheetId="45">
        <row r="61">
          <cell r="B61" t="str">
            <v>BC 1.6m</v>
          </cell>
        </row>
      </sheetData>
      <sheetData sheetId="46">
        <row r="61">
          <cell r="B61" t="str">
            <v>BC 1.6m</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ow r="61">
          <cell r="B61" t="str">
            <v>BC 1.6m</v>
          </cell>
        </row>
      </sheetData>
      <sheetData sheetId="61">
        <row r="61">
          <cell r="B61" t="str">
            <v>BC 1.6m</v>
          </cell>
        </row>
      </sheetData>
      <sheetData sheetId="62">
        <row r="61">
          <cell r="B61" t="str">
            <v>BC 1.6m</v>
          </cell>
        </row>
      </sheetData>
      <sheetData sheetId="63">
        <row r="61">
          <cell r="B61" t="str">
            <v>BC 1.6m</v>
          </cell>
        </row>
      </sheetData>
      <sheetData sheetId="64">
        <row r="61">
          <cell r="B61" t="str">
            <v>BC 1.6m</v>
          </cell>
        </row>
      </sheetData>
      <sheetData sheetId="65">
        <row r="61">
          <cell r="B61" t="str">
            <v>BC 1.6m</v>
          </cell>
        </row>
      </sheetData>
      <sheetData sheetId="66">
        <row r="61">
          <cell r="B61" t="str">
            <v>BC 1.6m</v>
          </cell>
        </row>
      </sheetData>
      <sheetData sheetId="67">
        <row r="61">
          <cell r="B61" t="str">
            <v>BC 1.6m</v>
          </cell>
        </row>
      </sheetData>
      <sheetData sheetId="68">
        <row r="61">
          <cell r="B61" t="str">
            <v>BC 1.6m</v>
          </cell>
        </row>
      </sheetData>
      <sheetData sheetId="69">
        <row r="61">
          <cell r="B61" t="str">
            <v>BC 1.6m</v>
          </cell>
        </row>
      </sheetData>
      <sheetData sheetId="70">
        <row r="61">
          <cell r="B61" t="str">
            <v>BC 1.6m</v>
          </cell>
        </row>
      </sheetData>
      <sheetData sheetId="71">
        <row r="61">
          <cell r="B61" t="str">
            <v>BC 1.6m</v>
          </cell>
        </row>
      </sheetData>
      <sheetData sheetId="72">
        <row r="61">
          <cell r="B61" t="str">
            <v>BC 1.6m</v>
          </cell>
        </row>
      </sheetData>
      <sheetData sheetId="73">
        <row r="61">
          <cell r="B61" t="str">
            <v>BC 1.6m</v>
          </cell>
        </row>
      </sheetData>
      <sheetData sheetId="74">
        <row r="61">
          <cell r="B61" t="str">
            <v>BC 1.6m</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61">
          <cell r="B61" t="str">
            <v>BC 1.6m</v>
          </cell>
        </row>
      </sheetData>
      <sheetData sheetId="157"/>
      <sheetData sheetId="158">
        <row r="61">
          <cell r="B61" t="str">
            <v>BC 1.6m</v>
          </cell>
        </row>
      </sheetData>
      <sheetData sheetId="159">
        <row r="61">
          <cell r="B61" t="str">
            <v>BC 1.6m</v>
          </cell>
        </row>
      </sheetData>
      <sheetData sheetId="160">
        <row r="61">
          <cell r="B61" t="str">
            <v>BC 1.6m</v>
          </cell>
        </row>
      </sheetData>
      <sheetData sheetId="161">
        <row r="61">
          <cell r="B61" t="str">
            <v>BC 1.6m</v>
          </cell>
        </row>
      </sheetData>
      <sheetData sheetId="162">
        <row r="61">
          <cell r="B61" t="str">
            <v>BC 1.6m</v>
          </cell>
        </row>
      </sheetData>
      <sheetData sheetId="163">
        <row r="61">
          <cell r="B61" t="str">
            <v>BC 1.6m</v>
          </cell>
        </row>
      </sheetData>
      <sheetData sheetId="164">
        <row r="61">
          <cell r="B61" t="str">
            <v>BC 1.6m</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refreshError="1"/>
      <sheetData sheetId="2177" refreshError="1"/>
      <sheetData sheetId="2178" refreshError="1"/>
      <sheetData sheetId="2179"/>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을"/>
      <sheetName val="table"/>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표지 (2)"/>
      <sheetName val="교통대책내역"/>
      <sheetName val="LEGEND"/>
      <sheetName val="최종총괄"/>
      <sheetName val="세부산출내역서"/>
      <sheetName val="공사원가계산서"/>
      <sheetName val="제-노임"/>
      <sheetName val="전기일위대가"/>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ABUT수량-A1"/>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Sheet5"/>
      <sheetName val="원가 (2)"/>
      <sheetName val="원가계산서"/>
      <sheetName val="전선 및 전선관"/>
      <sheetName val="중기손료"/>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 냉각수펌프"/>
      <sheetName val="대비"/>
      <sheetName val="조명율"/>
      <sheetName val="입력"/>
      <sheetName val="구의33고"/>
      <sheetName val="신우"/>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공통가설(기준안)"/>
      <sheetName val="정보"/>
      <sheetName val="1층"/>
      <sheetName val="유기공정"/>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설계명세서"/>
      <sheetName val="22전선(P)"/>
      <sheetName val="22전선(L)"/>
      <sheetName val="22전선(R)"/>
      <sheetName val="심사물량"/>
      <sheetName val="심사계산"/>
      <sheetName val="FitOutConfCentre"/>
      <sheetName val="FAB별"/>
      <sheetName val="연결임시"/>
      <sheetName val="가로등내역서"/>
      <sheetName val="C-직노1"/>
      <sheetName val="비탈면보호공수량산출"/>
      <sheetName val="공사현황"/>
      <sheetName val="단위중량"/>
      <sheetName val="000000"/>
      <sheetName val="조건입력"/>
      <sheetName val="조건입력(2)"/>
      <sheetName val="장비선정"/>
      <sheetName val="내역서-CCTV"/>
      <sheetName val="copy"/>
      <sheetName val="서식"/>
      <sheetName val="실행"/>
      <sheetName val="내역서(교량)전체"/>
      <sheetName val="5.연간운전비계산서"/>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 val="내역서 "/>
      <sheetName val="1.설계기준"/>
      <sheetName val="마산방향철근집계"/>
      <sheetName val="총(신설)"/>
      <sheetName val="DATA1"/>
      <sheetName val="일위대가-1"/>
      <sheetName val="257A1"/>
      <sheetName val="Total"/>
      <sheetName val="___________My_Documents_______2"/>
      <sheetName val="___________My_Documents_______3"/>
      <sheetName val="일위대가서식"/>
      <sheetName val="부대내역"/>
      <sheetName val="9GNG운반"/>
      <sheetName val="고창터널(고창방향)"/>
      <sheetName val="부관맨홀조서"/>
      <sheetName val="품셈표"/>
      <sheetName val="한계원가"/>
      <sheetName val="설계예산2"/>
      <sheetName val="(A)내역서"/>
      <sheetName val="중기운반자재총(구조물)"/>
      <sheetName val="설계예산서"/>
      <sheetName val="골조시행"/>
      <sheetName val="품셈"/>
      <sheetName val="POOM_MOTO"/>
      <sheetName val="POOM_MOTO2"/>
      <sheetName val="맨홀(2~4)"/>
      <sheetName val="단면가정"/>
      <sheetName val="맨홀토공(3)"/>
      <sheetName val="수원공사비"/>
      <sheetName val="plan&amp;section of foundation"/>
      <sheetName val="design criteria"/>
      <sheetName val="hvac(제어동)"/>
      <sheetName val="준공조서"/>
      <sheetName val="공사준공계"/>
      <sheetName val="준공검사보고서"/>
      <sheetName val="공종별내역서"/>
      <sheetName val="철거산출근거"/>
      <sheetName val="수량산출서"/>
      <sheetName val="4-3 보온 기본물량집계"/>
      <sheetName val="총괄표"/>
      <sheetName val="관급자재"/>
      <sheetName val="변경관급자재"/>
      <sheetName val="5지구단위"/>
      <sheetName val="원가 계산"/>
      <sheetName val="1"/>
      <sheetName val="BOX전기내역"/>
      <sheetName val="문학간접"/>
      <sheetName val="자재단가비교표"/>
      <sheetName val="국공유지및사유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3-1.일위대가집계표(교통시설물1)"/>
      <sheetName val="원본(갑지)"/>
      <sheetName val="PAD TR보호대기초"/>
      <sheetName val="가로등기초"/>
      <sheetName val="HANDHOLE(2)"/>
      <sheetName val="기성내역서"/>
      <sheetName val="GTG TR PIT"/>
      <sheetName val="토공A"/>
      <sheetName val="전선관"/>
      <sheetName val="4.설계예산내역서"/>
      <sheetName val="8.일위대가표(1)"/>
      <sheetName val="6.관급자재조서"/>
      <sheetName val="8.일위대가표(2)"/>
      <sheetName val="3.예정공정표"/>
      <sheetName val="7.청제공기계기구조서"/>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 val="시점교대"/>
      <sheetName val="총괄BOQ"/>
      <sheetName val="철근량"/>
      <sheetName val="직접경비"/>
      <sheetName val="단 box"/>
      <sheetName val="총 괄 표"/>
      <sheetName val="일반수량총괄집계"/>
      <sheetName val="역T형교대(말뚝기초)"/>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TOTAL.xls]______D_2001_______6"/>
      <sheetName val="[TOTAL.xls]______D_2001_______7"/>
      <sheetName val="소요자재명세서2"/>
      <sheetName val="총蚨ϖ"/>
      <sheetName val="총蓨ώ"/>
      <sheetName val="총벝l"/>
      <sheetName val="총벝ê"/>
      <sheetName val="우棌"/>
      <sheetName val="총_x0000_ϭ"/>
      <sheetName val="우륀"/>
      <sheetName val="식재ط"/>
      <sheetName val="TARGET"/>
      <sheetName val="총_x0002__x0000_"/>
      <sheetName val="기본DATA"/>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C.배수관공"/>
      <sheetName val="비용"/>
      <sheetName val="4.2.1 마루높이 검토"/>
      <sheetName val="타견적(을)"/>
      <sheetName val="SANTOGO"/>
      <sheetName val="SANBAISU"/>
      <sheetName val="3.현장배치"/>
      <sheetName val="STEEL BOX 단면설계(SEC.8)"/>
      <sheetName val="1.2.1 마루높이결정"/>
      <sheetName val="F4-F7"/>
      <sheetName val="현장식당(1)"/>
      <sheetName val="가시설단위수량"/>
      <sheetName val="eq_data"/>
      <sheetName val="현장관리비"/>
      <sheetName val="부적합유형"/>
      <sheetName val="부적합 유형"/>
      <sheetName val="6공구(당초)"/>
      <sheetName val="이름정의"/>
      <sheetName val="증감내역서"/>
      <sheetName val="교량data"/>
      <sheetName val="11.자재단가"/>
      <sheetName val="NEGO"/>
      <sheetName val="본사공가현황"/>
      <sheetName val="실행예산서"/>
      <sheetName val="구천"/>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빗물받이(910-510-410)"/>
      <sheetName val="물가자료"/>
      <sheetName val="부대집계1"/>
      <sheetName val="가도단위"/>
      <sheetName val="기계경비일람"/>
      <sheetName val="관로공표지"/>
      <sheetName val="FOOTING단면력"/>
      <sheetName val="종합단가표"/>
      <sheetName val="범례표"/>
      <sheetName val="투찰"/>
      <sheetName val="전기자료"/>
      <sheetName val="내역_ver1.0"/>
      <sheetName val="일위총괄표"/>
      <sheetName val="05년"/>
      <sheetName val="Calcs"/>
      <sheetName val="시설물일위"/>
      <sheetName val="woo(mac)"/>
      <sheetName val="근생APT-신마감"/>
      <sheetName val="복지관_FIART"/>
      <sheetName val="근생APT-FIART"/>
      <sheetName val="근생-FIART"/>
      <sheetName val="설계내역"/>
      <sheetName val="단락전류-A"/>
      <sheetName val="1.개요"/>
      <sheetName val="수목단가"/>
      <sheetName val="시설수량표"/>
      <sheetName val="식재수량표"/>
      <sheetName val="설계서을"/>
      <sheetName val="가압장구체수량산출서"/>
      <sheetName val="CVT산정"/>
      <sheetName val="DOGI"/>
      <sheetName val="원가서"/>
      <sheetName val="물가시세표"/>
      <sheetName val="사업수지"/>
      <sheetName val="감액총괄표"/>
      <sheetName val="내역(영일)"/>
      <sheetName val="원본"/>
      <sheetName val="총_x0010__x0000_"/>
      <sheetName val="총肸"/>
      <sheetName val="총Ῐᅯ"/>
      <sheetName val="총葨ù"/>
      <sheetName val="총_x0005__x0000_"/>
      <sheetName val="3.CCTV설비공사"/>
      <sheetName val="총"/>
      <sheetName val="구조물터파기수량집계"/>
      <sheetName val="분양가표"/>
      <sheetName val="토공"/>
      <sheetName val="b"/>
      <sheetName val="Bill 2.2 Villa 2 beds"/>
      <sheetName val="一発シート"/>
      <sheetName val="기초분물량표"/>
      <sheetName val="설치물량표"/>
      <sheetName val="철거분물량표"/>
      <sheetName val="원설계"/>
      <sheetName val="수량"/>
      <sheetName val="부표단가,총괄표"/>
      <sheetName val="진고설계"/>
      <sheetName val="벽산건설"/>
      <sheetName val="FORM-0"/>
      <sheetName val="노무비(전지2기)"/>
      <sheetName val="노임단가표"/>
      <sheetName val="소일위대가코드표"/>
      <sheetName val="날개벽(시점좌측)"/>
      <sheetName val="TOTAL.xls"/>
      <sheetName val="c_balju"/>
      <sheetName val="계수시트"/>
      <sheetName val="공통부대비"/>
      <sheetName val="식재인부"/>
      <sheetName val="유지관_x0000_"/>
      <sheetName val="표지 (2)"/>
      <sheetName val="1.설계기준"/>
      <sheetName val="취합표"/>
      <sheetName val="물량산출"/>
      <sheetName val="회로내역(승인䠎"/>
      <sheetName val="회로내역(승인Ԉ"/>
      <sheetName val="횡배수관집현황_2공구_"/>
      <sheetName val="외천교"/>
      <sheetName val="J형측구단위수량"/>
      <sheetName val="연습"/>
      <sheetName val="sheet10"/>
      <sheetName val="단면 (2)"/>
      <sheetName val="입찰내역 발주처 양식"/>
      <sheetName val="EQ-R1"/>
      <sheetName val="건축공사 집계표"/>
      <sheetName val="골조"/>
      <sheetName val="교량"/>
      <sheetName val="산출내역서"/>
      <sheetName val="전기일위목록"/>
      <sheetName val="C_DATA"/>
      <sheetName val="총집계표"/>
      <sheetName val="공양식"/>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남춘천IC접속_x0000__x0000__x0005__x0000_"/>
      <sheetName val="총缀⇐"/>
      <sheetName val="총䮘໪"/>
      <sheetName val="총ꘓÀ"/>
      <sheetName val="총鎠ັ"/>
      <sheetName val="총㳨⎱"/>
      <sheetName val="총౐ʥ"/>
      <sheetName val="총ꊐ˕"/>
      <sheetName val="총ꊐʮ"/>
      <sheetName val="가설"/>
      <sheetName val="경상"/>
      <sheetName val="94"/>
      <sheetName val="산근"/>
      <sheetName val="작업일ၒ"/>
      <sheetName val="전체내역 (2)"/>
      <sheetName val="수량산출서-2"/>
      <sheetName val="내역(전체)"/>
      <sheetName val="품셈TABLE"/>
      <sheetName val="지사인원사무실"/>
      <sheetName val="입력"/>
      <sheetName val="평균H"/>
      <sheetName val="관람석제출"/>
      <sheetName val="주식"/>
      <sheetName val="제안서입력"/>
      <sheetName val="절감계산"/>
      <sheetName val="VS P-Q"/>
      <sheetName val="7 th"/>
      <sheetName val="내역서01"/>
      <sheetName val="rpcc"/>
      <sheetName val="옹벽"/>
      <sheetName val="아파트 "/>
      <sheetName val="금융"/>
      <sheetName val="골조시행"/>
      <sheetName val="BOX1"/>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refreshError="1"/>
      <sheetData sheetId="1019"/>
      <sheetData sheetId="1020"/>
      <sheetData sheetId="1021"/>
      <sheetData sheetId="1022" refreshError="1"/>
      <sheetData sheetId="1023"/>
      <sheetData sheetId="1024"/>
      <sheetData sheetId="1025"/>
      <sheetData sheetId="1026"/>
      <sheetData sheetId="1027" refreshError="1"/>
      <sheetData sheetId="1028" refreshError="1"/>
      <sheetData sheetId="1029"/>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본관동"/>
      <sheetName val="후관동"/>
      <sheetName val="저장품 토탈2월"/>
      <sheetName val="외화계약"/>
      <sheetName val="8-3기계경비"/>
      <sheetName val="배수내역 (2)"/>
      <sheetName val="노원열병합__건축공사기성내역서"/>
      <sheetName val="고창방향"/>
      <sheetName val="플랜트 설치"/>
      <sheetName val="대로근거"/>
      <sheetName val="부속동"/>
      <sheetName val="ASP"/>
      <sheetName val="자압1"/>
      <sheetName val="설계"/>
      <sheetName val="자료"/>
      <sheetName val="취합표"/>
      <sheetName val="물량산출"/>
      <sheetName val="일위_파일"/>
      <sheetName val="수량산출서"/>
      <sheetName val="견적을"/>
      <sheetName val="전력구구조물산근"/>
      <sheetName val="입적표"/>
      <sheetName val="품셈TABLE"/>
      <sheetName val="Sheet13"/>
      <sheetName val="Sheet14"/>
      <sheetName val="P-J"/>
      <sheetName val="상승노임"/>
      <sheetName val="음료실행"/>
      <sheetName val="Piping Cost"/>
      <sheetName val="PipWT"/>
      <sheetName val="평3"/>
      <sheetName val="CONCRETE"/>
      <sheetName val="경산"/>
      <sheetName val="배관단가조사서"/>
      <sheetName val="소야공정계획표"/>
      <sheetName val="위치조서"/>
      <sheetName val="거래처등록"/>
      <sheetName val="참고자료"/>
      <sheetName val="내역(포장)"/>
      <sheetName val="1.설계조건"/>
      <sheetName val="Front"/>
      <sheetName val="wall"/>
      <sheetName val="간접재료비산출표-27-30"/>
      <sheetName val="양식"/>
      <sheetName val="덕전리"/>
      <sheetName val="견적내역서"/>
      <sheetName val="을"/>
      <sheetName val="일위대가표"/>
      <sheetName val="H PILE수량"/>
      <sheetName val="공사원가계산서"/>
      <sheetName val="철집"/>
      <sheetName val="합의경상"/>
      <sheetName val="UNIT"/>
      <sheetName val="가격"/>
      <sheetName val="공통비총괄표"/>
      <sheetName val="방배동내역(리라)"/>
      <sheetName val="부대공사총괄"/>
      <sheetName val="현장경비"/>
      <sheetName val="건축공사집계표"/>
      <sheetName val="방배동내역 (총괄)"/>
      <sheetName val="용수량(생활용수)"/>
      <sheetName val="평균단가"/>
      <sheetName val="전체내역 (2)"/>
      <sheetName val="자압"/>
      <sheetName val="토적집계"/>
      <sheetName val="방송(체육관)"/>
      <sheetName val="2000노임기준"/>
      <sheetName val="식재일위대가"/>
      <sheetName val="물량내역서"/>
      <sheetName val="COPING-1"/>
      <sheetName val="Sheet1 (2)"/>
      <sheetName val="식재"/>
      <sheetName val="시설물"/>
      <sheetName val="식재출력용"/>
      <sheetName val="유지관리"/>
      <sheetName val="건설사업관리 공제요율"/>
      <sheetName val="공사비"/>
      <sheetName val="건설공사 감리원 배치기준"/>
      <sheetName val="책임감리 공제요율"/>
      <sheetName val="요율"/>
      <sheetName val="기안"/>
      <sheetName val="공내역"/>
      <sheetName val="인월수 산정"/>
      <sheetName val="개요"/>
      <sheetName val="마케팅"/>
      <sheetName val="목차"/>
      <sheetName val="추정손익"/>
      <sheetName val="할당"/>
      <sheetName val="실적"/>
      <sheetName val="원가"/>
      <sheetName val="제목"/>
      <sheetName val="원가,목표"/>
      <sheetName val="판매"/>
      <sheetName val="판촉"/>
      <sheetName val="협조"/>
      <sheetName val="간지"/>
      <sheetName val="내역서1"/>
      <sheetName val="TIE-INS"/>
      <sheetName val="설계조건"/>
      <sheetName val="안정계산"/>
      <sheetName val="단면검토"/>
      <sheetName val="주현(해보)"/>
      <sheetName val="주현(영광)"/>
      <sheetName val="수안보-MBR1"/>
      <sheetName val="Project_Brief"/>
      <sheetName val="8_PILE__(돌출)"/>
      <sheetName val="60명당사(총괄)"/>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산출근거"/>
      <sheetName val="변경품셈총괄"/>
      <sheetName val="인력터파기품"/>
      <sheetName val="중기사용료"/>
      <sheetName val="단면치수"/>
      <sheetName val="차액보증"/>
      <sheetName val="화재 탐지 설비"/>
      <sheetName val="Sheet1"/>
      <sheetName val="직공비"/>
      <sheetName val="NOMUBI"/>
      <sheetName val="sw1"/>
      <sheetName val="Upgrades pricing"/>
      <sheetName val="물가시세"/>
      <sheetName val="하수급견적대비"/>
      <sheetName val="6)화재 탐지 설비"/>
      <sheetName val="금융비용"/>
      <sheetName val="기초작업"/>
      <sheetName val="갑지(추정)"/>
      <sheetName val="자재단가"/>
      <sheetName val="우수"/>
      <sheetName val="지급자재"/>
      <sheetName val="1단계"/>
      <sheetName val="마산방향"/>
      <sheetName val="진주방향"/>
      <sheetName val="입찰안"/>
      <sheetName val="선정요령"/>
      <sheetName val="추가예산"/>
      <sheetName val="#REF"/>
      <sheetName val="설비"/>
      <sheetName val="00상노임"/>
      <sheetName val="노임단가"/>
      <sheetName val="WORK"/>
      <sheetName val="기계경비"/>
      <sheetName val="갱폼수직망"/>
      <sheetName val="시설물 설치표"/>
      <sheetName val="소상 &quot;1&quot;"/>
      <sheetName val="Sheet2"/>
      <sheetName val="JUCKEYK"/>
      <sheetName val="Total"/>
      <sheetName val="대치판정"/>
      <sheetName val="유림총괄"/>
      <sheetName val="견적정보"/>
      <sheetName val="정보"/>
      <sheetName val="자재단가비교표"/>
      <sheetName val="SP-B1"/>
      <sheetName val="시화점실행"/>
      <sheetName val="네고율"/>
      <sheetName val="표지"/>
      <sheetName val="PROJECT BRIEF"/>
      <sheetName val="BID"/>
      <sheetName val="일위_파일"/>
      <sheetName val="선급금신청서"/>
      <sheetName val="대림경상68억"/>
      <sheetName val="플랜트 설치"/>
      <sheetName val="날개벽수량표"/>
      <sheetName val="전체"/>
      <sheetName val="POOM_MOTO"/>
      <sheetName val="POOM_MOTO2"/>
      <sheetName val="평당자료"/>
      <sheetName val="5.전사투자계획종함안"/>
      <sheetName val="Macro(차단기)"/>
      <sheetName val="본사인상전"/>
      <sheetName val="영동(D)"/>
      <sheetName val="BSD (2)"/>
      <sheetName val="cp1"/>
      <sheetName val="간접(90)"/>
      <sheetName val="남양내역"/>
      <sheetName val="용수간선"/>
      <sheetName val="DATA"/>
      <sheetName val="COVER"/>
      <sheetName val="단양 00 아파트-세부내역"/>
      <sheetName val="Sheet6"/>
      <sheetName val="관경별우수관집계"/>
      <sheetName val="차수"/>
      <sheetName val="터파기및재료"/>
      <sheetName val="예산조서"/>
      <sheetName val="안양동교 1안"/>
      <sheetName val="6호기"/>
      <sheetName val="노임"/>
      <sheetName val="기둥(원형)"/>
      <sheetName val="본실행경비"/>
      <sheetName val="Baby일위대가"/>
      <sheetName val="대가표(품셈)"/>
      <sheetName val="중동상가"/>
      <sheetName val="건축공사집계"/>
      <sheetName val="충주"/>
      <sheetName val="조명시설"/>
      <sheetName val="대공종"/>
      <sheetName val="입고장부 (4)"/>
      <sheetName val="DATE"/>
      <sheetName val="공통가설"/>
      <sheetName val="PROJECT BRIEF(EX.NEW)"/>
      <sheetName val="비교1"/>
      <sheetName val="내역서단가산출용"/>
      <sheetName val="ABUT수량-A1"/>
      <sheetName val="단가표"/>
      <sheetName val="잡철물"/>
      <sheetName val="CONCRETE"/>
      <sheetName val="정부노임단가"/>
      <sheetName val="CAPVC"/>
      <sheetName val="98지급계획"/>
      <sheetName val="단중"/>
      <sheetName val="실행(ALT1)"/>
      <sheetName val="kimre scrubber"/>
      <sheetName val="GRDBS"/>
      <sheetName val="Customer Databas"/>
      <sheetName val="부하(성남)"/>
      <sheetName val="목록"/>
      <sheetName val="2공구산출내역"/>
      <sheetName val="SCH"/>
      <sheetName val="연습장소"/>
      <sheetName val="Piping Design Data"/>
      <sheetName val="MEXICO-C"/>
      <sheetName val="물량산출근거"/>
      <sheetName val="도급양식"/>
      <sheetName val="ROOF(ALKALI)"/>
      <sheetName val="데이타"/>
      <sheetName val="할증 "/>
      <sheetName val="cable-data"/>
      <sheetName val="신설개소별 총집계표(동해-배전)"/>
      <sheetName val="안평역사 총집계"/>
      <sheetName val="G.R300경비"/>
      <sheetName val="냉천부속동"/>
      <sheetName val="돈암사업"/>
      <sheetName val="토목주소"/>
      <sheetName val="프랜트면허"/>
      <sheetName val="전기실-1"/>
      <sheetName val="MATRLDATA"/>
      <sheetName val="1,2공구원가계산서"/>
      <sheetName val="1공구산출내역서"/>
      <sheetName val="2.대외공문"/>
      <sheetName val="4 &amp; 10-inch, CO2 Combo &amp; Sweep"/>
      <sheetName val="CTEMCOST"/>
      <sheetName val="RE9604"/>
      <sheetName val="일위대가(1)"/>
      <sheetName val="전기"/>
      <sheetName val="총괄표"/>
      <sheetName val="수리결과"/>
      <sheetName val="준공갑지"/>
      <sheetName val="건축공사실행"/>
      <sheetName val="간접"/>
      <sheetName val="덕전리"/>
      <sheetName val="단가산출"/>
      <sheetName val="Macro2"/>
      <sheetName val="잔수량(작성)"/>
      <sheetName val="총괄-1"/>
      <sheetName val="원가서"/>
      <sheetName val="공량산출서"/>
      <sheetName val="건축공사"/>
      <sheetName val="7.경제성결과"/>
      <sheetName val="6PILE  (돌출)"/>
      <sheetName val="8.석축단위(H=1.5M)"/>
      <sheetName val="영업소실적"/>
      <sheetName val="공사개요"/>
      <sheetName val="DATA1"/>
      <sheetName val="계정"/>
      <sheetName val="일반부표"/>
      <sheetName val="시멘트"/>
      <sheetName val="내역표지"/>
      <sheetName val="식재인부"/>
      <sheetName val="설계가"/>
      <sheetName val="T형( 파일기초) 공현1교"/>
      <sheetName val="골조시행"/>
      <sheetName val="(A)내역서"/>
      <sheetName val="카렌스센터계량기설치공사"/>
      <sheetName val="Y-WORK"/>
      <sheetName val="손익차9월2"/>
      <sheetName val="업체별기성내역"/>
      <sheetName val="9GNG운반"/>
      <sheetName val="단가 및 재료비"/>
      <sheetName val="단가산출2"/>
      <sheetName val="중기사용료산출근거"/>
      <sheetName val="단가산출1"/>
      <sheetName val="자재운반단가일람표"/>
      <sheetName val="공종별"/>
      <sheetName val="A-LINE"/>
      <sheetName val="파이프류"/>
      <sheetName val="배수내역 (2)"/>
      <sheetName val="DATA LISTS"/>
      <sheetName val="대"/>
      <sheetName val="유동표"/>
      <sheetName val="투찰"/>
      <sheetName val="70%"/>
      <sheetName val="시험장S자로가로등공사"/>
      <sheetName val="코드표"/>
      <sheetName val="001"/>
      <sheetName val="일반관리비"/>
      <sheetName val="costing_Press"/>
      <sheetName val="사급자재"/>
      <sheetName val="45,46"/>
      <sheetName val="예산경비1차"/>
      <sheetName val="간접비계산"/>
      <sheetName val="일위대가목차"/>
      <sheetName val="빌딩 안내"/>
      <sheetName val="전 기"/>
      <sheetName val="관급"/>
      <sheetName val="자재비"/>
      <sheetName val="연습"/>
      <sheetName val="구의33고"/>
      <sheetName val="단열-자재"/>
      <sheetName val="한강운반비"/>
      <sheetName val="역결합트래버스"/>
      <sheetName val="입찰품의서"/>
      <sheetName val="부대내역"/>
      <sheetName val="FAB별"/>
      <sheetName val="Site Expenses"/>
      <sheetName val="근거 자료"/>
      <sheetName val="공사"/>
      <sheetName val="소방사항"/>
      <sheetName val="약품공급2"/>
      <sheetName val="원형1호맨홀토공수량"/>
      <sheetName val="식재품셈"/>
      <sheetName val="신우"/>
      <sheetName val="연부97-1"/>
      <sheetName val="갑지1"/>
      <sheetName val="공통비(전체)"/>
      <sheetName val="산근"/>
      <sheetName val="용량(1-2)"/>
      <sheetName val="MOTOR"/>
      <sheetName val="조건"/>
      <sheetName val="견적서"/>
      <sheetName val="옹벽수량집계표"/>
      <sheetName val="설계"/>
      <sheetName val="을"/>
      <sheetName val="맨홀수량산출"/>
      <sheetName val="관급자재"/>
      <sheetName val="정렬"/>
      <sheetName val="자료(통합)"/>
      <sheetName val="내역서 "/>
      <sheetName val="현장관리비"/>
      <sheetName val="PW3"/>
      <sheetName val="PW4"/>
      <sheetName val="SC1"/>
      <sheetName val="PE"/>
      <sheetName val="PM"/>
      <sheetName val="TR"/>
      <sheetName val="IT-BAT"/>
      <sheetName val="역공종"/>
      <sheetName val=""/>
      <sheetName val="전체내역 (2)"/>
      <sheetName val="TABLE DB"/>
      <sheetName val="쌍용 data base"/>
      <sheetName val="총괄내역서"/>
      <sheetName val="단가"/>
      <sheetName val="원도급"/>
      <sheetName val="하도급"/>
      <sheetName val="원하대비"/>
      <sheetName val="전기공사"/>
      <sheetName val="현장별"/>
      <sheetName val="Sheet3"/>
      <sheetName val="기본단가표"/>
      <sheetName val="DANGA"/>
      <sheetName val="견적 집계"/>
      <sheetName val="방수"/>
      <sheetName val="원가계산서"/>
      <sheetName val="3차설계"/>
      <sheetName val="원본(갑지)"/>
      <sheetName val="XL4Poppy"/>
      <sheetName val="PL"/>
      <sheetName val="8)중점관리장비현황"/>
      <sheetName val="의정부문예회관변경내역"/>
      <sheetName val="실행(1)"/>
      <sheetName val="B"/>
      <sheetName val="노임이"/>
      <sheetName val="기성(1차) "/>
      <sheetName val="5_BANG I"/>
      <sheetName val="Re-bar"/>
      <sheetName val="수안보-MBR1"/>
      <sheetName val="데리네이타현황"/>
      <sheetName val="수주현황2월"/>
      <sheetName val="설계조건"/>
      <sheetName val="조건표"/>
      <sheetName val="PAINT"/>
      <sheetName val="#REF!"/>
      <sheetName val="밸브설치"/>
      <sheetName val="기초계산(Pmax)"/>
      <sheetName val="JUCK"/>
      <sheetName val="현장관리비 산출내역"/>
      <sheetName val="견적조건"/>
      <sheetName val="Module1"/>
      <sheetName val="Stem Footing"/>
      <sheetName val="건축집계"/>
      <sheetName val="Table"/>
      <sheetName val="장비명"/>
      <sheetName val="와동25-3(변경)"/>
      <sheetName val="공사비집계"/>
      <sheetName val="우각부보강"/>
      <sheetName val="우배수"/>
      <sheetName val="계산식"/>
      <sheetName val="설명"/>
      <sheetName val="01"/>
      <sheetName val="BACK DATA"/>
      <sheetName val="c_balju"/>
      <sheetName val="외천교"/>
      <sheetName val="금액내역서"/>
      <sheetName val="2000년1차"/>
      <sheetName val="코딩 (2)"/>
      <sheetName val="자금청구"/>
      <sheetName val="콘크리트타설집계표"/>
      <sheetName val="일위대가(가설)"/>
      <sheetName val="설계내역서"/>
      <sheetName val="마산월령동골조물량변경"/>
      <sheetName val="2.건축"/>
      <sheetName val="현황산출서"/>
      <sheetName val="Sheet4"/>
      <sheetName val="s"/>
      <sheetName val="인사자료총집계"/>
      <sheetName val="공비대비"/>
      <sheetName val=" 갑지"/>
      <sheetName val="SOS_PLC &amp; Panel"/>
      <sheetName val="공통(20-91)"/>
      <sheetName val="wall"/>
      <sheetName val="A01"/>
      <sheetName val="A11"/>
      <sheetName val="A16"/>
      <sheetName val="A02"/>
      <sheetName val="A03"/>
      <sheetName val="A04"/>
      <sheetName val="A05"/>
      <sheetName val="A06"/>
      <sheetName val="A07"/>
      <sheetName val="A08a"/>
      <sheetName val="A08b"/>
      <sheetName val="증감대비"/>
      <sheetName val="날개벽"/>
      <sheetName val="IBASE"/>
      <sheetName val="RFP002"/>
      <sheetName val="예총"/>
      <sheetName val="Input"/>
      <sheetName val="단"/>
      <sheetName val="orignal"/>
      <sheetName val="감액총괄표"/>
      <sheetName val="Quantity"/>
      <sheetName val="HARSAT"/>
      <sheetName val="원남울진낙찰내역(99_4_13_부산청)"/>
      <sheetName val="8_석축단위(H=1_5M)"/>
      <sheetName val="5_BANG_I"/>
      <sheetName val="플랜트_설치"/>
      <sheetName val="기성(1차)_"/>
      <sheetName val="소상_&quot;1&quot;"/>
      <sheetName val="6PILE__(돌출)"/>
      <sheetName val="BACK_DATA"/>
      <sheetName val="현장관리비_산출내역"/>
      <sheetName val="2_건축"/>
      <sheetName val="SOS_PLC_&amp;_Panel"/>
      <sheetName val="매입세"/>
      <sheetName val="서울대규장각(가시설흙막이)"/>
      <sheetName val="A공구"/>
      <sheetName val="관경결정"/>
      <sheetName val="코드"/>
      <sheetName val="빗물받이(910-510-410)"/>
      <sheetName val="4.소방설비공사"/>
      <sheetName val="969910( R)"/>
      <sheetName val="품셈"/>
      <sheetName val="교각1"/>
      <sheetName val="STBOX"/>
      <sheetName val="비교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N賃率-職"/>
      <sheetName val="원가 (2)"/>
      <sheetName val="Price List"/>
      <sheetName val="일위"/>
      <sheetName val="I一般比"/>
      <sheetName val="DATA"/>
      <sheetName val="G.R300경비"/>
      <sheetName val="SG"/>
      <sheetName val="기존단가 (2)"/>
      <sheetName val="입력"/>
      <sheetName val="일위대가"/>
      <sheetName val="예정(3)"/>
      <sheetName val="전기"/>
      <sheetName val="bm(CIcable)"/>
      <sheetName val="DATA-UPS"/>
      <sheetName val="대치판정"/>
      <sheetName val="ABUT수량-A1"/>
      <sheetName val="C-노임단가"/>
      <sheetName val="실행철강하도"/>
      <sheetName val="단"/>
      <sheetName val="간접"/>
      <sheetName val="계정"/>
      <sheetName val="설계명세서"/>
      <sheetName val="예산명세서"/>
      <sheetName val="자료입력"/>
      <sheetName val="총괄집계표"/>
      <sheetName val="C3"/>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신우"/>
      <sheetName val="일위대가(가설)"/>
      <sheetName val="물집"/>
      <sheetName val="DATE"/>
      <sheetName val="내역서"/>
      <sheetName val="산출내역서집계표"/>
      <sheetName val="왕십리방향"/>
      <sheetName val="호남2"/>
      <sheetName val="잡철물"/>
      <sheetName val="Phantom"/>
      <sheetName val="CAL"/>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 val="일반수량총괄집계"/>
      <sheetName val="Util"/>
      <sheetName val="Unmatched POS Adjustment"/>
      <sheetName val="model master"/>
      <sheetName val="종합기별"/>
      <sheetName val="노무비명세서"/>
      <sheetName val="소요자재명세서"/>
      <sheetName val="재무가정"/>
      <sheetName val="요약및결과"/>
      <sheetName val="EQT-ESTN"/>
      <sheetName val="S0"/>
      <sheetName val="생산수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 val="RangeObject"/>
      <sheetName val="Macro1"/>
      <sheetName val="가도공"/>
      <sheetName val="설비원가"/>
      <sheetName val="유기공정"/>
      <sheetName val="PC%계산"/>
      <sheetName val="날개벽수량표"/>
      <sheetName val="G.R300경비"/>
      <sheetName val="EP0618"/>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table"/>
      <sheetName val="수량산출"/>
      <sheetName val="model master"/>
      <sheetName val="N賃率-職"/>
      <sheetName val="중기사용료"/>
      <sheetName val="제-노임"/>
      <sheetName val="HD01"/>
      <sheetName val="신청서"/>
      <sheetName val="소상 &quot;1&quot;"/>
      <sheetName val="장비명"/>
      <sheetName val="BACK DATA"/>
      <sheetName val="직노"/>
      <sheetName val="woo(mac)"/>
      <sheetName val="1.설계조건"/>
      <sheetName val="우각부보강"/>
      <sheetName val="와동25-3(변경)"/>
      <sheetName val="ABUT수량-A1"/>
      <sheetName val="건축집계"/>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 val="충주"/>
      <sheetName val="노임단가"/>
      <sheetName val="집수정(600-700)"/>
      <sheetName val="산출근거"/>
      <sheetName val="Sheet22"/>
      <sheetName val="시설일위"/>
      <sheetName val="기초일위"/>
      <sheetName val="조명일위"/>
      <sheetName val="SG"/>
      <sheetName val="품의서"/>
      <sheetName val="입력DATA"/>
      <sheetName val="바닥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refreshError="1"/>
      <sheetData sheetId="138" refreshError="1"/>
      <sheetData sheetId="139" refreshError="1"/>
      <sheetData sheetId="1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U-TYPE(1)"/>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산근터빈"/>
      <sheetName val="도장수량(하1)"/>
      <sheetName val="주형"/>
      <sheetName val="산출서양식01"/>
      <sheetName val="2연BOX"/>
      <sheetName val="부대공사"/>
      <sheetName val="중동공구"/>
      <sheetName val="1.토공"/>
      <sheetName val="내역표지"/>
      <sheetName val="tggwan(mac)"/>
      <sheetName val="우각부보강"/>
      <sheetName val="Koreasea"/>
      <sheetName val="목록"/>
      <sheetName val="상행-교대(A1-A2)"/>
      <sheetName val="깨기"/>
      <sheetName val="충주"/>
      <sheetName val="업무처리전"/>
      <sheetName val="TYPE-1"/>
      <sheetName val="Calculation"/>
      <sheetName val="토공사"/>
      <sheetName val="집1"/>
      <sheetName val="철근총괄집계표"/>
      <sheetName val="개화1교"/>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FB25JN"/>
      <sheetName val="TYPE1"/>
      <sheetName val="철근량"/>
      <sheetName val="품의서"/>
      <sheetName val="기성신청"/>
      <sheetName val="내역서(기성청구)"/>
      <sheetName val="견적서세부내용"/>
      <sheetName val="견적내용입력"/>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자재 집계표"/>
      <sheetName val="1TL종점(1)"/>
      <sheetName val="역T형"/>
      <sheetName val="PILE"/>
      <sheetName val="960318-1"/>
      <sheetName val="40단가산출서"/>
      <sheetName val="수량산출서 갑지"/>
      <sheetName val="A-100전제"/>
      <sheetName val="조도계산서 (도서)"/>
      <sheetName val="시멘트"/>
      <sheetName val="Quantity"/>
      <sheetName val="??"/>
      <sheetName val="Du toan"/>
      <sheetName val="Keothep"/>
      <sheetName val="Re-bar"/>
      <sheetName val="SBT NO Proj. Controlling Report"/>
      <sheetName val="품의"/>
      <sheetName val="경산"/>
      <sheetName val="WEIGHT_LIST"/>
      <sheetName val="산#2-1_(2)"/>
      <sheetName val="xxxxxx"/>
      <sheetName val="토목"/>
      <sheetName val="세부내역서"/>
      <sheetName val="배관내역"/>
      <sheetName val="FLA"/>
      <sheetName val="할증 "/>
      <sheetName val="S9"/>
      <sheetName val="S14"/>
      <sheetName val="소비자가"/>
      <sheetName val="20관리비율"/>
      <sheetName val="49일위"/>
      <sheetName val="경비_원본"/>
      <sheetName val="인천성심병원"/>
      <sheetName val="산1~6"/>
      <sheetName val="기안"/>
      <sheetName val="허용전류_IEC"/>
      <sheetName val="허용전류_IEC DATA"/>
      <sheetName val="주공 갑지"/>
      <sheetName val="을지"/>
      <sheetName val="공문갑지"/>
      <sheetName val="금융구조검토"/>
      <sheetName val="삼성전기"/>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_x0000__x0008__x0000__x0004__x0000_"/>
      <sheetName val="ࠀ฀ࠀ؀ԀЀԀ̀"/>
      <sheetName val="소일위대가코드표"/>
      <sheetName val="PHC파일 천공 및 항타"/>
      <sheetName val="잡비계산"/>
      <sheetName val="PI"/>
      <sheetName val="COA-17"/>
      <sheetName val="C-18"/>
      <sheetName val="견적서"/>
      <sheetName val="산출내역서"/>
      <sheetName val="원가"/>
      <sheetName val="교통대책내역"/>
      <sheetName val="21301동"/>
      <sheetName val="11"/>
      <sheetName val="주간기성"/>
      <sheetName val="직종인원"/>
      <sheetName val="일일총괄"/>
      <sheetName val="검사현황"/>
      <sheetName val="10"/>
      <sheetName val="부하"/>
      <sheetName val="Book2"/>
      <sheetName val="8"/>
      <sheetName val="기둥"/>
      <sheetName val="공종별집계표(건축)"/>
      <sheetName val="FOOTING단면력"/>
      <sheetName val="중기비"/>
      <sheetName val="사통"/>
      <sheetName val="G2설비도급"/>
      <sheetName val="자"/>
      <sheetName val="노"/>
      <sheetName val="부안일위"/>
      <sheetName val="배수내역"/>
      <sheetName val="9609Aß"/>
      <sheetName val="업무계획1"/>
      <sheetName val="토적표"/>
      <sheetName val="입적표"/>
      <sheetName val="공사원가"/>
      <sheetName val="방음벽연장집계-여기까지만 출력"/>
      <sheetName val="충돌 내용"/>
      <sheetName val="예산서"/>
      <sheetName val="3BL공동구 수량"/>
      <sheetName val="맨홀수량집계"/>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참고"/>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5.모델링"/>
      <sheetName val="APT"/>
      <sheetName val="PKG"/>
      <sheetName val="가설건물"/>
      <sheetName val="공사유형"/>
      <sheetName val="공통부대비"/>
      <sheetName val="작성방법"/>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 val="F.L(1)"/>
      <sheetName val="전체수량집계"/>
      <sheetName val="일위목록"/>
      <sheetName val="플랜트 설치"/>
      <sheetName val="건축원가계산서"/>
      <sheetName val="아산추가1220"/>
      <sheetName val="순환펌프"/>
      <sheetName val="저수조"/>
      <sheetName val="급,배기팬"/>
      <sheetName val="급탕순환펌프"/>
      <sheetName val="G.R300경비"/>
      <sheetName val="관급"/>
      <sheetName val="내역서 표지 "/>
      <sheetName val="분야별 집계표"/>
      <sheetName val="원가계산서(인테리어)"/>
      <sheetName val="공종별집계표(인테리어)"/>
      <sheetName val="공종별내역서(인테리어)"/>
      <sheetName val="원가계산서(기계설비)"/>
      <sheetName val="공종별집계표(기계설비)"/>
      <sheetName val="공종별내역서(기계설비)"/>
      <sheetName val="원가계산서(전기)"/>
      <sheetName val="총괄표(전기)"/>
      <sheetName val="내역서(전기)"/>
      <sheetName val="원가(통신)"/>
      <sheetName val="총괄표(통신)"/>
      <sheetName val="내역서(통신)"/>
      <sheetName val="원가계산서(소방설비)"/>
      <sheetName val="공종별집계표(소방설비)"/>
      <sheetName val="공종별내역서(소방설비)"/>
      <sheetName val="원가(소방전기)"/>
      <sheetName val="총괄표(소방전기)"/>
      <sheetName val="내역서(소방전기)"/>
      <sheetName val=" 공사설정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 val="설직재-1"/>
      <sheetName val="J直材4"/>
      <sheetName val="정산변경내역"/>
      <sheetName val="잡철물"/>
      <sheetName val="시행후면적"/>
      <sheetName val="D-경비1"/>
      <sheetName val="수지예산"/>
      <sheetName val="감가상각"/>
      <sheetName val="일위대가목록"/>
      <sheetName val="원가"/>
      <sheetName val="단가산출"/>
      <sheetName val="일용노임단가2001상"/>
      <sheetName val="참조자료"/>
      <sheetName val="실행철강하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 val="6PILE  (돌출)"/>
      <sheetName val="hortAbbrevDayName1_x0000_ShortAbbrevD"/>
      <sheetName val="hortAbbrevDayName1"/>
      <sheetName val="1) 안채산출 1"/>
      <sheetName val="_x005f_x0000_k_x005f_x0000_y_x005f_x0000__x005f_x0000_"/>
      <sheetName val="_x005f_x0000__x005f_x0006_Ā嗰"/>
      <sheetName val="맨홀수량산출_x005f_x0000__x005f_x0000__x005f_x0000__x00"/>
      <sheetName val="_x005f_x0000__x005f_x0004_"/>
      <sheetName val="?_x005f_x0006_Ā嗰"/>
      <sheetName val="맨홀수량산출????_x005f_x0010_[내역서.xls]건축-물"/>
      <sheetName val="?_x005f_x0004_"/>
      <sheetName val="F3"/>
      <sheetName val="가시설공개요"/>
      <sheetName val="2000년1차"/>
      <sheetName val="2000전체분"/>
      <sheetName val="수량산출(음암)"/>
      <sheetName val="Key Data_Y13"/>
      <sheetName val="영업.일1"/>
      <sheetName val="금전출납"/>
      <sheetName val="유동표"/>
      <sheetName val="화재 탐지 설비"/>
      <sheetName val="VCV-BE-TONG"/>
      <sheetName val="WORK"/>
      <sheetName val="JUCKEYK"/>
      <sheetName val="70%"/>
      <sheetName val="유탕내역서"/>
      <sheetName val="장성터널내역서 "/>
      <sheetName val="장성터널내역서1"/>
      <sheetName val="총괄원가계산서(계약)"/>
      <sheetName val="총괄표(계약)"/>
      <sheetName val="총괄계약내역서"/>
      <sheetName val="총괄변경원가"/>
      <sheetName val="총괄표(변경)"/>
      <sheetName val="총괄변경내역서"/>
      <sheetName val="자재집계"/>
      <sheetName val="레미콘"/>
      <sheetName val="철근"/>
      <sheetName val="기타"/>
      <sheetName val="골재"/>
      <sheetName val="토량집"/>
      <sheetName val="순성토"/>
      <sheetName val="교량수량집계"/>
      <sheetName val="교량자재집계"/>
      <sheetName val="토자집계표"/>
      <sheetName val="교량토공집계"/>
      <sheetName val="시점토공"/>
      <sheetName val="교각부"/>
      <sheetName val="종점토공"/>
      <sheetName val="물푸기"/>
      <sheetName val="교량철근집계"/>
      <sheetName val="라멘수량"/>
      <sheetName val="접속집계"/>
      <sheetName val="접속철근집계"/>
      <sheetName val="접속슬래브"/>
      <sheetName val="교명주"/>
      <sheetName val="변경단가산출"/>
      <sheetName val="변경단가(합판)"/>
      <sheetName val="변경단가(사토)"/>
      <sheetName val="변경단가(순성토)"/>
      <sheetName val="공사비증감대비표"/>
      <sheetName val="수량증감대비"/>
      <sheetName val="공정갑지"/>
      <sheetName val="수량갑지"/>
      <sheetName val="갑지 (2)"/>
      <sheetName val="설계변경사유서)"/>
      <sheetName val="설계설명서"/>
      <sheetName val="갑지1"/>
      <sheetName val="4.공.기"/>
      <sheetName val="5.동.인"/>
      <sheetName val="주요자재"/>
      <sheetName val="7.공사"/>
      <sheetName val="앞표지"/>
      <sheetName val="앞표지 (2)"/>
      <sheetName val="단위단가"/>
      <sheetName val="sst,stl창호"/>
      <sheetName val="AL공사(원)"/>
      <sheetName val="2F 회의실견적(5_14 일대)"/>
      <sheetName val="입찰"/>
      <sheetName val="현경"/>
      <sheetName val="패널"/>
      <sheetName val="중동상가"/>
      <sheetName val="APT"/>
      <sheetName val="연결임시"/>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일위대가표목록표"/>
      <sheetName val="JSP수량산출서"/>
      <sheetName val="SDA 수량산출"/>
      <sheetName val="SDA공법단가산출서 "/>
      <sheetName val="재료할증표"/>
      <sheetName val="hvac(제어동)"/>
      <sheetName val="1호맨홀자연토공"/>
      <sheetName val="을"/>
      <sheetName val="내역 "/>
      <sheetName val="XXXXXX"/>
      <sheetName val="검토내역 (2)"/>
      <sheetName val="기성표지"/>
      <sheetName val="1회갑지"/>
      <sheetName val="극동건설"/>
      <sheetName val="일위산출"/>
      <sheetName val="구조물공내역서"/>
      <sheetName val="집계"/>
      <sheetName val="조명율"/>
      <sheetName val="건.원"/>
      <sheetName val="토.원"/>
      <sheetName val="설.원"/>
      <sheetName val="내역집계"/>
      <sheetName val="설비"/>
      <sheetName val="기계"/>
      <sheetName val="조명시설"/>
      <sheetName val="INPUT"/>
      <sheetName val="토사(PE)"/>
      <sheetName val="내역서(토목)_"/>
      <sheetName val="1_3_현장계측설비"/>
      <sheetName val="수량계산서_집계표(가설_신설_및_철거-을지로3가_3호선)"/>
      <sheetName val="수량계산서_집계표(신설-을지로3가_3호선)"/>
      <sheetName val="수량계산서_집계표(철거-을지로3가_3호선)"/>
      <sheetName val="케이블류_OLD"/>
      <sheetName val="cal"/>
      <sheetName val="Controls"/>
      <sheetName val="Sheet4"/>
      <sheetName val="기자재"/>
      <sheetName val="기자재설치"/>
      <sheetName val="배관공사"/>
      <sheetName val="기계단가"/>
      <sheetName val="기계중량"/>
      <sheetName val="배관단가"/>
      <sheetName val="수량"/>
      <sheetName val="설계기준"/>
      <sheetName val="일반공사"/>
      <sheetName val="건축공사집계"/>
      <sheetName val="COVER"/>
      <sheetName val="부대내역"/>
      <sheetName val="경희대"/>
      <sheetName val="Sheet1 (2)"/>
      <sheetName val="견적내역"/>
      <sheetName val="시중노임단가"/>
      <sheetName val="경산"/>
      <sheetName val="XXXX"/>
      <sheetName val="인건비"/>
      <sheetName val="소방"/>
      <sheetName val="제출내역"/>
      <sheetName val="요율"/>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토공A"/>
      <sheetName val="본실행경비"/>
      <sheetName val="장비집계"/>
      <sheetName val="대비"/>
      <sheetName val="부속동"/>
      <sheetName val="내역서 "/>
      <sheetName val="_REF"/>
      <sheetName val="운동장 (2)"/>
      <sheetName val="ABUT수량-A1"/>
      <sheetName val="전기"/>
      <sheetName val="손익"/>
      <sheetName val="의정부문예회관변경내역"/>
      <sheetName val="W-현원가"/>
      <sheetName val="교각1"/>
      <sheetName val="단중표"/>
      <sheetName val="횡표지"/>
      <sheetName val="예정공정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조건"/>
      <sheetName val="일 위 대 가 표"/>
      <sheetName val="산근"/>
      <sheetName val="재료비"/>
      <sheetName val="중총"/>
      <sheetName val="중산"/>
      <sheetName val="BH-1 (2)"/>
      <sheetName val="BH_1 _2_"/>
      <sheetName val="Macro1"/>
      <sheetName val="인원계획"/>
      <sheetName val=" HIT-&gt;HMC 견적(3900)"/>
      <sheetName val="내역서 총괄표"/>
      <sheetName val="예산서"/>
      <sheetName val="한전수탁공사비"/>
      <sheetName val="내역서(1공구)"/>
      <sheetName val="001"/>
      <sheetName val="3.공통공사대비"/>
      <sheetName val="기본사항"/>
      <sheetName val="주관사업"/>
      <sheetName val="샤워실위생"/>
      <sheetName val="금융"/>
      <sheetName val="실행"/>
      <sheetName val="물량"/>
      <sheetName val="돈암사업"/>
      <sheetName val="하수급견적대비"/>
      <sheetName val="분당임차변경"/>
      <sheetName val="카펫타일"/>
      <sheetName val="은행"/>
      <sheetName val="환산"/>
      <sheetName val="물량산출근거"/>
      <sheetName val="부울3"/>
      <sheetName val="자재명세서"/>
      <sheetName val="시방기준"/>
      <sheetName val="공사개요8~11"/>
      <sheetName val="지급자재비"/>
      <sheetName val="지급자재비 (2)"/>
      <sheetName val="지급자재비 (3)"/>
      <sheetName val="지급자재비 (4)"/>
      <sheetName val="간지"/>
      <sheetName val="조건표"/>
      <sheetName val="내역표지"/>
      <sheetName val="자재단가비교표"/>
      <sheetName val="DATA1"/>
      <sheetName val="인건비 "/>
      <sheetName val="견적B"/>
      <sheetName val="[내역서.xls]:"/>
      <sheetName val="교대"/>
      <sheetName val="_x0000_ߐଷॠଷ_x0000_"/>
      <sheetName val=":"/>
      <sheetName val="[내역서.xls][내역서.xls]:"/>
      <sheetName val="[내역서.xls][내역서.xls][내역서.xls]:"/>
      <sheetName val="[내역서.xls][내역서.xls][내역서.xls][내역서"/>
      <sheetName val="EP0618"/>
      <sheetName val="사통"/>
      <sheetName val="가로등설치비"/>
      <sheetName val="산출(전기)"/>
      <sheetName val="2016.06.11 가로등 산출조서(백양대로).xls"/>
      <sheetName val="_x000a_검ǀ_x0000__x0000__x0000_庯"/>
      <sheetName val="guard(mac)"/>
      <sheetName val="표준내역"/>
      <sheetName val="_x000a_검ǀ"/>
      <sheetName val="청제공기계일위대가"/>
      <sheetName val="지수적용공사비내역서"/>
      <sheetName val="본선 토공 분배표"/>
      <sheetName val="_k_y___£_±_¿_"/>
      <sheetName val="__x0006_Ā嗰"/>
      <sheetName val="맨홀수량산출_____x0010__내역서.xls_건축-물"/>
      <sheetName val="__x0004_"/>
      <sheetName val="__x005f_x0006_Ā嗰"/>
      <sheetName val="맨홀수량산출_____x005f_x0010__내역서.xls_건축-물"/>
      <sheetName val="__x005f_x0004_"/>
      <sheetName val="전략(월)"/>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sheetData sheetId="560"/>
      <sheetData sheetId="561"/>
      <sheetData sheetId="562"/>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refreshError="1"/>
      <sheetData sheetId="729" refreshError="1"/>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 val="우수공"/>
      <sheetName val="현장유지관리비"/>
      <sheetName val="데리네이타현황"/>
      <sheetName val="수도권센터"/>
      <sheetName val="강원센터"/>
      <sheetName val="충북본부"/>
      <sheetName val="대전충남센터"/>
      <sheetName val="전북센터"/>
      <sheetName val="광주전남센터"/>
      <sheetName val="대구경북센터"/>
      <sheetName val="부산경남센터"/>
      <sheetName val="주임 총괄"/>
      <sheetName val="가설"/>
      <sheetName val="용수량_생활용수_"/>
      <sheetName val="제경비율"/>
      <sheetName val="장비경비"/>
      <sheetName val="자재대"/>
      <sheetName val="가도공"/>
      <sheetName val="장비종합부표"/>
      <sheetName val="집계표_식재"/>
      <sheetName val="부표"/>
      <sheetName val="조명시설"/>
      <sheetName val="SLAB&quot;1&quot;"/>
      <sheetName val="SORCE1"/>
      <sheetName val="가시설단위수량"/>
      <sheetName val="개비온집계"/>
      <sheetName val="개비온 단위"/>
      <sheetName val="기안"/>
      <sheetName val="설명"/>
      <sheetName val="연결관산출조서"/>
      <sheetName val="RangeObject"/>
      <sheetName val="2000전체분"/>
      <sheetName val="2000년1차"/>
      <sheetName val="Excel"/>
      <sheetName val="순성토"/>
      <sheetName val="충주"/>
      <sheetName val="요율"/>
      <sheetName val="공정표(인원조정시트)"/>
      <sheetName val="조직도"/>
      <sheetName val="내역서(공통가설)"/>
      <sheetName val="지수적용공사비내역서"/>
      <sheetName val="3.설계명세서"/>
      <sheetName val="준공정산"/>
      <sheetName val="제원및배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3">
          <cell r="A3" t="str">
            <v>순번</v>
          </cell>
        </row>
      </sheetData>
      <sheetData sheetId="299"/>
      <sheetData sheetId="300">
        <row r="3">
          <cell r="A3" t="str">
            <v>순번</v>
          </cell>
        </row>
      </sheetData>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 val="Sheet13"/>
      <sheetName val="지수"/>
      <sheetName val="할증 "/>
      <sheetName val="인제내역"/>
      <sheetName val="자재단가_사급"/>
      <sheetName val="중기적산목록"/>
      <sheetName val="예총"/>
      <sheetName val="강교(Sub)"/>
      <sheetName val="내역서 제출"/>
      <sheetName val="LEGEND"/>
      <sheetName val="실행철강하도"/>
      <sheetName val="2-1. 경관조명 내역총괄표"/>
      <sheetName val="재노경"/>
      <sheetName val="도급내역5+800"/>
      <sheetName val="도급내역"/>
      <sheetName val="9GNG운반"/>
      <sheetName val="직접인건비호표(항목60%)"/>
      <sheetName val="직접경비호표"/>
      <sheetName val="일위"/>
      <sheetName val="A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row r="2">
          <cell r="A2" t="str">
            <v>총괄표</v>
          </cell>
        </row>
      </sheetData>
      <sheetData sheetId="94">
        <row r="2">
          <cell r="A2" t="str">
            <v>총괄표</v>
          </cell>
        </row>
      </sheetData>
      <sheetData sheetId="95">
        <row r="2">
          <cell r="A2" t="str">
            <v>총괄표</v>
          </cell>
        </row>
      </sheetData>
      <sheetData sheetId="96">
        <row r="2">
          <cell r="A2" t="str">
            <v>총괄표</v>
          </cell>
        </row>
      </sheetData>
      <sheetData sheetId="97">
        <row r="2">
          <cell r="A2" t="str">
            <v>총괄표</v>
          </cell>
        </row>
      </sheetData>
      <sheetData sheetId="98">
        <row r="2">
          <cell r="A2" t="str">
            <v>총괄표</v>
          </cell>
        </row>
      </sheetData>
      <sheetData sheetId="99">
        <row r="2">
          <cell r="A2" t="str">
            <v>총괄표</v>
          </cell>
        </row>
      </sheetData>
      <sheetData sheetId="100">
        <row r="2">
          <cell r="A2" t="str">
            <v>총괄표</v>
          </cell>
        </row>
      </sheetData>
      <sheetData sheetId="101">
        <row r="2">
          <cell r="A2" t="str">
            <v>총괄표</v>
          </cell>
        </row>
      </sheetData>
      <sheetData sheetId="102">
        <row r="2">
          <cell r="A2" t="str">
            <v>총괄표</v>
          </cell>
        </row>
      </sheetData>
      <sheetData sheetId="103">
        <row r="2">
          <cell r="A2" t="str">
            <v>총괄표</v>
          </cell>
        </row>
      </sheetData>
      <sheetData sheetId="104">
        <row r="2">
          <cell r="A2" t="str">
            <v>총괄표</v>
          </cell>
        </row>
      </sheetData>
      <sheetData sheetId="105">
        <row r="2">
          <cell r="A2" t="str">
            <v>총괄표</v>
          </cell>
        </row>
      </sheetData>
      <sheetData sheetId="106">
        <row r="2">
          <cell r="A2" t="str">
            <v>총괄표</v>
          </cell>
        </row>
      </sheetData>
      <sheetData sheetId="107">
        <row r="2">
          <cell r="A2" t="str">
            <v>총괄표</v>
          </cell>
        </row>
      </sheetData>
      <sheetData sheetId="108">
        <row r="2">
          <cell r="A2" t="str">
            <v>총괄표</v>
          </cell>
        </row>
      </sheetData>
      <sheetData sheetId="109">
        <row r="2">
          <cell r="A2" t="str">
            <v>총괄표</v>
          </cell>
        </row>
      </sheetData>
      <sheetData sheetId="110">
        <row r="2">
          <cell r="A2" t="str">
            <v>총괄표</v>
          </cell>
        </row>
      </sheetData>
      <sheetData sheetId="111">
        <row r="2">
          <cell r="A2" t="str">
            <v>총괄표</v>
          </cell>
        </row>
      </sheetData>
      <sheetData sheetId="112">
        <row r="2">
          <cell r="A2" t="str">
            <v>총괄표</v>
          </cell>
        </row>
      </sheetData>
      <sheetData sheetId="113">
        <row r="2">
          <cell r="A2" t="str">
            <v>총괄표</v>
          </cell>
        </row>
      </sheetData>
      <sheetData sheetId="114">
        <row r="2">
          <cell r="A2" t="str">
            <v>총괄표</v>
          </cell>
        </row>
      </sheetData>
      <sheetData sheetId="115">
        <row r="2">
          <cell r="A2" t="str">
            <v>총괄표</v>
          </cell>
        </row>
      </sheetData>
      <sheetData sheetId="116">
        <row r="2">
          <cell r="A2" t="str">
            <v>총괄표</v>
          </cell>
        </row>
      </sheetData>
      <sheetData sheetId="117">
        <row r="2">
          <cell r="A2" t="str">
            <v>총괄표</v>
          </cell>
        </row>
      </sheetData>
      <sheetData sheetId="118">
        <row r="2">
          <cell r="A2" t="str">
            <v>총괄표</v>
          </cell>
        </row>
      </sheetData>
      <sheetData sheetId="119">
        <row r="2">
          <cell r="A2" t="str">
            <v>총괄표</v>
          </cell>
        </row>
      </sheetData>
      <sheetData sheetId="120">
        <row r="2">
          <cell r="A2" t="str">
            <v>총괄표</v>
          </cell>
        </row>
      </sheetData>
      <sheetData sheetId="121">
        <row r="2">
          <cell r="A2" t="str">
            <v>총괄표</v>
          </cell>
        </row>
      </sheetData>
      <sheetData sheetId="122">
        <row r="2">
          <cell r="A2" t="str">
            <v>총괄표</v>
          </cell>
        </row>
      </sheetData>
      <sheetData sheetId="123">
        <row r="2">
          <cell r="A2" t="str">
            <v>총괄표</v>
          </cell>
        </row>
      </sheetData>
      <sheetData sheetId="124">
        <row r="2">
          <cell r="A2" t="str">
            <v>총괄표</v>
          </cell>
        </row>
      </sheetData>
      <sheetData sheetId="125">
        <row r="2">
          <cell r="A2" t="str">
            <v>총괄표</v>
          </cell>
        </row>
      </sheetData>
      <sheetData sheetId="126">
        <row r="2">
          <cell r="A2" t="str">
            <v>총괄표</v>
          </cell>
        </row>
      </sheetData>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 val="분전반계산서(석관)"/>
      <sheetName val="실행대비"/>
      <sheetName val="Data&amp;Result"/>
      <sheetName val="급여조견표"/>
      <sheetName val="일집"/>
      <sheetName val="변압기 및 발전기 용량"/>
      <sheetName val="저압_허용전류요약"/>
      <sheetName val="숫자변환"/>
      <sheetName val="조명율표"/>
      <sheetName val="2공구산출내역"/>
      <sheetName val="배수장토목공사비"/>
      <sheetName val="총계"/>
      <sheetName val="공통비(전체)"/>
      <sheetName val="공사노임"/>
      <sheetName val="기본DATA"/>
      <sheetName val="노 무 비"/>
      <sheetName val="고유코드_설계"/>
      <sheetName val="단면 (2)"/>
      <sheetName val="TYPE A"/>
      <sheetName val="BID"/>
      <sheetName val="내역(신례)"/>
      <sheetName val="토사(PE)"/>
      <sheetName val="조건표"/>
      <sheetName val="관급자재 예산서"/>
      <sheetName val="단가비교표"/>
      <sheetName val="예산서"/>
      <sheetName val="관급일위대가"/>
      <sheetName val="전기수량집계"/>
      <sheetName val="공사비예산서(토목분)"/>
      <sheetName val="평내중"/>
      <sheetName val="총괄내역"/>
      <sheetName val="주방환기"/>
      <sheetName val="대치판정"/>
      <sheetName val="정산서 "/>
      <sheetName val="견적을지"/>
      <sheetName val="을"/>
      <sheetName val="설계서(본관)"/>
      <sheetName val="대비"/>
      <sheetName val="분석"/>
      <sheetName val="산출내역(K2)"/>
      <sheetName val="Macro(차단기)"/>
      <sheetName val="수량산출1"/>
      <sheetName val="자재단가표"/>
      <sheetName val="MW-S"/>
      <sheetName val="빙장비사양"/>
      <sheetName val="장비사양"/>
      <sheetName val="공통가설"/>
      <sheetName val="공조기"/>
      <sheetName val="입력데이타"/>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 val="97년추정손익계산서"/>
      <sheetName val="토사(PE)"/>
      <sheetName val="예비품"/>
      <sheetName val="계약원가"/>
      <sheetName val="계화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 val="COVER"/>
      <sheetName val="견적정보"/>
      <sheetName val="cost9702"/>
      <sheetName val="단위세대"/>
      <sheetName val="토목(대안)"/>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 val="직재"/>
      <sheetName val="화전내"/>
      <sheetName val="WP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건축내역"/>
      <sheetName val="J直材4"/>
      <sheetName val="70%"/>
      <sheetName val="동원인원"/>
      <sheetName val="ilch"/>
      <sheetName val="전선 및 전선관"/>
      <sheetName val="중기사용료"/>
      <sheetName val="대,유,램"/>
      <sheetName val="국별인원"/>
      <sheetName val="인건비(VOICE)"/>
      <sheetName val="용산1(해보)"/>
      <sheetName val="명세서"/>
      <sheetName val="2공구산출내역"/>
      <sheetName val="일위대가표(유단가)"/>
      <sheetName val="단가산출목록표"/>
      <sheetName val="I一般比"/>
      <sheetName val="터파기및재료"/>
      <sheetName val="Sheet1"/>
      <sheetName val="일위목록"/>
      <sheetName val="패널"/>
      <sheetName val="1안"/>
      <sheetName val="입찰안"/>
      <sheetName val="내역서1999.8최종"/>
      <sheetName val="단가산출"/>
      <sheetName val="9509"/>
      <sheetName val="일위대가(4층원격)"/>
      <sheetName val="1000 DB구축 부표"/>
      <sheetName val="DATE"/>
      <sheetName val="설계내역서"/>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AV시스템"/>
      <sheetName val="대목"/>
      <sheetName val="단가산출목록"/>
      <sheetName val="실적공사비단가"/>
      <sheetName val="대가"/>
      <sheetName val="시설물기초"/>
      <sheetName val="위치조서"/>
      <sheetName val="추가대화"/>
      <sheetName val="제경집계"/>
      <sheetName val="수량산출"/>
      <sheetName val="내역서"/>
      <sheetName val="기자재비"/>
      <sheetName val="산출목록표"/>
      <sheetName val="20관리비율"/>
      <sheetName val="참조자료"/>
      <sheetName val="#REF"/>
      <sheetName val="DATA"/>
      <sheetName val="데이타"/>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전기외주내역"/>
      <sheetName val="CT "/>
      <sheetName val="설계명세서"/>
      <sheetName val="유림골조"/>
      <sheetName val="건물"/>
      <sheetName val="원가계산서"/>
      <sheetName val="갑지"/>
      <sheetName val="집계표"/>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공정량산출내역서 "/>
      <sheetName val="5흙막이"/>
      <sheetName val="견적서"/>
      <sheetName val="기초자료입력"/>
      <sheetName val="일위대가표(교체)"/>
      <sheetName val="금액내역서"/>
      <sheetName val="전기"/>
      <sheetName val="CATV"/>
      <sheetName val="8.PILE  (돌출)"/>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경율산정.XLS"/>
      <sheetName val="내역"/>
      <sheetName val="전국현황"/>
      <sheetName val="일위(PN)"/>
      <sheetName val="2000시행총괄"/>
      <sheetName val="산출"/>
      <sheetName val="노임단가"/>
      <sheetName val="자재단가"/>
      <sheetName val="일위대가(출입)"/>
      <sheetName val="예정공정표 (2)"/>
      <sheetName val="증감대비"/>
      <sheetName val="골조시행"/>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도로정위치부표"/>
      <sheetName val="도로조사부표"/>
      <sheetName val="날개벽"/>
      <sheetName val="식재일위대가"/>
      <sheetName val="ABUT수량-A1"/>
      <sheetName val="INPUT"/>
      <sheetName val="Sheet4"/>
      <sheetName val="단가기준"/>
      <sheetName val="현장경비"/>
      <sheetName val="공문"/>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COVER"/>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OPGW기별"/>
      <sheetName val="단가표"/>
      <sheetName val="산출기초"/>
      <sheetName val="단가산출서_토목"/>
      <sheetName val="도근좌표"/>
      <sheetName val="노임변동률"/>
      <sheetName val="산근"/>
      <sheetName val="맨홀수량산출(1.0×1.0×1.0)"/>
      <sheetName val="예산내역"/>
      <sheetName val="총괄수지표"/>
      <sheetName val="설계내역2"/>
      <sheetName val="단가및재료비"/>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현장조사"/>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정산내역서"/>
      <sheetName val="Sheet2"/>
      <sheetName val="원가계산서 "/>
      <sheetName val="3.하중계산"/>
      <sheetName val="공량산출서"/>
      <sheetName val="도로단위당"/>
      <sheetName val="5사남"/>
      <sheetName val="시장성초안camera"/>
      <sheetName val="물가자료"/>
      <sheetName val="건축원가"/>
      <sheetName val="기초단가"/>
      <sheetName val="공통가설"/>
      <sheetName val="횡배수관"/>
      <sheetName val="부분별수량산출(조합기초)"/>
      <sheetName val="내역서적용수량"/>
      <sheetName val="배수공 시멘트 및 골재량 산출"/>
      <sheetName val="가시설"/>
      <sheetName val="자재표"/>
      <sheetName val="A"/>
      <sheetName val="적격점수&lt;300억미만&gt;"/>
      <sheetName val="전기변내역"/>
      <sheetName val="6공구(당초)"/>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총투입계"/>
      <sheetName val="산출집계표"/>
      <sheetName val="원재료출고수량"/>
      <sheetName val="b_balju-단가단가단가"/>
      <sheetName val="투찰추정"/>
      <sheetName val="DATA 입력란"/>
      <sheetName val="1. 설계조건 2.단면가정 3. 하중계산"/>
      <sheetName val="소형맨홀"/>
      <sheetName val="Macro1"/>
      <sheetName val="교각1"/>
      <sheetName val="-동력(한전)"/>
      <sheetName val="-전등전열(한전)"/>
      <sheetName val="IEC60364-52(허용전류)"/>
      <sheetName val="토목검측서"/>
      <sheetName val="화전내"/>
      <sheetName val="토목"/>
      <sheetName val="부대내역"/>
      <sheetName val="DHEQSUPT"/>
      <sheetName val="표  지"/>
      <sheetName val="sw1"/>
      <sheetName val="자재단가비교표"/>
      <sheetName val="일위목차"/>
      <sheetName val="SORCE1"/>
      <sheetName val="3"/>
      <sheetName val="관급총괄"/>
      <sheetName val="자재단가표_관로"/>
      <sheetName val="설계조건"/>
      <sheetName val="가시설단위수량"/>
      <sheetName val="대운산출"/>
      <sheetName val="설계표지"/>
      <sheetName val="기계단가"/>
      <sheetName val="7.5.3 BOX-A"/>
      <sheetName val="단가조정표"/>
      <sheetName val="동원인원산출"/>
      <sheetName val="D-3109"/>
      <sheetName val="식음료"/>
      <sheetName val="단위목록"/>
      <sheetName val="시험비"/>
      <sheetName val="구역화물"/>
      <sheetName val="XL4Poppy"/>
      <sheetName val="설계예시"/>
      <sheetName val="부대공"/>
      <sheetName val="토공"/>
      <sheetName val="포장공"/>
      <sheetName val="3.건축(현장안)"/>
      <sheetName val="anaysis_sheet"/>
      <sheetName val="친환경주택"/>
      <sheetName val="1000_ɄB구축_부표"/>
      <sheetName val="B"/>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도급양식"/>
      <sheetName val="단위량"/>
      <sheetName val="재료집계표2"/>
      <sheetName val="토적집계표"/>
      <sheetName val="점검총괄"/>
      <sheetName val="일위7"/>
      <sheetName val="일위6"/>
      <sheetName val="일위5"/>
      <sheetName val="노무단가비교표"/>
      <sheetName val="일위1"/>
      <sheetName val="일위2"/>
      <sheetName val="일위3"/>
      <sheetName val="일위4"/>
      <sheetName val="단가대비표"/>
      <sheetName val="일위8"/>
      <sheetName val="일위9"/>
      <sheetName val="단가리스트(영상감시시스템)"/>
      <sheetName val="공사예산하조서(O.K)"/>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S1"/>
      <sheetName val="기본단가표"/>
      <sheetName val="단가비교표"/>
      <sheetName val="3.내역서"/>
      <sheetName val="설비2차"/>
      <sheetName val="토량1-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 val="배관BM(일반)"/>
      <sheetName val="WEIGHT LIST"/>
      <sheetName val="#REF"/>
      <sheetName val="POL6차-PIPING"/>
      <sheetName val="물량"/>
      <sheetName val="산#2-1 (2)"/>
      <sheetName val="산#3-1"/>
      <sheetName val="일위대가"/>
      <sheetName val="일반공사"/>
      <sheetName val="A LINE"/>
      <sheetName val="단가"/>
      <sheetName val="차액보증"/>
      <sheetName val="건축공사실행"/>
      <sheetName val="Sheet5"/>
      <sheetName val="BEND LOSS"/>
      <sheetName val="PANEL가격"/>
      <sheetName val="정부노임단가"/>
      <sheetName val="내역서 "/>
      <sheetName val="견적"/>
      <sheetName val="CAT_5"/>
      <sheetName val="cal"/>
      <sheetName val="ASCEandUBC"/>
      <sheetName val="가도공"/>
      <sheetName val="Sheet1"/>
      <sheetName val="Ditch(open)"/>
      <sheetName val="WIND"/>
      <sheetName val="5.소재"/>
      <sheetName val="AKF-2"/>
      <sheetName val="내역"/>
      <sheetName val="전선로도"/>
      <sheetName val="내역서"/>
      <sheetName val="WEIGHT_LIST"/>
      <sheetName val="산#2-1_(2)"/>
      <sheetName val="A_LINE"/>
      <sheetName val="도"/>
      <sheetName val="작성방법"/>
      <sheetName val="ORIGN"/>
      <sheetName val="100.01"/>
      <sheetName val="수목데이타 "/>
      <sheetName val="사업부배부A"/>
      <sheetName val="COL"/>
      <sheetName val="금액내역서"/>
      <sheetName val="4-3 보온 기본물량집계"/>
      <sheetName val="PSCbeam설계"/>
      <sheetName val="LOAD"/>
      <sheetName val="정산서 "/>
      <sheetName val="OPT"/>
      <sheetName val="SV"/>
      <sheetName val="cost"/>
      <sheetName val="DATA"/>
      <sheetName val="터널조도"/>
      <sheetName val="노무비"/>
      <sheetName val="VXXXXXXXXXXXXXXXXXXXXXXXX"/>
      <sheetName val="부대공"/>
      <sheetName val="토공"/>
      <sheetName val="포장공"/>
      <sheetName val="노임단가"/>
      <sheetName val="실행예산SHEET도장재검토"/>
      <sheetName val="전기공사일위대가"/>
      <sheetName val="견적내역서"/>
      <sheetName val="TOTAL"/>
      <sheetName val="철거산출근거"/>
      <sheetName val="전기"/>
      <sheetName val="도기류"/>
      <sheetName val="현장관리비"/>
      <sheetName val="5.공종별예산내역서"/>
      <sheetName val="CABLE SCH"/>
      <sheetName val="공급집계 (현대-우림)"/>
      <sheetName val="기성고"/>
      <sheetName val="PILOT품"/>
      <sheetName val="M96현황-동아"/>
      <sheetName val="8.INTER CONNECTING"/>
      <sheetName val="BQMPALOC"/>
      <sheetName val="자바라1"/>
      <sheetName val="수량산출서"/>
      <sheetName val="공사물량총량집계"/>
      <sheetName val="PROGRAM_DATA"/>
      <sheetName val="산출근거자료"/>
      <sheetName val="95신규호표"/>
      <sheetName val="산근"/>
      <sheetName val="감가상각"/>
      <sheetName val="통장출금액"/>
      <sheetName val="유가증권LS"/>
      <sheetName val="휴일check"/>
      <sheetName val="격외품(2014년)"/>
      <sheetName val="Man Power &amp; Comp"/>
      <sheetName val="단중표"/>
      <sheetName val="일위대가(건축)"/>
      <sheetName val="기계설비-내역서"/>
      <sheetName val="가열로SW"/>
      <sheetName val="환율-LIBOR"/>
      <sheetName val="SENSOR LIST"/>
      <sheetName val="옥외"/>
      <sheetName val="상각율"/>
      <sheetName val="적용"/>
      <sheetName val="A"/>
      <sheetName val="설비비4"/>
      <sheetName val="부표총괄"/>
      <sheetName val="산#3-2-2"/>
      <sheetName val="산#3-2"/>
      <sheetName val="코드목록"/>
      <sheetName val="SUPTMTO"/>
      <sheetName val="s"/>
      <sheetName val="DATE"/>
      <sheetName val="산출"/>
      <sheetName val="A7"/>
      <sheetName val="미계약2"/>
      <sheetName val="방화도료산출근거"/>
      <sheetName val="실행철강하도"/>
      <sheetName val="DATA-UPS"/>
      <sheetName val="노임이"/>
      <sheetName val="마감집계(창고)"/>
      <sheetName val="도장면적"/>
      <sheetName val="마감산근(창고)"/>
      <sheetName val="몰탈콘크리트"/>
      <sheetName val="적용기준"/>
      <sheetName val="영업소실적"/>
      <sheetName val="단가구성 (2)"/>
      <sheetName val="COVER"/>
      <sheetName val="실행내역서 "/>
      <sheetName val="사업관리"/>
      <sheetName val="TIE-IN"/>
      <sheetName val="MOB-MAN1"/>
      <sheetName val="전기실 산출"/>
      <sheetName val="TABLE"/>
      <sheetName val="2선재"/>
      <sheetName val="코드표"/>
      <sheetName val="기계내역서"/>
      <sheetName val="공사비_NDE"/>
      <sheetName val="토목"/>
      <sheetName val="소일위대가코드표"/>
      <sheetName val="대비"/>
      <sheetName val="RENUN"/>
      <sheetName val="2."/>
      <sheetName val="도급"/>
      <sheetName val="CODE"/>
      <sheetName val="유첨3.적용기준"/>
      <sheetName val="금액결정"/>
      <sheetName val="설비비3"/>
      <sheetName val="BEND_LOSS"/>
      <sheetName val="단가구성_(2)"/>
      <sheetName val="음성cable"/>
      <sheetName val="설비비6"/>
      <sheetName val="은행"/>
      <sheetName val="예제"/>
      <sheetName val="SAN"/>
      <sheetName val="공종단가"/>
      <sheetName val="아주기계"/>
      <sheetName val="인천제철"/>
      <sheetName val="6.INTER CONNECTING"/>
      <sheetName val="MUK-List"/>
      <sheetName val="CABLE BULK"/>
      <sheetName val="kich thuoc"/>
      <sheetName val="DTHH"/>
      <sheetName val="개요"/>
      <sheetName val="WEIGHT_LIST1"/>
      <sheetName val="산#2-1_(2)1"/>
      <sheetName val="A_LINE1"/>
      <sheetName val="내역서_"/>
      <sheetName val="5_소재"/>
      <sheetName val="100_01"/>
      <sheetName val="수목데이타_"/>
      <sheetName val="4-3_보온_기본물량집계"/>
      <sheetName val="정산서_"/>
      <sheetName val="공급집계_(현대-우림)"/>
      <sheetName val="CABLE_SCH"/>
      <sheetName val="8_INTER_CONNECTING"/>
      <sheetName val="Man_Power_&amp;_Comp"/>
      <sheetName val="5_공종별예산내역서"/>
      <sheetName val="C-List"/>
      <sheetName val="R&amp;D"/>
      <sheetName val="costing_CV"/>
      <sheetName val="단가일람"/>
      <sheetName val="조경일람"/>
      <sheetName val="공내역"/>
      <sheetName val="공사비"/>
      <sheetName val="변압기 및 발전기 용량"/>
      <sheetName val="기계"/>
      <sheetName val="신규DEP"/>
      <sheetName val="승용"/>
      <sheetName val="inter"/>
      <sheetName val="인벤토리총괄표"/>
      <sheetName val="spinning1"/>
      <sheetName val="재료율"/>
      <sheetName val="DWPM"/>
      <sheetName val="5.세운W-A"/>
      <sheetName val="상선"/>
      <sheetName val="예총"/>
      <sheetName val="T-TABLE"/>
      <sheetName val="과천MAIN"/>
      <sheetName val="LOPCALC"/>
      <sheetName val="도급양식"/>
      <sheetName val="일위대가표(DEEP)"/>
      <sheetName val="갑지(추정)"/>
      <sheetName val="공사예산하조서(O.K)"/>
      <sheetName val="2월"/>
      <sheetName val="저"/>
      <sheetName val="노무비단가"/>
      <sheetName val="예산"/>
      <sheetName val="부하(성남)"/>
      <sheetName val="산출-설비"/>
      <sheetName val="내역서 (물자+물정) "/>
      <sheetName val="단가산출"/>
      <sheetName val="공량산출서"/>
      <sheetName val="인건-측정"/>
      <sheetName val="단가조사"/>
      <sheetName val="XREF"/>
      <sheetName val="토건"/>
      <sheetName val="1.열용량"/>
      <sheetName val="report"/>
      <sheetName val="1차 내역서"/>
      <sheetName val="2공구산출내역"/>
      <sheetName val="DRUM"/>
      <sheetName val="DESIGN CRETERIA"/>
      <sheetName val="기초자료"/>
      <sheetName val="표지"/>
      <sheetName val="견적집계표"/>
      <sheetName val="기계경비"/>
      <sheetName val="산수배수"/>
      <sheetName val="기초자료입력"/>
      <sheetName val="POL설치공정"/>
      <sheetName val="tggwan(mac)"/>
      <sheetName val="손익차9월2"/>
      <sheetName val="연도별cash"/>
      <sheetName val="공조기"/>
      <sheetName val="BID"/>
      <sheetName val="Estimate"/>
      <sheetName val="일위대가내역"/>
      <sheetName val="설계명세서"/>
      <sheetName val="품셈표"/>
      <sheetName val="WEIGHT_LIST2"/>
      <sheetName val="산#2-1_(2)2"/>
      <sheetName val="A_LINE2"/>
      <sheetName val="BEND_LOSS1"/>
      <sheetName val="수목데이타_1"/>
      <sheetName val="내역서_1"/>
      <sheetName val="5_소재1"/>
      <sheetName val="100_011"/>
      <sheetName val="CABLE_SCH1"/>
      <sheetName val="정산서_1"/>
      <sheetName val="4-3_보온_기본물량집계1"/>
      <sheetName val="공급집계_(현대-우림)1"/>
      <sheetName val="8_INTER_CONNECTING1"/>
      <sheetName val="5_공종별예산내역서1"/>
      <sheetName val="Man_Power_&amp;_Comp1"/>
      <sheetName val="SENSOR_LIST"/>
      <sheetName val="단가구성_(2)1"/>
      <sheetName val="실행내역서_"/>
      <sheetName val="전기실_산출"/>
      <sheetName val="2_"/>
      <sheetName val="유첨3_적용기준"/>
      <sheetName val="6_INTER_CONNECTING"/>
      <sheetName val="CABLE_BULK"/>
      <sheetName val="kich_thuoc"/>
      <sheetName val="5_세운W-A"/>
      <sheetName val="변압기_및_발전기_용량"/>
      <sheetName val="공사예산하조서(O_K)"/>
      <sheetName val="내역서_(물자+물정)_"/>
      <sheetName val="1_열용량"/>
      <sheetName val="DESIGN_CRETERIA"/>
      <sheetName val="1차_내역서"/>
      <sheetName val="1.2.용역비"/>
      <sheetName val="상세내역총괄"/>
      <sheetName val="설비별"/>
      <sheetName val="1"/>
      <sheetName val="2"/>
      <sheetName val="3"/>
      <sheetName val="4"/>
      <sheetName val="5"/>
      <sheetName val="6"/>
      <sheetName val="7"/>
      <sheetName val="8"/>
      <sheetName val="9"/>
      <sheetName val="10"/>
      <sheetName val="11"/>
      <sheetName val="IO수량"/>
      <sheetName val="공사설계금액산출근거"/>
      <sheetName val="노무비근거"/>
      <sheetName val="카렌스센터계량기설치공사"/>
      <sheetName val="PAINT"/>
      <sheetName val="방화도료"/>
      <sheetName val="품셈 "/>
      <sheetName val="내역서(교량)전체"/>
      <sheetName val="CVT산정"/>
      <sheetName val="CEQ_Master"/>
      <sheetName val="Man_Master"/>
      <sheetName val="캔개발배경"/>
      <sheetName val="BM"/>
      <sheetName val="리비아전체장비200306"/>
      <sheetName val="일위대가_가설_"/>
      <sheetName val="작업지시서-1호"/>
      <sheetName val="조명시설"/>
      <sheetName val="2.대외공문"/>
      <sheetName val="정산ISSUE(T)"/>
      <sheetName val="콘크리트타설집계표"/>
      <sheetName val="기초데이타"/>
      <sheetName val="HP1AMLIST"/>
      <sheetName val="부재리스트"/>
      <sheetName val="단가산출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 val="단가(기자재)"/>
      <sheetName val="일집"/>
      <sheetName val="자재단가"/>
      <sheetName val="수량산출"/>
      <sheetName val="허용전류-IEC DATA"/>
      <sheetName val="MCC제원"/>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일위대가(가설)"/>
      <sheetName val="PANEL_중량산출"/>
      <sheetName val="타견적서_영시스템"/>
      <sheetName val="PI"/>
      <sheetName val="합천내역"/>
      <sheetName val="공조기휀"/>
      <sheetName val="일위목차"/>
      <sheetName val="업무분장 "/>
      <sheetName val="공통"/>
      <sheetName val="실행내역서 "/>
      <sheetName val="Sheet4"/>
      <sheetName val="Baby일위대가"/>
      <sheetName val="기본단가표"/>
      <sheetName val="기본일위"/>
      <sheetName val="단위수량"/>
      <sheetName val="1.변압기용량"/>
      <sheetName val="단가산출"/>
      <sheetName val="프로젝트"/>
      <sheetName val="일위대가목차"/>
      <sheetName val="공조기(삭제)"/>
      <sheetName val="일위"/>
      <sheetName val="유림골조"/>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Miser-P"/>
      <sheetName val="제품"/>
      <sheetName val="설직재-1"/>
      <sheetName val="SLAB&quot;1&quot;"/>
      <sheetName val="데리네이타현황"/>
      <sheetName val="Y_WORK"/>
      <sheetName val="Macro(전선)"/>
      <sheetName val="천마갑지"/>
      <sheetName val="DATE"/>
      <sheetName val="연부97-1"/>
      <sheetName val="갑지1"/>
      <sheetName val="정보매체A동"/>
      <sheetName val="B부대공"/>
      <sheetName val="일위대가(계측기설치)"/>
      <sheetName val="환율"/>
      <sheetName val="역T형"/>
      <sheetName val="E총15"/>
      <sheetName val="재료집계"/>
      <sheetName val="esc"/>
      <sheetName val="ITB COST"/>
      <sheetName val="CAT_5"/>
      <sheetName val="퍼스트"/>
      <sheetName val="TB-내역서"/>
      <sheetName val="형강류 단가 CODE"/>
      <sheetName val="Sheet5"/>
      <sheetName val="기존단가 (2)"/>
      <sheetName val="인건비"/>
      <sheetName val="SILICATE"/>
      <sheetName val="견적"/>
      <sheetName val="간접비내역-1"/>
      <sheetName val="전압강하계산"/>
      <sheetName val="VXXXXXXX"/>
      <sheetName val="납부서"/>
      <sheetName val="BSD (2)"/>
      <sheetName val="토목"/>
      <sheetName val="COPING"/>
      <sheetName val="단가"/>
      <sheetName val="TEST1"/>
      <sheetName val="1_우편집중내역서"/>
      <sheetName val="2_운송교환내역서"/>
      <sheetName val="3_연결통로내역서"/>
      <sheetName val="4_부대공사내역서"/>
      <sheetName val="5_토목공사내역서"/>
      <sheetName val="(______________)"/>
      <sheetName val="하도급사항(A4)_(2)"/>
      <sheetName val="(_______철_____콘_______)"/>
      <sheetName val="(_________철골__________)"/>
      <sheetName val="철골부대(하도급)원가_"/>
      <sheetName val="2_기구조직도"/>
      <sheetName val="03차_견적실행총괄표"/>
      <sheetName val="아파트_"/>
      <sheetName val="관기성공.내"/>
      <sheetName val="토목주소"/>
      <sheetName val="프랜트면허"/>
      <sheetName val="공정코드"/>
      <sheetName val="토목내역"/>
      <sheetName val="2000년하반기"/>
      <sheetName val="일위대가"/>
      <sheetName val="터파기및재료"/>
      <sheetName val="(A)내역서"/>
      <sheetName val="DATA1"/>
      <sheetName val="교각1"/>
      <sheetName val="CIVIL"/>
      <sheetName val="내역서01"/>
      <sheetName val="단가입력1"/>
      <sheetName val="중기조종사 단위단가"/>
      <sheetName val="SUB일위대가"/>
      <sheetName val="관음목장(제출용)자105인97.5"/>
      <sheetName val="공통대가"/>
      <sheetName val="COST"/>
      <sheetName val="송라터널총괄"/>
      <sheetName val="Project Brief"/>
      <sheetName val="건설기계"/>
      <sheetName val="단가산출"/>
      <sheetName val="일반전기"/>
      <sheetName val="토공"/>
      <sheetName val="도급,하도급 예정금액"/>
      <sheetName val="물가자료"/>
      <sheetName val="맨홀수량집계"/>
      <sheetName val="기계"/>
      <sheetName val="위생기구 금액"/>
      <sheetName val="건식PD설치현황표"/>
      <sheetName val="횡배수관토공수량"/>
      <sheetName val="전기일위대가"/>
      <sheetName val="노무비단가"/>
      <sheetName val="정렬"/>
      <sheetName val="현장경비"/>
      <sheetName val="공사비"/>
      <sheetName val="input"/>
      <sheetName val="전차선로 물량표"/>
      <sheetName val="3) 클레임 반영시"/>
      <sheetName val="공틀공사"/>
      <sheetName val="1월"/>
      <sheetName val="3.하중산정4.지지력"/>
      <sheetName val="CPM챠트"/>
      <sheetName val="단가조사서"/>
      <sheetName val="부표총괄"/>
      <sheetName val="APT"/>
      <sheetName val="매입세"/>
      <sheetName val="EUPDAT2"/>
      <sheetName val="일위대가표"/>
      <sheetName val="적점"/>
      <sheetName val="30개월기준대비표 아랍택)"/>
      <sheetName val="물량내역"/>
      <sheetName val="입찰안"/>
      <sheetName val="골조시행"/>
      <sheetName val="기계경비(시간당)"/>
      <sheetName val="램머"/>
      <sheetName val="gyun-가스"/>
      <sheetName val="암거단위-1련"/>
      <sheetName val="우,오수"/>
      <sheetName val="공사내역서(을)실행"/>
      <sheetName val="1을"/>
      <sheetName val="토목공사"/>
      <sheetName val="Front"/>
      <sheetName val="단양 00 아파트-세부내역"/>
      <sheetName val="수량분석(총수량)"/>
      <sheetName val="일위대가및자재표"/>
      <sheetName val="설계내역서"/>
      <sheetName val="BOM"/>
      <sheetName val="실행"/>
      <sheetName val="PBS"/>
      <sheetName val="TOT"/>
      <sheetName val="대공종"/>
      <sheetName val=""/>
      <sheetName val="Proposal"/>
      <sheetName val="인사자료총집계"/>
      <sheetName val="원가계산서(남측)"/>
      <sheetName val="공사내역"/>
      <sheetName val="마산방향철근집계"/>
      <sheetName val="진주방향"/>
      <sheetName val="마산방향"/>
      <sheetName val="제조부문배부"/>
      <sheetName val="본부별매출"/>
      <sheetName val="도급"/>
      <sheetName val="노임"/>
      <sheetName val="Sheet10"/>
      <sheetName val="화성태안9공구내역(실행)"/>
      <sheetName val="설명서 "/>
      <sheetName val="공통가설공사"/>
      <sheetName val="GAEYO"/>
      <sheetName val="세부내역"/>
      <sheetName val="본실행경비"/>
      <sheetName val="설계명세서"/>
      <sheetName val="A"/>
      <sheetName val="D"/>
      <sheetName val="1995년 섹터별 매출"/>
      <sheetName val="O＆P"/>
      <sheetName val="장기차입금"/>
      <sheetName val="결재판(삭제하지말아주세요)"/>
      <sheetName val="입찰내역 발주처 양식"/>
      <sheetName val="내역서을지"/>
      <sheetName val="열린교실"/>
      <sheetName val="COVER"/>
      <sheetName val="중기일위대가"/>
      <sheetName val="투찰가"/>
      <sheetName val="AILC004"/>
      <sheetName val="6호기"/>
      <sheetName val="조견표"/>
      <sheetName val="SULKEA"/>
      <sheetName val="토사(PE)"/>
      <sheetName val="교사기준면적(초등)"/>
      <sheetName val="평가데이터"/>
      <sheetName val="청천내"/>
      <sheetName val="데이타"/>
      <sheetName val="을지"/>
      <sheetName val="내역서 (2)"/>
      <sheetName val="안양건축"/>
      <sheetName val="직급별"/>
      <sheetName val="백암비스타내역"/>
      <sheetName val="배선DATA"/>
      <sheetName val="도급잔고내역"/>
      <sheetName val="206 무장,정비 장비용량 산출"/>
      <sheetName val="2000.05"/>
      <sheetName val="소일위대가코드표"/>
      <sheetName val="지급자재"/>
      <sheetName val="Sheet4"/>
      <sheetName val="갑지(추정)"/>
      <sheetName val="PROJECT BRIEF(EX.NEW)"/>
      <sheetName val="b_balju"/>
      <sheetName val="지수"/>
      <sheetName val="목차"/>
      <sheetName val="연결임시"/>
      <sheetName val="LABTOTAL"/>
      <sheetName val="기둥"/>
      <sheetName val="저판(버림100)"/>
      <sheetName val="별표 "/>
      <sheetName val="삼성전기"/>
      <sheetName val="Sheet1 (2)"/>
      <sheetName val="총체보활공정표"/>
      <sheetName val="actual"/>
      <sheetName val="exchange"/>
      <sheetName val="budget"/>
      <sheetName val="기성내역서표지"/>
      <sheetName val="신규 수주분(사용자 정의)"/>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row r="3">
          <cell r="A3" t="str">
            <v>대전우편집중국및운송교환센터 신축공사</v>
          </cell>
        </row>
      </sheetData>
      <sheetData sheetId="4">
        <row r="3">
          <cell r="A3" t="str">
            <v>대전우편집중국및운송교환센터 신축공사</v>
          </cell>
        </row>
      </sheetData>
      <sheetData sheetId="5">
        <row r="3">
          <cell r="A3" t="str">
            <v>대전우편집중국및운송교환센터 신축공사</v>
          </cell>
        </row>
      </sheetData>
      <sheetData sheetId="6"/>
      <sheetData sheetId="7">
        <row r="3">
          <cell r="A3" t="str">
            <v>대전우편집중국및운송교환센터 신축공사</v>
          </cell>
        </row>
      </sheetData>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 val="일위대가표"/>
      <sheetName val="s"/>
      <sheetName val="시행후면적"/>
      <sheetName val="DATE"/>
      <sheetName val="수지예산"/>
      <sheetName val="⑻동원인원산출서⑧"/>
      <sheetName val="9GNG운반"/>
      <sheetName val="E총15"/>
      <sheetName val="Galaxy 소비자가격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 val="열차제어동"/>
      <sheetName val="전기성능동"/>
      <sheetName val="차량시스템인자"/>
      <sheetName val="차량부품동"/>
      <sheetName val="갑지"/>
      <sheetName val="수도권센터"/>
      <sheetName val="기흥영업소"/>
      <sheetName val="사원정보"/>
      <sheetName val="편성표"/>
      <sheetName val="역무용(산출)"/>
      <sheetName val="철거수량(전송)"/>
      <sheetName val="내역(2019년8월)"/>
      <sheetName val="식품체험관(시설유지보수)"/>
      <sheetName val="총괄표"/>
      <sheetName val="설계조건"/>
      <sheetName val="토목-물가"/>
      <sheetName val="2.건축"/>
      <sheetName val="직접비"/>
      <sheetName val="단위단가"/>
      <sheetName val="프랜트면허"/>
      <sheetName val="본실행경비"/>
      <sheetName val="안양동교 1안"/>
      <sheetName val="매립"/>
      <sheetName val="인사자료총집계"/>
      <sheetName val="돈암사업"/>
      <sheetName val="공사기본내용입력"/>
      <sheetName val="파이프류"/>
      <sheetName val="난간벽단위"/>
      <sheetName val="추가예산"/>
      <sheetName val="토공사"/>
      <sheetName val=""/>
      <sheetName val="실행내역서_"/>
      <sheetName val="5_단가대비표"/>
      <sheetName val="2_어플리케이션보정계수"/>
      <sheetName val="목차"/>
      <sheetName val="CJE"/>
      <sheetName val="전체"/>
      <sheetName val="A-4"/>
      <sheetName val="TYPE1"/>
      <sheetName val="변경내역"/>
      <sheetName val="날개벽수량표"/>
      <sheetName val="원형1호맨홀토공수량"/>
      <sheetName val="연결관조서 (토사)"/>
      <sheetName val="연결관수량 (2)"/>
      <sheetName val="연약지반 구분"/>
      <sheetName val="구조물터파기수량집계"/>
      <sheetName val="측구터파기공수량집계"/>
      <sheetName val="빙장비사양"/>
      <sheetName val="배수공 시멘트 및 골재량 산출"/>
      <sheetName val="토공(우물통,기타) "/>
      <sheetName val="공사비산출"/>
      <sheetName val="Cover"/>
      <sheetName val="설계내역서"/>
      <sheetName val="주안3차A-A"/>
      <sheetName val="PLT8500"/>
      <sheetName val="기계공사"/>
      <sheetName val="단중표"/>
      <sheetName val="4차공사내역"/>
      <sheetName val="선원교상-교대A(1)"/>
      <sheetName val="1호기2차(위탁)"/>
      <sheetName val="설계서"/>
      <sheetName val="간선"/>
      <sheetName val="(C)원내역"/>
      <sheetName val="원가"/>
      <sheetName val="내역서1999.8최종"/>
      <sheetName val="DAT(목표)"/>
      <sheetName val="계산정보"/>
      <sheetName val="주요측점"/>
      <sheetName val="설계(안)"/>
      <sheetName val="노무비"/>
      <sheetName val="과천MAIN"/>
      <sheetName val="A 견적"/>
      <sheetName val="조명율표"/>
      <sheetName val="FAB별"/>
      <sheetName val="C.배수관공"/>
      <sheetName val="노임단가표"/>
      <sheetName val="1,2공구원가계산서"/>
      <sheetName val="2공구산출내역"/>
      <sheetName val="1공구산출내역서"/>
      <sheetName val="을"/>
      <sheetName val="MOTOR"/>
      <sheetName val="공종단가"/>
      <sheetName val="보고"/>
      <sheetName val="CONCRETE"/>
      <sheetName val="평가데이터"/>
      <sheetName val="대림경상68억"/>
      <sheetName val="공사대장"/>
      <sheetName val="4.경비 5.영업외수지"/>
      <sheetName val="공사비집계"/>
      <sheetName val="도수로수량산출"/>
      <sheetName val="원가계산서"/>
      <sheetName val="학생내역"/>
      <sheetName val="전신환매도율"/>
      <sheetName val="경비"/>
      <sheetName val="마감LIST-1"/>
      <sheetName val="경비 (2)"/>
      <sheetName val="설계"/>
      <sheetName val="총도"/>
      <sheetName val="각형맨홀"/>
      <sheetName val="보차도경계석"/>
      <sheetName val="잔수량(작성)"/>
      <sheetName val="배관배선_단가조사"/>
      <sheetName val="안양동교_1안"/>
      <sheetName val="소방사항"/>
      <sheetName val="Macro1"/>
      <sheetName val="확약서"/>
      <sheetName val="20_10_100"/>
      <sheetName val="도근좌표"/>
      <sheetName val="기준_국가명"/>
      <sheetName val="수리결과"/>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1">
          <cell r="A1" t="str">
            <v>(2019년 7)월분 시간외 근무시간 명세표(근무실적표)</v>
          </cell>
        </row>
      </sheetData>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ow r="1">
          <cell r="A1" t="str">
            <v>(2019년 7)월분 시간외 근무시간 명세표(근무실적표)</v>
          </cell>
        </row>
      </sheetData>
      <sheetData sheetId="236">
        <row r="1">
          <cell r="A1" t="str">
            <v>(2019년 7)월분 시간외 근무시간 명세표(근무실적표)</v>
          </cell>
        </row>
      </sheetData>
      <sheetData sheetId="237">
        <row r="1">
          <cell r="A1" t="str">
            <v>(2019년 7)월분 시간외 근무시간 명세표(근무실적표)</v>
          </cell>
        </row>
      </sheetData>
      <sheetData sheetId="238">
        <row r="1">
          <cell r="A1" t="str">
            <v>(2019년 7)월분 시간외 근무시간 명세표(근무실적표)</v>
          </cell>
        </row>
      </sheetData>
      <sheetData sheetId="239">
        <row r="1">
          <cell r="A1" t="str">
            <v>(2019년 7)월분 시간외 근무시간 명세표(근무실적표)</v>
          </cell>
        </row>
      </sheetData>
      <sheetData sheetId="240">
        <row r="1">
          <cell r="A1" t="str">
            <v>(2019년 7)월분 시간외 근무시간 명세표(근무실적표)</v>
          </cell>
        </row>
      </sheetData>
      <sheetData sheetId="241">
        <row r="1">
          <cell r="A1" t="str">
            <v>(2019년 7)월분 시간외 근무시간 명세표(근무실적표)</v>
          </cell>
        </row>
      </sheetData>
      <sheetData sheetId="242"/>
      <sheetData sheetId="243"/>
      <sheetData sheetId="244">
        <row r="1">
          <cell r="A1" t="str">
            <v>(2019년 7)월분 시간외 근무시간 명세표(근무실적표)</v>
          </cell>
        </row>
      </sheetData>
      <sheetData sheetId="245">
        <row r="1">
          <cell r="A1" t="str">
            <v>(2019년 7)월분 시간외 근무시간 명세표(근무실적표)</v>
          </cell>
        </row>
      </sheetData>
      <sheetData sheetId="246">
        <row r="1">
          <cell r="A1" t="str">
            <v>(2019년 7)월분 시간외 근무시간 명세표(근무실적표)</v>
          </cell>
        </row>
      </sheetData>
      <sheetData sheetId="247">
        <row r="1">
          <cell r="A1" t="str">
            <v>(2019년 7)월분 시간외 근무시간 명세표(근무실적표)</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1">
          <cell r="A1" t="str">
            <v>(2019년 7)월분 시간외 근무시간 명세표(근무실적표)</v>
          </cell>
        </row>
      </sheetData>
      <sheetData sheetId="260">
        <row r="1">
          <cell r="A1" t="str">
            <v>(2019년 7)월분 시간외 근무시간 명세표(근무실적표)</v>
          </cell>
        </row>
      </sheetData>
      <sheetData sheetId="261" refreshError="1"/>
      <sheetData sheetId="262" refreshError="1"/>
      <sheetData sheetId="263" refreshError="1"/>
      <sheetData sheetId="264" refreshError="1"/>
      <sheetData sheetId="265">
        <row r="1">
          <cell r="A1" t="str">
            <v>(2019년 7)월분 시간외 근무시간 명세표(근무실적표)</v>
          </cell>
        </row>
      </sheetData>
      <sheetData sheetId="266">
        <row r="1">
          <cell r="A1" t="str">
            <v>(2019년 7)월분 시간외 근무시간 명세표(근무실적표)</v>
          </cell>
        </row>
      </sheetData>
      <sheetData sheetId="267" refreshError="1"/>
      <sheetData sheetId="268" refreshError="1"/>
      <sheetData sheetId="269" refreshError="1"/>
      <sheetData sheetId="270" refreshError="1"/>
      <sheetData sheetId="271">
        <row r="1">
          <cell r="A1" t="str">
            <v>(2019년 7)월분 시간외 근무시간 명세표(근무실적표)</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원남울진낙찰내역(99.4.13 부산청)"/>
      <sheetName val="산출내역서집계표"/>
      <sheetName val="WORK"/>
      <sheetName val="원가"/>
      <sheetName val="DATE"/>
      <sheetName val="원가서"/>
      <sheetName val="DANGA"/>
      <sheetName val="원본(갑지)"/>
      <sheetName val="공통가설"/>
      <sheetName val="도급"/>
      <sheetName val="손익분석"/>
      <sheetName val="전기공사"/>
      <sheetName val="Total"/>
      <sheetName val="SOS_PLC &amp; Panel"/>
      <sheetName val="공사"/>
      <sheetName val="공사비집계"/>
      <sheetName val="Sheet3"/>
      <sheetName val="장비단가"/>
      <sheetName val="환율change"/>
      <sheetName val="옥외외등집계표"/>
      <sheetName val="참조자료"/>
      <sheetName val="신고조서"/>
      <sheetName val="I一般比"/>
      <sheetName val="Sheet6"/>
      <sheetName val="wall"/>
      <sheetName val="A01"/>
      <sheetName val="A11"/>
      <sheetName val="A16"/>
      <sheetName val="A02"/>
      <sheetName val="A03"/>
      <sheetName val="A04"/>
      <sheetName val="A05"/>
      <sheetName val="A06"/>
      <sheetName val="A07"/>
      <sheetName val="A08a"/>
      <sheetName val="A08b"/>
      <sheetName val="#REF"/>
      <sheetName val="내역서"/>
      <sheetName val="S0"/>
      <sheetName val="신천3호용수로"/>
      <sheetName val="여과지동"/>
      <sheetName val="기초자료"/>
      <sheetName val="포장(수량)-관로부"/>
      <sheetName val="준검 내역서"/>
      <sheetName val="시화점실행"/>
      <sheetName val="개요"/>
      <sheetName val="sh1"/>
      <sheetName val="선급금신청서"/>
      <sheetName val="갑지(추정)"/>
      <sheetName val="98지급계획"/>
      <sheetName val="조직"/>
      <sheetName val="APT"/>
      <sheetName val="기본사항"/>
      <sheetName val="노임이"/>
      <sheetName val="CAUDIT"/>
      <sheetName val="세부추진"/>
      <sheetName val="상용보강"/>
      <sheetName val="대림경상68억"/>
      <sheetName val="조명시설"/>
      <sheetName val="원하대비"/>
      <sheetName val="골조시행"/>
      <sheetName val="단가표"/>
      <sheetName val="마산월령동골조물량변경"/>
      <sheetName val="부대공Ⅱ"/>
      <sheetName val="_갑지"/>
      <sheetName val="금융비용"/>
      <sheetName val="현장별"/>
      <sheetName val="Sheet1"/>
      <sheetName val="공사비증감"/>
      <sheetName val="프랜트면허"/>
      <sheetName val="토목주소"/>
      <sheetName val="Sheet4"/>
      <sheetName val="견적정보"/>
      <sheetName val=" 갑지"/>
      <sheetName val="98NS-N"/>
      <sheetName val="낙찰표"/>
      <sheetName val="설계내역서"/>
      <sheetName val="ABUT수량-A1"/>
      <sheetName val="목차"/>
      <sheetName val="지급자재"/>
      <sheetName val="전 기"/>
      <sheetName val="표지"/>
      <sheetName val="영업소실적"/>
      <sheetName val="옥외배관기본공량"/>
      <sheetName val="관급자재"/>
      <sheetName val="정렬"/>
      <sheetName val="교각1"/>
      <sheetName val="1.수인터널"/>
      <sheetName val="퍼스트"/>
      <sheetName val="인건비"/>
      <sheetName val="XL4Poppy"/>
      <sheetName val="비교표"/>
      <sheetName val="배수공"/>
      <sheetName val="A-4"/>
      <sheetName val="코드표"/>
      <sheetName val="99년원가"/>
      <sheetName val="9GNG운반"/>
      <sheetName val="부문손익"/>
      <sheetName val="HERO01"/>
      <sheetName val="DC-O-4-S(설명서)"/>
      <sheetName val="단가일람"/>
      <sheetName val="조경일람"/>
      <sheetName val="토목"/>
      <sheetName val="일반수량"/>
      <sheetName val="3F"/>
      <sheetName val="원남울진낙찰내역(99_4_13_부산청)"/>
      <sheetName val="준검_내역서"/>
      <sheetName val="SOS_PLC_&amp;_Panel"/>
      <sheetName val="부하계산서"/>
      <sheetName val="기안"/>
      <sheetName val="제4절-1"/>
      <sheetName val="갑지"/>
      <sheetName val="노무비"/>
      <sheetName val="소비자가"/>
      <sheetName val="추가예산"/>
      <sheetName val="6호기"/>
      <sheetName val="월별수입"/>
      <sheetName val="data"/>
      <sheetName val="문학간접"/>
      <sheetName val="2.건축"/>
    </sheetNames>
    <sheetDataSet>
      <sheetData sheetId="0">
        <row r="1">
          <cell r="A1">
            <v>1</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sheetData sheetId="150"/>
      <sheetData sheetId="151" refreshError="1"/>
      <sheetData sheetId="152" refreshError="1"/>
      <sheetData sheetId="153" refreshError="1"/>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 val="일위산출"/>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 val="인원"/>
      <sheetName val="맨홀수량산출"/>
      <sheetName val="인트라넷시스템근거"/>
      <sheetName val="단가산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 val="합계"/>
      <sheetName val="전체"/>
      <sheetName val="FACTOR"/>
      <sheetName val="이월"/>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단가"/>
      <sheetName val="산출내역서"/>
      <sheetName val="BID"/>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준검 내역서"/>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 val="산출0"/>
      <sheetName val="다중모드"/>
      <sheetName val="상행-교대(A1-A2)"/>
      <sheetName val="미드수량"/>
      <sheetName val="배관물량집계(기본)"/>
      <sheetName val="옥외"/>
      <sheetName val="1차설계Ꮗԯ_x0000_"/>
      <sheetName val="1차설계逷≙_xdc00_≙"/>
      <sheetName val="-15.0"/>
      <sheetName val="토지산출내역"/>
      <sheetName val="암거"/>
      <sheetName val="공정표_1"/>
      <sheetName val="장비당단가_(1)1"/>
      <sheetName val="Sheet2_(2)1"/>
      <sheetName val="별표_1"/>
      <sheetName val="2_건축1"/>
      <sheetName val="수_량_명_세_서_-_11"/>
      <sheetName val="사  업  비  수  지  예  산  서"/>
      <sheetName val="시가지우회도로공내역서"/>
      <sheetName val="사다리"/>
      <sheetName val="중기일위대밀"/>
      <sheetName val="현금흐름표"/>
      <sheetName val="07제품별수익성"/>
      <sheetName val="총체보활공정표"/>
      <sheetName val="상세도"/>
      <sheetName val="지구단위계획"/>
      <sheetName val="hvac(제어동)"/>
      <sheetName val="투자예산"/>
      <sheetName val="O＆P"/>
      <sheetName val="단가(기자재)"/>
      <sheetName val="내역(최종본浳き_x0000__x0000_"/>
      <sheetName val="내역(최종본浳⿢_x0000__x0000_"/>
      <sheetName val="내역(최종본浳ぁ_x0000__x0000_"/>
      <sheetName val="inputdata"/>
      <sheetName val="정산내역"/>
      <sheetName val="기본자료(실행)"/>
      <sheetName val="제품현황"/>
      <sheetName val="05 유류비자금청구(완)"/>
      <sheetName val="설원"/>
      <sheetName val="일반전기"/>
      <sheetName val="여흥"/>
      <sheetName val="점ᥰ@띘"/>
      <sheetName val="점ᤠ@띘"/>
      <sheetName val="점៰2띘"/>
      <sheetName val="PAD TR보호대기초"/>
      <sheetName val="산출"/>
      <sheetName val="예산조서(전송)"/>
      <sheetName val="8월차잔"/>
      <sheetName val="시설이용권명세서"/>
      <sheetName val="도수로수량산출"/>
      <sheetName val="RD제품개발투자비(매가)"/>
      <sheetName val="단가16(노임)"/>
      <sheetName val="평야부"/>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급여병적자료"/>
      <sheetName val="기성"/>
      <sheetName val="Macro4"/>
      <sheetName val="직재"/>
      <sheetName val="경율산정.XLS"/>
      <sheetName val="GC산출"/>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공사개요-C"/>
      <sheetName val="Cable임피던스"/>
      <sheetName val="예산"/>
      <sheetName val="grid (1)"/>
      <sheetName val="산출내력"/>
      <sheetName val="전도금청구서"/>
      <sheetName val="2월"/>
      <sheetName val="계림(함평)"/>
      <sheetName val="계림(장성)"/>
      <sheetName val="일위목록-기"/>
      <sheetName val="외주정비"/>
      <sheetName val="표지_(3)3"/>
      <sheetName val="표지_(2)3"/>
      <sheetName val="교각집계_(2)3"/>
      <sheetName val="교각토공_(2)3"/>
      <sheetName val="교각철근_(2)3"/>
      <sheetName val="외주대비_-석축3"/>
      <sheetName val="외주대비-구조물_(2)3"/>
      <sheetName val="견적표지_(3)3"/>
      <sheetName val="_HIT-&gt;HMC_견적(3900)3"/>
      <sheetName val="일__위__대__가__목__록3"/>
      <sheetName val="HRSG_SMALL072203"/>
      <sheetName val="교각토공__2_3"/>
      <sheetName val="6__안전관리비4"/>
      <sheetName val="조건표_(2)2"/>
      <sheetName val="3_공통공사대비3"/>
      <sheetName val="하도내역_(철콘)2"/>
      <sheetName val="노무비_근거2"/>
      <sheetName val="97년_추정3"/>
      <sheetName val="2차전체변경예정_(2)2"/>
      <sheetName val="임율_Data2"/>
      <sheetName val="1_설계기준2"/>
      <sheetName val="토공유동표(전체_당초)2"/>
      <sheetName val="목차_2"/>
      <sheetName val="7__현장관리비_2"/>
      <sheetName val="4_일위대가집계1"/>
      <sheetName val="노무비_1"/>
      <sheetName val="단면_(2)2"/>
      <sheetName val="8_PILE__(돌출)2"/>
      <sheetName val="구조______1"/>
      <sheetName val="b_balju_(2)2"/>
      <sheetName val="8_현장관리비2"/>
      <sheetName val="7_안전관리비2"/>
      <sheetName val="Customer_Databas1"/>
      <sheetName val="5__현장관리비(new)_1"/>
      <sheetName val="내역서_제출1"/>
      <sheetName val="간_지11"/>
      <sheetName val="화재_탐지_설비1"/>
      <sheetName val="5__현장관리비_new__1"/>
      <sheetName val="방배동내역_(총괄)1"/>
      <sheetName val="Temporary_Mooring1"/>
      <sheetName val="A_LINE1"/>
      <sheetName val="중기조종사_단위단가2"/>
      <sheetName val="7_PILE__(돌출)1"/>
      <sheetName val="2_2_오피스텔(12~32F)1"/>
      <sheetName val="4_LINE1"/>
      <sheetName val="7_th1"/>
      <sheetName val="_갑지1"/>
      <sheetName val="집_계_표1"/>
      <sheetName val="총_원가계산1"/>
      <sheetName val="6__안전관리비5"/>
      <sheetName val="자__재1"/>
      <sheetName val="할증_1"/>
      <sheetName val="개인별_순위표1"/>
      <sheetName val="CM_11"/>
      <sheetName val="기술부_VENDOR_LIST1"/>
      <sheetName val="단계별내역_(2)1"/>
      <sheetName val="일위대가_집계표1"/>
      <sheetName val="9_1지하2층하부보1"/>
      <sheetName val="4_일위대가1"/>
      <sheetName val="2_2_띠장의_설계1"/>
      <sheetName val="제출내역_(2)1"/>
      <sheetName val="4_2_1_마루높이_검토"/>
      <sheetName val="BOX_본체"/>
      <sheetName val="3련_BOX"/>
      <sheetName val="STEEL_BOX_단면설계(SEC_8)"/>
      <sheetName val="명일작업계획_(3)"/>
      <sheetName val="내역서_(3)1"/>
      <sheetName val="산출양식_(2)1"/>
      <sheetName val="전체산출내역서갑(변경)_1"/>
      <sheetName val="A_터파기공1"/>
      <sheetName val="B_측·집1"/>
      <sheetName val="배(자·집)_(2)1"/>
      <sheetName val="2_01측·터·집1"/>
      <sheetName val="땅깍·수_(1-1)1"/>
      <sheetName val="0-52_1"/>
      <sheetName val="콘·다_(2)1"/>
      <sheetName val="기·집_(2)1"/>
      <sheetName val="콘·다_(3)1"/>
      <sheetName val="병원내역집계표_(2)1"/>
      <sheetName val="실행총괄_1"/>
      <sheetName val="[IL-3_XLSY갑지1"/>
      <sheetName val="4_일위대가목차1"/>
      <sheetName val="내역_ver1_01"/>
      <sheetName val="2000,9월_일위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단가_"/>
      <sheetName val="6_이토처리시간"/>
      <sheetName val="울진항공등화_내역서"/>
      <sheetName val="일_위_대_가_표"/>
      <sheetName val="2_1외주"/>
      <sheetName val="2_3노무"/>
      <sheetName val="2_4자재"/>
      <sheetName val="2_2장비"/>
      <sheetName val="2_5경비"/>
      <sheetName val="2_6수목대"/>
      <sheetName val="MP_MOB"/>
      <sheetName val="변압기_및_발전기_용량"/>
      <sheetName val="조도계산서_(도서)"/>
      <sheetName val="빌딩_안내"/>
      <sheetName val="CABLE_(2)"/>
      <sheetName val="G_R300경비"/>
      <sheetName val="단가대비표_(3)"/>
      <sheetName val="기성내역서(을)_(2)"/>
      <sheetName val="1단계_(2)"/>
      <sheetName val="2_1__노무비_평균단가산출"/>
      <sheetName val="3_공사비(07년노임단가)"/>
      <sheetName val="3_공사비(단가조사표)"/>
      <sheetName val="3_공사비(물량산출표)"/>
      <sheetName val="3_공사비(일위대가표목록)"/>
      <sheetName val="3_공사비(일위대가표)"/>
      <sheetName val="TRE_TABLE"/>
      <sheetName val="Requirement(Work_Crew)"/>
      <sheetName val="진입도로B_(2)"/>
      <sheetName val="수목데이타_"/>
      <sheetName val="2_냉난방설비공사"/>
      <sheetName val="7_자동제어공사"/>
      <sheetName val="중강당_내역"/>
      <sheetName val="기초자료입력및_K치_확인"/>
      <sheetName val="실행내역_"/>
      <sheetName val="자재_단가_비교표(견적)"/>
      <sheetName val="자재_단가_비교표"/>
      <sheetName val="Bid_Summary"/>
      <sheetName val="이동시_예상비용"/>
      <sheetName val="Seg_1DE비용"/>
      <sheetName val="Transit_비용_감가상각미포함"/>
      <sheetName val="세골재__T2_변경_현황"/>
      <sheetName val="내역서_(2)"/>
      <sheetName val="전화공사_공량_및_집계표"/>
      <sheetName val="참조_(2)"/>
      <sheetName val="6__직접경비"/>
      <sheetName val="대가_(보완)"/>
      <sheetName val="3_자재비(총괄)"/>
      <sheetName val="제조_경영"/>
      <sheetName val="4_전기"/>
      <sheetName val="노_무_비"/>
      <sheetName val="미납품_현황"/>
      <sheetName val="신설개소별_총집계표(동해-배전)"/>
      <sheetName val="전_체"/>
      <sheetName val="내역서_"/>
      <sheetName val="TABLE_DB"/>
      <sheetName val="쌍용_data_base"/>
      <sheetName val="영흥TL(UP,DOWN)_"/>
      <sheetName val="전체내역_(2)"/>
      <sheetName val="Hyundai_Unit_cost_xls"/>
      <sheetName val="용선_C_L"/>
      <sheetName val="샌딩_에폭시_도장"/>
      <sheetName val="1-1_현장정리"/>
      <sheetName val="1-2_토공"/>
      <sheetName val="1-3_WMM,GSB"/>
      <sheetName val="1-4_BITUMINOUS_COURSE"/>
      <sheetName val="1-5_BOX_CULVERTS"/>
      <sheetName val="1-6_BRIDGE"/>
      <sheetName val="1-7_DRAINAGE"/>
      <sheetName val="1-8_TRAFFIC"/>
      <sheetName val="1-9_MISCELLANEOUS"/>
      <sheetName val="1-10_ELECTRICAL"/>
      <sheetName val="1-12_도급외항목"/>
      <sheetName val="일위대가_(PM)"/>
      <sheetName val="전문품의"/>
      <sheetName val="특기시방서"/>
      <sheetName val="Sheet17"/>
      <sheetName val="인부노임"/>
      <sheetName val="Xunit_(단위환산)"/>
      <sheetName val="모선자재_집계표"/>
      <sheetName val="재료의_할증"/>
      <sheetName val="흙막이B_(오산운암)"/>
      <sheetName val="타이로드_흙막이"/>
      <sheetName val="타이로드_흙막이(근입장2_5M)"/>
      <sheetName val="타이로드(근입장2_5M)"/>
      <sheetName val="pile_항타"/>
      <sheetName val="pile_항타(디젤)"/>
      <sheetName val="pile_항타_A"/>
      <sheetName val="pile_항타_B"/>
      <sheetName val="pile_항타_C"/>
      <sheetName val="pile_인발"/>
      <sheetName val="pile_인발_A"/>
      <sheetName val="pile_인발_B"/>
      <sheetName val="pile_인발_C"/>
      <sheetName val="20TON_TRAILER"/>
      <sheetName val="토류판_(2)"/>
      <sheetName val="SHEET_PILE단가"/>
      <sheetName val="단가_및_재료비"/>
      <sheetName val="D1_2_COF모듈자재_입출재고_(B급)"/>
      <sheetName val="상하수대비내역(공내역)"/>
      <sheetName val="125x125"/>
      <sheetName val="tra-vat-lieu"/>
      <sheetName val="4_경비_5_영업외수지1"/>
      <sheetName val="_견적서1"/>
      <sheetName val="광통신_견적내역서11"/>
      <sheetName val="unit_41"/>
      <sheetName val="프라임_강변역(4,236)1"/>
      <sheetName val="내___역1"/>
      <sheetName val="2000년_공정표1"/>
      <sheetName val="5_2코핑1"/>
      <sheetName val="배수공_시멘트_및_골재량_산출1"/>
      <sheetName val="P_M_별1"/>
      <sheetName val="수량산출서_갑지1"/>
      <sheetName val="DATA_입력부1"/>
      <sheetName val="중기쥰종사_단위단가"/>
      <sheetName val="PTVT_(MAU)"/>
      <sheetName val="1차_내역서"/>
      <sheetName val="원내역서_그대로"/>
      <sheetName val="남양시작동자105노65기1_3화1_2"/>
      <sheetName val="관음목장(제출용)자105인97_5"/>
      <sheetName val="969910(_R)"/>
      <sheetName val="1062-X방향_"/>
      <sheetName val="PROJECT_BRIEF"/>
      <sheetName val="①idea_pipeline"/>
      <sheetName val="IMP_통일양식"/>
      <sheetName val="LYS_통일양식"/>
      <sheetName val="유통기한_프로그램"/>
      <sheetName val="TOSHIBA-Structure"/>
      <sheetName val="NOTE"/>
      <sheetName val="Div26 - Elect"/>
      <sheetName val="SITE-E"/>
      <sheetName val="Prelims"/>
      <sheetName val="Rate"/>
      <sheetName val="제수"/>
      <sheetName val="공기"/>
      <sheetName val="함열량 db"/>
      <sheetName val="고객사 관리 코드"/>
      <sheetName val="chiettinh"/>
      <sheetName val="5호광장_(만점)1"/>
      <sheetName val="인천국제_(만점)_(2)1"/>
      <sheetName val="108_수선비"/>
      <sheetName val="전선_및_전선관"/>
      <sheetName val="VENDOR_LIST"/>
      <sheetName val="경비_(1)"/>
      <sheetName val="2F_회의실견적(5_14_일대)"/>
      <sheetName val="설계기준_및_하중계산"/>
      <sheetName val="Sight_n_M_H"/>
      <sheetName val="매출요약(월별)_-년간"/>
      <sheetName val="Piping_Design_Data"/>
      <sheetName val="4_&amp;_10-inch,_CO2_Combo_&amp;_Sweep"/>
      <sheetName val="1_䷨수장"/>
      <sheetName val="4_뀴진설Ⳅ"/>
      <sheetName val="전䰨선로_물량표"/>
      <sheetName val="㶀대입찰_내역서"/>
      <sheetName val="총괄집계_"/>
      <sheetName val="고객사_관리_코드"/>
      <sheetName val="한성교회_신축공사(050713)_CheckList"/>
      <sheetName val="Parem"/>
      <sheetName val="THVT"/>
      <sheetName val="cong thuc tinh chi tiet"/>
      <sheetName val="00000000"/>
      <sheetName val="Quantity"/>
      <sheetName val="1공구_건정토건_토공4"/>
      <sheetName val="1공구_건정토건_철콘4"/>
      <sheetName val="도급표지_4"/>
      <sheetName val="도급표지__(4)4"/>
      <sheetName val="부대표지_(4)4"/>
      <sheetName val="도급표지__(3)4"/>
      <sheetName val="부대표지_(3)4"/>
      <sheetName val="도급표지__(2)4"/>
      <sheetName val="부대표지_(2)4"/>
      <sheetName val="토__목4"/>
      <sheetName val="조__경4"/>
      <sheetName val="전_기4"/>
      <sheetName val="건__축4"/>
      <sheetName val="보도내역_(3)4"/>
      <sheetName val="준검_내역서4"/>
      <sheetName val="내역(최종본4_5)4"/>
      <sheetName val="1_수인터널4"/>
      <sheetName val="설_계4"/>
      <sheetName val="입출재고현황_(2)3"/>
      <sheetName val="6PILE__(돌출)4"/>
      <sheetName val="2_대외공문4"/>
      <sheetName val="AS포장복구_4"/>
      <sheetName val="0_0ControlSheet4"/>
      <sheetName val="0_1keyAssumption4"/>
      <sheetName val="4_내진설계3"/>
      <sheetName val="Sheet1_(2)3"/>
      <sheetName val="1_취수장3"/>
      <sheetName val="BSD_(2)3"/>
      <sheetName val="실행내역서_3"/>
      <sheetName val="96보완계획7_123"/>
      <sheetName val="전차선로_물량표3"/>
      <sheetName val="부대입찰_내역서3"/>
      <sheetName val="1__설계조건_2_단면가정_3__하중계산3"/>
      <sheetName val="DATA_입력란3"/>
      <sheetName val="3BL공동구_수량3"/>
      <sheetName val="제잡비_xls3"/>
      <sheetName val="인건비_3"/>
      <sheetName val="_총괄표3"/>
      <sheetName val="2_고용보험료산출근거3"/>
      <sheetName val="토공(우물통,기타)_3"/>
      <sheetName val="현장관리비_산출내역3"/>
      <sheetName val="현장별계약현황('98_10_31)3"/>
      <sheetName val="Eq__Mobilization3"/>
      <sheetName val="원가계산_(2)3"/>
      <sheetName val="1_설계조건3"/>
      <sheetName val="노원열병합__건축공사기성내역서3"/>
      <sheetName val="플랜트_설치3"/>
      <sheetName val="콤보박스와_리스트박스의_연결3"/>
      <sheetName val="설내역서_2"/>
      <sheetName val="CIP_공사2"/>
      <sheetName val="2_교량(신설)1"/>
      <sheetName val="EQUIP_LIST1"/>
      <sheetName val="2000_051"/>
      <sheetName val="1_3_1절점좌표1"/>
      <sheetName val="1_1설계기준1"/>
      <sheetName val="1_본부별1"/>
      <sheetName val="기초입력_DATA1"/>
      <sheetName val="재활용_악취_먼지DUCT산출1"/>
      <sheetName val="5_정산서1"/>
      <sheetName val="4_장비손료1"/>
      <sheetName val="단양_00_아파트-세부내역1"/>
      <sheetName val="업무처리전"/>
      <sheetName val="Bảng mã VT"/>
      <sheetName val="장비당단가_(1)2"/>
      <sheetName val="Sheet2_(2)2"/>
      <sheetName val="수_량_명_세_서_-_12"/>
      <sheetName val="별표_2"/>
      <sheetName val="2_건축2"/>
      <sheetName val="공정표_2"/>
      <sheetName val="kimre_scrubber"/>
      <sheetName val="strut_type"/>
      <sheetName val="FRP_PIPING_일위대가"/>
      <sheetName val="48"/>
      <sheetName val="Khoi luong"/>
      <sheetName val="LEGEND"/>
      <sheetName val="DonGia chetao"/>
      <sheetName val="DonGia VatTuLK"/>
      <sheetName val="표지_(3)4"/>
      <sheetName val="표지_(2)4"/>
      <sheetName val="교각집계_(2)4"/>
      <sheetName val="교각토공_(2)4"/>
      <sheetName val="교각철근_(2)4"/>
      <sheetName val="외주대비_-석축4"/>
      <sheetName val="외주대비-구조물_(2)4"/>
      <sheetName val="견적표지_(3)4"/>
      <sheetName val="_HIT-&gt;HMC_견적(3900)4"/>
      <sheetName val="일__위__대__가__목__록4"/>
      <sheetName val="1공구_건정토건_토공5"/>
      <sheetName val="1공구_건정토건_철콘5"/>
      <sheetName val="도급표지_5"/>
      <sheetName val="도급표지__(4)5"/>
      <sheetName val="부대표지_(4)5"/>
      <sheetName val="도급표지__(3)5"/>
      <sheetName val="부대표지_(3)5"/>
      <sheetName val="도급표지__(2)5"/>
      <sheetName val="부대표지_(2)5"/>
      <sheetName val="토__목5"/>
      <sheetName val="조__경5"/>
      <sheetName val="전_기5"/>
      <sheetName val="건__축5"/>
      <sheetName val="보도내역_(3)5"/>
      <sheetName val="준검_내역서5"/>
      <sheetName val="내역(최종본4_5)5"/>
      <sheetName val="1_수인터널5"/>
      <sheetName val="설_계5"/>
      <sheetName val="입출재고현황_(2)4"/>
      <sheetName val="6PILE__(돌출)5"/>
      <sheetName val="2_대외공문5"/>
      <sheetName val="AS포장복구_5"/>
      <sheetName val="6__안전관리비6"/>
      <sheetName val="HRSG_SMALL072204"/>
      <sheetName val="교각토공__2_4"/>
      <sheetName val="3_공통공사대비4"/>
      <sheetName val="97년_추정4"/>
      <sheetName val="8_현장관리비3"/>
      <sheetName val="7_안전관리비3"/>
      <sheetName val="하도내역_(철콘)3"/>
      <sheetName val="조건표_(2)3"/>
      <sheetName val="목차_3"/>
      <sheetName val="7__현장관리비_3"/>
      <sheetName val="노무비_근거3"/>
      <sheetName val="임율_Data3"/>
      <sheetName val="1_설계기준3"/>
      <sheetName val="BSD_(2)4"/>
      <sheetName val="2차전체변경예정_(2)3"/>
      <sheetName val="단면_(2)3"/>
      <sheetName val="1_취수장4"/>
      <sheetName val="8_PILE__(돌출)3"/>
      <sheetName val="토공유동표(전체_당초)3"/>
      <sheetName val="1__설계조건_2_단면가정_3__하중계산4"/>
      <sheetName val="DATA_입력란4"/>
      <sheetName val="구조______2"/>
      <sheetName val="현장관리비_산출내역4"/>
      <sheetName val="b_balju_(2)3"/>
      <sheetName val="노무비_2"/>
      <sheetName val="화재_탐지_설비2"/>
      <sheetName val="Customer_Databas2"/>
      <sheetName val="실행내역서_4"/>
      <sheetName val="4_LINE2"/>
      <sheetName val="7_th2"/>
      <sheetName val="_갑지2"/>
      <sheetName val="0_0ControlSheet5"/>
      <sheetName val="0_1keyAssumption5"/>
      <sheetName val="4_내진설계4"/>
      <sheetName val="Sheet1_(2)4"/>
      <sheetName val="4_경비_5_영업외수지2"/>
      <sheetName val="_견적서2"/>
      <sheetName val="4_일위대가집계2"/>
      <sheetName val="1_설계조건4"/>
      <sheetName val="내역서_제출2"/>
      <sheetName val="A_LINE2"/>
      <sheetName val="장비당단가_(1)3"/>
      <sheetName val="Sheet2_(2)3"/>
      <sheetName val="96보완계획7_124"/>
      <sheetName val="전차선로_물량표4"/>
      <sheetName val="부대입찰_내역서4"/>
      <sheetName val="3BL공동구_수량4"/>
      <sheetName val="노원열병합__건축공사기성내역서4"/>
      <sheetName val="_총괄표4"/>
      <sheetName val="2_고용보험료산출근거4"/>
      <sheetName val="제잡비_xls4"/>
      <sheetName val="인건비_4"/>
      <sheetName val="콤보박스와_리스트박스의_연결4"/>
      <sheetName val="현장별계약현황('98_10_31)4"/>
      <sheetName val="토공(우물통,기타)_4"/>
      <sheetName val="플랜트_설치4"/>
      <sheetName val="원가계산_(2)4"/>
      <sheetName val="Eq__Mobilization4"/>
      <sheetName val="2000년_공정표2"/>
      <sheetName val="수_량_명_세_서_-_13"/>
      <sheetName val="광통신_견적내역서12"/>
      <sheetName val="할증_2"/>
      <sheetName val="unit_42"/>
      <sheetName val="별표_3"/>
      <sheetName val="2_건축3"/>
      <sheetName val="공정표_3"/>
      <sheetName val="설내역서_3"/>
      <sheetName val="프라임_강변역(4,236)2"/>
      <sheetName val="내___역2"/>
      <sheetName val="집_계_표2"/>
      <sheetName val="5_2코핑2"/>
      <sheetName val="배수공_시멘트_및_골재량_산출2"/>
      <sheetName val="7_PILE__(돌출)2"/>
      <sheetName val="P_M_별2"/>
      <sheetName val="CIP_공사3"/>
      <sheetName val="수량산출서_갑지2"/>
      <sheetName val="DATA_입력부2"/>
      <sheetName val="5__현장관리비(new)_2"/>
      <sheetName val="방배동내역_(총괄)2"/>
      <sheetName val="간_지12"/>
      <sheetName val="5__현장관리비_new__2"/>
      <sheetName val="Temporary_Mooring2"/>
      <sheetName val="중기조종사_단위단가3"/>
      <sheetName val="총_원가계산2"/>
      <sheetName val="일위대가_(PM)1"/>
      <sheetName val="2_교량(신설)2"/>
      <sheetName val="EQUIP_LIST2"/>
      <sheetName val="2_2_오피스텔(12~32F)2"/>
      <sheetName val="일위대가_집계표2"/>
      <sheetName val="중기쥰종사_단위단가1"/>
      <sheetName val="6__안전관리비7"/>
      <sheetName val="자__재2"/>
      <sheetName val="개인별_순위표2"/>
      <sheetName val="CM_12"/>
      <sheetName val="기술부_VENDOR_LIST2"/>
      <sheetName val="단계별내역_(2)2"/>
      <sheetName val="제출내역_(2)2"/>
      <sheetName val="2_2_띠장의_설계2"/>
      <sheetName val="1-1_현장정리1"/>
      <sheetName val="1-2_토공1"/>
      <sheetName val="1-3_WMM,GSB1"/>
      <sheetName val="1-4_BITUMINOUS_COURSE1"/>
      <sheetName val="1-5_BOX_CULVERTS1"/>
      <sheetName val="1-6_BRIDGE1"/>
      <sheetName val="1-7_DRAINAGE1"/>
      <sheetName val="1-8_TRAFFIC1"/>
      <sheetName val="1-9_MISCELLANEOUS1"/>
      <sheetName val="1-10_ELECTRICAL1"/>
      <sheetName val="1-12_도급외항목1"/>
      <sheetName val="9_1지하2층하부보2"/>
      <sheetName val="4_2_1_마루높이_검토1"/>
      <sheetName val="4_일위대가2"/>
      <sheetName val="BOX_본체1"/>
      <sheetName val="PTVT_(MAU)1"/>
      <sheetName val="STEEL_BOX_단면설계(SEC_8)1"/>
      <sheetName val="6_이토처리시간1"/>
      <sheetName val="울진항공등화_내역서1"/>
      <sheetName val="영흥TL(UP,DOWN)_1"/>
      <sheetName val="일_위_대_가_표1"/>
      <sheetName val="1차_내역서1"/>
      <sheetName val="2000_052"/>
      <sheetName val="원내역서_그대로1"/>
      <sheetName val="1_3_1절점좌표2"/>
      <sheetName val="1_1설계기준2"/>
      <sheetName val="1_본부별2"/>
      <sheetName val="기초입력_DATA2"/>
      <sheetName val="재활용_악취_먼지DUCT산출2"/>
      <sheetName val="남양시작동자105노65기1_3화1_21"/>
      <sheetName val="관음목장(제출용)자105인97_51"/>
      <sheetName val="전체내역_(2)1"/>
      <sheetName val="Hyundai_Unit_cost_xls1"/>
      <sheetName val="TABLE_DB1"/>
      <sheetName val="쌍용_data_base1"/>
      <sheetName val="969910(_R)1"/>
      <sheetName val="1062-X방향_1"/>
      <sheetName val="5_정산서2"/>
      <sheetName val="PROJECT_BRIEF1"/>
      <sheetName val="4_장비손료2"/>
      <sheetName val="①idea_pipeline1"/>
      <sheetName val="IMP_통일양식1"/>
      <sheetName val="LYS_통일양식1"/>
      <sheetName val="Xunit_(단위환산)1"/>
      <sheetName val="유통기한_프로그램1"/>
      <sheetName val="경비_(1)1"/>
      <sheetName val="2F_회의실견적(5_14_일대)1"/>
      <sheetName val="단양_00_아파트-세부내역2"/>
      <sheetName val="VENDOR_LIST1"/>
      <sheetName val="단가_1"/>
      <sheetName val="108_수선비1"/>
      <sheetName val="MP_MOB1"/>
      <sheetName val="명일작업계획_(3)1"/>
      <sheetName val="내역서_(3)2"/>
      <sheetName val="산출양식_(2)2"/>
      <sheetName val="전체산출내역서갑(변경)_2"/>
      <sheetName val="A_터파기공2"/>
      <sheetName val="B_측·집2"/>
      <sheetName val="배(자·집)_(2)2"/>
      <sheetName val="2_01측·터·집2"/>
      <sheetName val="땅깍·수_(1-1)2"/>
      <sheetName val="0-52_2"/>
      <sheetName val="콘·다_(2)2"/>
      <sheetName val="기·집_(2)2"/>
      <sheetName val="콘·다_(3)2"/>
      <sheetName val="병원내역집계표_(2)2"/>
      <sheetName val="실행총괄_2"/>
      <sheetName val="[IL-3_XLSY갑지2"/>
      <sheetName val="4_일위대가목차2"/>
      <sheetName val="내역_ver1_02"/>
      <sheetName val="2000,9월_일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변압기_및_발전기_용량1"/>
      <sheetName val="조도계산서_(도서)1"/>
      <sheetName val="빌딩_안내1"/>
      <sheetName val="CABLE_(2)1"/>
      <sheetName val="G_R300경비1"/>
      <sheetName val="단가대비표_(3)1"/>
      <sheetName val="기성내역서(을)_(2)1"/>
      <sheetName val="1단계_(2)1"/>
      <sheetName val="2_1__노무비_평균단가산출1"/>
      <sheetName val="3_공사비(07년노임단가)1"/>
      <sheetName val="3_공사비(단가조사표)1"/>
      <sheetName val="3_공사비(물량산출표)1"/>
      <sheetName val="3_공사비(일위대가표목록)1"/>
      <sheetName val="3_공사비(일위대가표)1"/>
      <sheetName val="TRE_TABLE1"/>
      <sheetName val="Requirement(Work_Crew)1"/>
      <sheetName val="진입도로B_(2)1"/>
      <sheetName val="수목데이타_1"/>
      <sheetName val="2_냉난방설비공사1"/>
      <sheetName val="7_자동제어공사1"/>
      <sheetName val="중강당_내역1"/>
      <sheetName val="기초자료입력및_K치_확인1"/>
      <sheetName val="실행내역_1"/>
      <sheetName val="자재_단가_비교표(견적)1"/>
      <sheetName val="자재_단가_비교표1"/>
      <sheetName val="Bid_Summary1"/>
      <sheetName val="이동시_예상비용1"/>
      <sheetName val="Seg_1DE비용1"/>
      <sheetName val="Transit_비용_감가상각미포함1"/>
      <sheetName val="세골재__T2_변경_현황1"/>
      <sheetName val="내역서_(2)1"/>
      <sheetName val="전화공사_공량_및_집계표1"/>
      <sheetName val="참조_(2)1"/>
      <sheetName val="6__직접경비1"/>
      <sheetName val="대가_(보완)1"/>
      <sheetName val="3_자재비(총괄)1"/>
      <sheetName val="5호광장_(만점)2"/>
      <sheetName val="인천국제_(만점)_(2)2"/>
      <sheetName val="제조_경영1"/>
      <sheetName val="4_전기1"/>
      <sheetName val="노_무_비1"/>
      <sheetName val="미납품_현황1"/>
      <sheetName val="신설개소별_총집계표(동해-배전)1"/>
      <sheetName val="용선_C_L1"/>
      <sheetName val="전_체1"/>
      <sheetName val="흙막이B_(오산운암)1"/>
      <sheetName val="타이로드_흙막이1"/>
      <sheetName val="타이로드_흙막이(근입장2_5M)1"/>
      <sheetName val="타이로드(근입장2_5M)1"/>
      <sheetName val="pile_항타1"/>
      <sheetName val="pile_항타(디젤)1"/>
      <sheetName val="pile_항타_A1"/>
      <sheetName val="pile_항타_B1"/>
      <sheetName val="pile_항타_C1"/>
      <sheetName val="pile_인발1"/>
      <sheetName val="pile_인발_A1"/>
      <sheetName val="pile_인발_B1"/>
      <sheetName val="pile_인발_C1"/>
      <sheetName val="20TON_TRAILER1"/>
      <sheetName val="토류판_(2)1"/>
      <sheetName val="SHEET_PILE단가1"/>
      <sheetName val="전선_및_전선관1"/>
      <sheetName val="2_1외주1"/>
      <sheetName val="2_3노무1"/>
      <sheetName val="2_4자재1"/>
      <sheetName val="2_2장비1"/>
      <sheetName val="2_5경비1"/>
      <sheetName val="2_6수목대1"/>
      <sheetName val="3련_BOX1"/>
      <sheetName val="Div26_-_Elect"/>
      <sheetName val="Sight_n_M_H1"/>
      <sheetName val="매출요약(월별)_-년간1"/>
      <sheetName val="Piping_Design_Data1"/>
      <sheetName val="4_&amp;_10-inch,_CO2_Combo_&amp;_Sweep1"/>
      <sheetName val="설계기준_및_하중계산1"/>
      <sheetName val="1_䷨수장1"/>
      <sheetName val="4_뀴진설Ⳅ1"/>
      <sheetName val="전䰨선로_물량표1"/>
      <sheetName val="㶀대입찰_내역서1"/>
      <sheetName val="총괄집계_1"/>
      <sheetName val="kimre_scrubber1"/>
      <sheetName val="strut_type1"/>
      <sheetName val="한성교회_신축공사(050713)_CheckList1"/>
      <sheetName val="FRP_PIPING_일위대가1"/>
      <sheetName val="단가_및_재료비1"/>
      <sheetName val="함열량_db"/>
      <sheetName val="10_경제성분석"/>
      <sheetName val="기계_도급내역서"/>
      <sheetName val="-15_0"/>
      <sheetName val="고객사_관리_코드1"/>
      <sheetName val="사__업__비__수__지__예__산__서"/>
      <sheetName val="1차설계逷≙≙"/>
      <sheetName val="표__지"/>
      <sheetName val="cong_thuc_tinh_chi_tiet"/>
      <sheetName val="공내역_및_견적조건"/>
      <sheetName val="2_1"/>
      <sheetName val="Bảng_mã_VT"/>
      <sheetName val="Khoi_luong"/>
      <sheetName val="DonGia_chetao"/>
      <sheetName val="DonGia_VatTuLK"/>
      <sheetName val="표지_(3)5"/>
      <sheetName val="표지_(2)5"/>
      <sheetName val="교각집계_(2)5"/>
      <sheetName val="교각토공_(2)5"/>
      <sheetName val="교각철근_(2)5"/>
      <sheetName val="외주대비_-석축5"/>
      <sheetName val="외주대비-구조물_(2)5"/>
      <sheetName val="견적표지_(3)5"/>
      <sheetName val="_HIT-&gt;HMC_견적(3900)5"/>
      <sheetName val="일__위__대__가__목__록5"/>
      <sheetName val="1공구_건정토건_토공6"/>
      <sheetName val="1공구_건정토건_철콘6"/>
      <sheetName val="도급표지_6"/>
      <sheetName val="도급표지__(4)6"/>
      <sheetName val="부대표지_(4)6"/>
      <sheetName val="도급표지__(3)6"/>
      <sheetName val="부대표지_(3)6"/>
      <sheetName val="도급표지__(2)6"/>
      <sheetName val="부대표지_(2)6"/>
      <sheetName val="토__목6"/>
      <sheetName val="조__경6"/>
      <sheetName val="전_기6"/>
      <sheetName val="건__축6"/>
      <sheetName val="보도내역_(3)6"/>
      <sheetName val="준검_내역서6"/>
      <sheetName val="내역(최종본4_5)6"/>
      <sheetName val="1_수인터널6"/>
      <sheetName val="설_계6"/>
      <sheetName val="입출재고현황_(2)5"/>
      <sheetName val="6PILE__(돌출)6"/>
      <sheetName val="2_대외공문6"/>
      <sheetName val="AS포장복구_6"/>
      <sheetName val="6__안전관리비8"/>
      <sheetName val="HRSG_SMALL072205"/>
      <sheetName val="교각토공__2_5"/>
      <sheetName val="3_공통공사대비5"/>
      <sheetName val="97년_추정5"/>
      <sheetName val="8_현장관리비4"/>
      <sheetName val="7_안전관리비4"/>
      <sheetName val="하도내역_(철콘)4"/>
      <sheetName val="조건표_(2)4"/>
      <sheetName val="목차_4"/>
      <sheetName val="7__현장관리비_4"/>
      <sheetName val="노무비_근거4"/>
      <sheetName val="임율_Data4"/>
      <sheetName val="1_설계기준4"/>
      <sheetName val="BSD_(2)5"/>
      <sheetName val="2차전체변경예정_(2)4"/>
      <sheetName val="단면_(2)4"/>
      <sheetName val="1_취수장5"/>
      <sheetName val="8_PILE__(돌출)4"/>
      <sheetName val="토공유동표(전체_당초)4"/>
      <sheetName val="1__설계조건_2_단면가정_3__하중계산5"/>
      <sheetName val="DATA_입력란5"/>
      <sheetName val="구조______3"/>
      <sheetName val="현장관리비_산출내역5"/>
      <sheetName val="b_balju_(2)4"/>
      <sheetName val="노무비_3"/>
      <sheetName val="화재_탐지_설비3"/>
      <sheetName val="Customer_Databas3"/>
      <sheetName val="실행내역서_5"/>
      <sheetName val="4_LINE3"/>
      <sheetName val="7_th3"/>
      <sheetName val="_갑지3"/>
      <sheetName val="0_0ControlSheet6"/>
      <sheetName val="0_1keyAssumption6"/>
      <sheetName val="4_내진설계5"/>
      <sheetName val="Sheet1_(2)5"/>
      <sheetName val="4_경비_5_영업외수지3"/>
      <sheetName val="_견적서3"/>
      <sheetName val="4_일위대가집계3"/>
      <sheetName val="1_설계조건5"/>
      <sheetName val="내역서_제출3"/>
      <sheetName val="A_LINE3"/>
      <sheetName val="장비당단가_(1)4"/>
      <sheetName val="Sheet2_(2)4"/>
      <sheetName val="96보완계획7_125"/>
      <sheetName val="전차선로_물량표5"/>
      <sheetName val="부대입찰_내역서5"/>
      <sheetName val="3BL공동구_수량5"/>
      <sheetName val="노원열병합__건축공사기성내역서5"/>
      <sheetName val="_총괄표5"/>
      <sheetName val="2_고용보험료산출근거5"/>
      <sheetName val="제잡비_xls5"/>
      <sheetName val="인건비_5"/>
      <sheetName val="콤보박스와_리스트박스의_연결5"/>
      <sheetName val="현장별계약현황('98_10_31)5"/>
      <sheetName val="토공(우물통,기타)_5"/>
      <sheetName val="플랜트_설치5"/>
      <sheetName val="원가계산_(2)5"/>
      <sheetName val="Eq__Mobilization5"/>
      <sheetName val="2000년_공정표3"/>
      <sheetName val="수_량_명_세_서_-_14"/>
      <sheetName val="광통신_견적내역서13"/>
      <sheetName val="할증_3"/>
      <sheetName val="unit_43"/>
      <sheetName val="별표_4"/>
      <sheetName val="2_건축4"/>
      <sheetName val="공정표_4"/>
      <sheetName val="설내역서_4"/>
      <sheetName val="프라임_강변역(4,236)3"/>
      <sheetName val="내___역3"/>
      <sheetName val="집_계_표3"/>
      <sheetName val="5_2코핑3"/>
      <sheetName val="배수공_시멘트_및_골재량_산출3"/>
      <sheetName val="7_PILE__(돌출)3"/>
      <sheetName val="P_M_별3"/>
      <sheetName val="CIP_공사4"/>
      <sheetName val="수량산출서_갑지3"/>
      <sheetName val="DATA_입력부3"/>
      <sheetName val="5__현장관리비(new)_3"/>
      <sheetName val="방배동내역_(총괄)3"/>
      <sheetName val="간_지13"/>
      <sheetName val="5__현장관리비_new__3"/>
      <sheetName val="Temporary_Mooring3"/>
      <sheetName val="중기조종사_단위단가4"/>
      <sheetName val="총_원가계산3"/>
      <sheetName val="일위대가_(PM)2"/>
      <sheetName val="2_교량(신설)3"/>
      <sheetName val="EQUIP_LIST3"/>
      <sheetName val="2_2_오피스텔(12~32F)3"/>
      <sheetName val="일위대가_집계표3"/>
      <sheetName val="중기쥰종사_단위단가2"/>
      <sheetName val="6__안전관리비9"/>
      <sheetName val="자__재3"/>
      <sheetName val="개인별_순위표3"/>
      <sheetName val="CM_13"/>
      <sheetName val="기술부_VENDOR_LIST3"/>
      <sheetName val="단계별내역_(2)3"/>
      <sheetName val="제출내역_(2)3"/>
      <sheetName val="2_2_띠장의_설계3"/>
      <sheetName val="1-1_현장정리2"/>
      <sheetName val="1-2_토공2"/>
      <sheetName val="1-3_WMM,GSB2"/>
      <sheetName val="1-4_BITUMINOUS_COURSE2"/>
      <sheetName val="1-5_BOX_CULVERTS2"/>
      <sheetName val="1-6_BRIDGE2"/>
      <sheetName val="1-7_DRAINAGE2"/>
      <sheetName val="1-8_TRAFFIC2"/>
      <sheetName val="1-9_MISCELLANEOUS2"/>
      <sheetName val="1-10_ELECTRICAL2"/>
      <sheetName val="1-12_도급외항목2"/>
      <sheetName val="9_1지하2층하부보3"/>
      <sheetName val="4_2_1_마루높이_검토2"/>
      <sheetName val="4_일위대가3"/>
      <sheetName val="BOX_본체2"/>
      <sheetName val="PTVT_(MAU)2"/>
      <sheetName val="2000_053"/>
      <sheetName val="원내역서_그대로2"/>
      <sheetName val="1_3_1절점좌표3"/>
      <sheetName val="1_1설계기준3"/>
      <sheetName val="1_본부별3"/>
      <sheetName val="기초입력_DATA3"/>
      <sheetName val="재활용_악취_먼지DUCT산출3"/>
      <sheetName val="남양시작동자105노65기1_3화1_22"/>
      <sheetName val="관음목장(제출용)자105인97_52"/>
      <sheetName val="전체내역_(2)2"/>
      <sheetName val="Hyundai_Unit_cost_xls2"/>
      <sheetName val="TABLE_DB2"/>
      <sheetName val="쌍용_data_base2"/>
      <sheetName val="969910(_R)2"/>
      <sheetName val="1062-X방향_2"/>
      <sheetName val="5_정산서3"/>
      <sheetName val="PROJECT_BRIEF2"/>
      <sheetName val="4_장비손료3"/>
      <sheetName val="①idea_pipeline2"/>
      <sheetName val="IMP_통일양식2"/>
      <sheetName val="LYS_통일양식2"/>
      <sheetName val="Xunit_(단위환산)2"/>
      <sheetName val="유통기한_프로그램2"/>
      <sheetName val="STEEL_BOX_단면설계(SEC_8)2"/>
      <sheetName val="6_이토처리시간2"/>
      <sheetName val="울진항공등화_내역서2"/>
      <sheetName val="영흥TL(UP,DOWN)_2"/>
      <sheetName val="일_위_대_가_표2"/>
      <sheetName val="1차_내역서2"/>
      <sheetName val="경비_(1)2"/>
      <sheetName val="2F_회의실견적(5_14_일대)2"/>
      <sheetName val="단양_00_아파트-세부내역3"/>
      <sheetName val="VENDOR_LIST2"/>
      <sheetName val="단가_2"/>
      <sheetName val="108_수선비2"/>
      <sheetName val="MP_MOB2"/>
      <sheetName val="명일작업계획_(3)2"/>
      <sheetName val="Div26_-_Elect1"/>
      <sheetName val="내역서_(3)3"/>
      <sheetName val="산출양식_(2)3"/>
      <sheetName val="전체산출내역서갑(변경)_3"/>
      <sheetName val="A_터파기공3"/>
      <sheetName val="B_측·집3"/>
      <sheetName val="배(자·집)_(2)3"/>
      <sheetName val="2_01측·터·집3"/>
      <sheetName val="땅깍·수_(1-1)3"/>
      <sheetName val="0-52_3"/>
      <sheetName val="콘·다_(2)3"/>
      <sheetName val="기·집_(2)3"/>
      <sheetName val="콘·다_(3)3"/>
      <sheetName val="병원내역집계표_(2)3"/>
      <sheetName val="실행총괄_3"/>
      <sheetName val="[IL-3_XLSY갑지3"/>
      <sheetName val="4_일위대가목차3"/>
      <sheetName val="내역_ver1_03"/>
      <sheetName val="2000,9월_일위3"/>
      <sheetName val="1_노무비명세서(해동)3"/>
      <sheetName val="1_노무비명세서(토목)3"/>
      <sheetName val="2_노무비명세서(해동)3"/>
      <sheetName val="2_노무비명세서(수직보호망)3"/>
      <sheetName val="2_노무비명세서(난간대)3"/>
      <sheetName val="2_사진대지3"/>
      <sheetName val="3_사진대지3"/>
      <sheetName val="변압기_및_발전기_용량2"/>
      <sheetName val="조도계산서_(도서)2"/>
      <sheetName val="빌딩_안내2"/>
      <sheetName val="CABLE_(2)2"/>
      <sheetName val="G_R300경비2"/>
      <sheetName val="단가대비표_(3)2"/>
      <sheetName val="기성내역서(을)_(2)2"/>
      <sheetName val="1단계_(2)2"/>
      <sheetName val="2_1__노무비_평균단가산출2"/>
      <sheetName val="3_공사비(07년노임단가)2"/>
      <sheetName val="3_공사비(단가조사표)2"/>
      <sheetName val="3_공사비(물량산출표)2"/>
      <sheetName val="3_공사비(일위대가표목록)2"/>
      <sheetName val="3_공사비(일위대가표)2"/>
      <sheetName val="TRE_TABLE2"/>
      <sheetName val="Requirement(Work_Crew)2"/>
      <sheetName val="진입도로B_(2)2"/>
      <sheetName val="수목데이타_2"/>
      <sheetName val="2_냉난방설비공사2"/>
      <sheetName val="7_자동제어공사2"/>
      <sheetName val="중강당_내역2"/>
      <sheetName val="기초자료입력및_K치_확인2"/>
      <sheetName val="실행내역_2"/>
      <sheetName val="자재_단가_비교표(견적)2"/>
      <sheetName val="자재_단가_비교표2"/>
      <sheetName val="Bid_Summary2"/>
      <sheetName val="이동시_예상비용2"/>
      <sheetName val="Seg_1DE비용2"/>
      <sheetName val="Transit_비용_감가상각미포함2"/>
      <sheetName val="세골재__T2_변경_현황2"/>
      <sheetName val="내역서_(2)2"/>
      <sheetName val="전화공사_공량_및_집계표2"/>
      <sheetName val="참조_(2)2"/>
      <sheetName val="6__직접경비2"/>
      <sheetName val="대가_(보완)2"/>
      <sheetName val="3_자재비(총괄)2"/>
      <sheetName val="5호광장_(만점)3"/>
      <sheetName val="인천국제_(만점)_(2)3"/>
      <sheetName val="제조_경영2"/>
      <sheetName val="4_전기2"/>
      <sheetName val="노_무_비2"/>
      <sheetName val="미납품_현황2"/>
      <sheetName val="신설개소별_총집계표(동해-배전)2"/>
      <sheetName val="용선_C_L2"/>
      <sheetName val="전_체2"/>
      <sheetName val="흙막이B_(오산운암)2"/>
      <sheetName val="타이로드_흙막이2"/>
      <sheetName val="타이로드_흙막이(근입장2_5M)2"/>
      <sheetName val="타이로드(근입장2_5M)2"/>
      <sheetName val="pile_항타2"/>
      <sheetName val="pile_항타(디젤)2"/>
      <sheetName val="pile_항타_A2"/>
      <sheetName val="pile_항타_B2"/>
      <sheetName val="pile_항타_C2"/>
      <sheetName val="pile_인발2"/>
      <sheetName val="pile_인발_A2"/>
      <sheetName val="pile_인발_B2"/>
      <sheetName val="pile_인발_C2"/>
      <sheetName val="20TON_TRAILER2"/>
      <sheetName val="토류판_(2)2"/>
      <sheetName val="SHEET_PILE단가2"/>
      <sheetName val="전선_및_전선관2"/>
      <sheetName val="2_1외주2"/>
      <sheetName val="2_3노무2"/>
      <sheetName val="2_4자재2"/>
      <sheetName val="2_2장비2"/>
      <sheetName val="2_5경비2"/>
      <sheetName val="2_6수목대2"/>
      <sheetName val="3련_BOX2"/>
      <sheetName val="Sight_n_M_H2"/>
      <sheetName val="매출요약(월별)_-년간2"/>
      <sheetName val="Piping_Design_Data2"/>
      <sheetName val="4_&amp;_10-inch,_CO2_Combo_&amp;_Sweep2"/>
      <sheetName val="설계기준_및_하중계산2"/>
      <sheetName val="1_䷨수장2"/>
      <sheetName val="4_뀴진설Ⳅ2"/>
      <sheetName val="전䰨선로_물량표2"/>
      <sheetName val="㶀대입찰_내역서2"/>
      <sheetName val="모선자재_집계표1"/>
      <sheetName val="재료의_할증1"/>
      <sheetName val="총괄집계_2"/>
      <sheetName val="kimre_scrubber2"/>
      <sheetName val="strut_type2"/>
      <sheetName val="한성교회_신축공사(050713)_CheckList2"/>
      <sheetName val="FRP_PIPING_일위대가2"/>
      <sheetName val="단가_및_재료비2"/>
      <sheetName val="내역서_1"/>
      <sheetName val="함열량_db1"/>
      <sheetName val="10_경제성분석1"/>
      <sheetName val="기계_도급내역서1"/>
      <sheetName val="-15_01"/>
      <sheetName val="고객사_관리_코드2"/>
      <sheetName val="사__업__비__수__지__예__산__서1"/>
      <sheetName val="표__지1"/>
      <sheetName val="D1_2_COF모듈자재_입출재고_(B급)1"/>
      <sheetName val="cong_thuc_tinh_chi_tiet1"/>
      <sheetName val="공내역_및_견적조건1"/>
      <sheetName val="2_11"/>
      <sheetName val="Bảng_mã_VT1"/>
      <sheetName val="Khoi_luong1"/>
      <sheetName val="DonGia_chetao1"/>
      <sheetName val="DonGia_VatTuLK1"/>
      <sheetName val="Level-DATA"/>
      <sheetName val="Fr Revit"/>
      <sheetName val="NSA Summary"/>
      <sheetName val="FitOutConfCentre"/>
      <sheetName val="Fr_Revit"/>
      <sheetName val="NSA_Summary"/>
      <sheetName val="Fr_Revit1"/>
      <sheetName val="NSA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sheetData sheetId="2402"/>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 val="재료비"/>
      <sheetName val="노무비"/>
      <sheetName val="교통대책내역"/>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2000년1차"/>
      <sheetName val="2000전체분"/>
      <sheetName val="집계표"/>
      <sheetName val="투찰내역"/>
      <sheetName val="교통대책내역"/>
      <sheetName val="조경일람"/>
      <sheetName val="BID"/>
      <sheetName val="내역서"/>
      <sheetName val="SLAB데이터"/>
      <sheetName val="단가일람"/>
      <sheetName val="99총공사내역서"/>
      <sheetName val="간접1"/>
      <sheetName val="부대공사비"/>
      <sheetName val="퍼스트"/>
      <sheetName val="차액보증"/>
      <sheetName val="#REF"/>
      <sheetName val="지질조사"/>
      <sheetName val="CALCULATION"/>
      <sheetName val="조명일위"/>
      <sheetName val="약품공급2"/>
      <sheetName val="C1ㅇ"/>
      <sheetName val="MOTOR"/>
      <sheetName val="N賃率-職"/>
      <sheetName val="노임"/>
      <sheetName val="정부노임단가"/>
      <sheetName val="접지수량"/>
      <sheetName val="sheet1"/>
      <sheetName val="Total 단위경유량집계"/>
      <sheetName val="원가계산서"/>
      <sheetName val="RE9604"/>
      <sheetName val="조명시설"/>
      <sheetName val="기본단가표"/>
      <sheetName val="재료집계표"/>
      <sheetName val="기계경비(시간당)"/>
      <sheetName val="실행내역"/>
      <sheetName val="준검 내역서"/>
      <sheetName val="전체제잡비"/>
      <sheetName val="단가"/>
      <sheetName val="내역(원안-대안)"/>
      <sheetName val="마산월령동골조물량변경"/>
      <sheetName val="제경비"/>
      <sheetName val="금액내역서"/>
      <sheetName val="실행철강하도"/>
      <sheetName val="DANGA"/>
      <sheetName val="일위대가"/>
      <sheetName val="설계조건"/>
      <sheetName val="항목(1)"/>
      <sheetName val="총괄표"/>
      <sheetName val="1,2공구원가계산서"/>
      <sheetName val="2공구산출내역"/>
      <sheetName val="1공구산출내역서"/>
      <sheetName val="내역서(전기)"/>
      <sheetName val="교각1"/>
      <sheetName val="산근"/>
      <sheetName val="건축내역"/>
      <sheetName val="하남내역"/>
      <sheetName val="노임단가"/>
      <sheetName val="SIL98"/>
      <sheetName val="배수공"/>
      <sheetName val="5회토적"/>
      <sheetName val="DB"/>
      <sheetName val="구조물공"/>
      <sheetName val="부대공"/>
      <sheetName val="토공"/>
      <sheetName val="포장공"/>
      <sheetName val="토공유동표(전체.당초)"/>
      <sheetName val="총공사내역서"/>
      <sheetName val="품셈TABLE"/>
      <sheetName val="이형관"/>
      <sheetName val="당진1,2호기전선관설치및접지4차공사내역서-을지"/>
      <sheetName val="기계내역서"/>
      <sheetName val="1001"/>
      <sheetName val="공사개요"/>
      <sheetName val="매입세율"/>
      <sheetName val="적점"/>
      <sheetName val="NYS"/>
      <sheetName val="잡철물"/>
      <sheetName val="관급"/>
      <sheetName val="자재일람"/>
      <sheetName val="기계경비일람"/>
      <sheetName val="대포2교접속"/>
      <sheetName val="천방교접속"/>
      <sheetName val="내역(중앙)"/>
      <sheetName val="수량산출서"/>
      <sheetName val="단위단가"/>
      <sheetName val="1.수인터널"/>
      <sheetName val="예산서"/>
      <sheetName val="일반공사"/>
      <sheetName val="현장설명"/>
      <sheetName val="일위목록"/>
      <sheetName val="요율"/>
      <sheetName val="DATA"/>
      <sheetName val="I.설계조건"/>
      <sheetName val="산출근거"/>
      <sheetName val="표  지"/>
      <sheetName val="설비2차"/>
      <sheetName val="공사비예산서(토목분)"/>
      <sheetName val="을-ATYPE"/>
      <sheetName val="제1호단위수량"/>
      <sheetName val="예가내역서"/>
      <sheetName val="전기"/>
      <sheetName val="현장지지물물량"/>
      <sheetName val="자재단가비교표"/>
      <sheetName val="BH-1 (2)"/>
      <sheetName val="hvac(제어동)"/>
      <sheetName val="결재갑지"/>
      <sheetName val="조도계산서 (도서)"/>
      <sheetName val="자료"/>
      <sheetName val="도급"/>
      <sheetName val="단가대비표"/>
      <sheetName val="기초일위"/>
      <sheetName val="시설일위"/>
      <sheetName val="관리비비계상"/>
      <sheetName val="경비2내역"/>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작성방법"/>
      <sheetName val="참조-(1)"/>
      <sheetName val="원가계산서구조조정"/>
      <sheetName val="오저간내역서"/>
      <sheetName val="터파기및재료"/>
      <sheetName val="인원계획"/>
      <sheetName val="타공종이기"/>
      <sheetName val="코드표"/>
      <sheetName val="1.설계조건"/>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공문"/>
      <sheetName val="앉음벽 (2)"/>
      <sheetName val="6호기"/>
      <sheetName val="001"/>
      <sheetName val="일반부표"/>
      <sheetName val="ancillary"/>
      <sheetName val="금융비용"/>
      <sheetName val="우수관매설및 우수받이"/>
      <sheetName val="접지1종"/>
      <sheetName val="조경"/>
      <sheetName val="문학간접"/>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11.산출(전열)"/>
      <sheetName val="6.산출(동력)"/>
      <sheetName val="7.산출(TRAY)"/>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현금예금"/>
      <sheetName val="재료비"/>
      <sheetName val="보고서 기기리스트"/>
      <sheetName val="3련 BOX"/>
      <sheetName val="단가산출"/>
      <sheetName val="견적조건"/>
      <sheetName val="토목주소"/>
      <sheetName val="분뇨"/>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요율표"/>
      <sheetName val="현장실사자료"/>
      <sheetName val=" FURNACE현설"/>
      <sheetName val="97 사업추정(WEKI)"/>
      <sheetName val="10공-_x0000_Ԁ"/>
      <sheetName val="단양 00 아파트-세부내역"/>
      <sheetName val="중기조종사 단위단가"/>
      <sheetName val="종단계산"/>
      <sheetName val="수량계산"/>
      <sheetName val="일위산출"/>
      <sheetName val="용산1(해보)"/>
      <sheetName val="인적사항(누적)"/>
      <sheetName val="수량산출목록표"/>
      <sheetName val="2.단면가정 (양곡1교)"/>
      <sheetName val="단가비교표_공통1"/>
      <sheetName val="05년 상"/>
      <sheetName val="영흥TL(UP,DOWN) "/>
      <sheetName val="8.PILE  (돌출)"/>
      <sheetName val="제1영업소"/>
      <sheetName val="제2영업소"/>
      <sheetName val="제3영업소"/>
      <sheetName val="하조서"/>
      <sheetName val="ITB COST"/>
      <sheetName val="2002상반기노임기준"/>
      <sheetName val="매입"/>
      <sheetName val="4.2.1 마루높이 검토"/>
      <sheetName val="직접뀀鞖/_x0000_"/>
      <sheetName val="10"/>
      <sheetName val="12"/>
      <sheetName val="13"/>
      <sheetName val="14"/>
      <sheetName val="15"/>
      <sheetName val="16"/>
      <sheetName val="3"/>
      <sheetName val="4"/>
      <sheetName val="5"/>
      <sheetName val="6"/>
      <sheetName val="8"/>
      <sheetName val="9"/>
      <sheetName val="토공(완충)"/>
      <sheetName val="표지 (2)"/>
      <sheetName val=" 견적서"/>
      <sheetName val="개요2"/>
      <sheetName val="건축공사집계"/>
      <sheetName val="내역_verᔈ_x0000__x0000_"/>
      <sheetName val="계산_x0000__x0000_"/>
      <sheetName val="램머"/>
      <sheetName val="1,2,3,4_x0000__x0000_界Þ多⽬"/>
      <sheetName val="1,2,3,4_x0005__x0000__x0000__x0000__x0000_"/>
      <sheetName val="설계예산서(2_소천우회토목)"/>
      <sheetName val="투찰(하수)"/>
      <sheetName val="수토공단위당"/>
      <sheetName val="부안변전"/>
      <sheetName val="구조물터파기수량집계"/>
      <sheetName val="일위집계"/>
      <sheetName val="Data&amp;Result"/>
      <sheetName val="제수문집계"/>
      <sheetName val="LD"/>
      <sheetName val="학익동신동아5차CD365"/>
      <sheetName val="기타#9"/>
      <sheetName val="2000.05"/>
      <sheetName val="매출그래프"/>
      <sheetName val="단가산출(T)"/>
      <sheetName val="신대방33(적용)"/>
      <sheetName val="SEX"/>
      <sheetName val="Quantity"/>
      <sheetName val="125x125"/>
      <sheetName val="일위대㐀븁"/>
      <sheetName val="일위대"/>
      <sheetName val="주bea?"/>
      <sheetName val="6동"/>
      <sheetName val="설변단가적용현황"/>
      <sheetName val="변경내역서"/>
      <sheetName val="사진첩"/>
      <sheetName val="8.설치품셈"/>
      <sheetName val="산출근거#2-3"/>
      <sheetName val="설계명세"/>
      <sheetName val="수량산출서 갑지"/>
      <sheetName val="품셈 "/>
      <sheetName val="음성cable"/>
      <sheetName val="M-EMS GP-570(BIT)"/>
      <sheetName val="시운전"/>
      <sheetName val="시운전绸7"/>
      <sheetName val="TABLE DB"/>
      <sheetName val="쌍용 data base"/>
      <sheetName val="6_산출닑⾱_x0005__x0000_"/>
      <sheetName val="보활"/>
      <sheetName val="집행(2-1)"/>
      <sheetName val="장문교(대전)"/>
      <sheetName val="3련_B䀀㽚"/>
      <sheetName val="6__안전관慨⻥"/>
      <sheetName val="4. VOs summary"/>
      <sheetName val="예총"/>
      <sheetName val="TOSHIBA-Structure"/>
      <sheetName val="장비코드표 050601"/>
      <sheetName val="2007년 생산1부장비"/>
      <sheetName val="2008년 생산부전장비코드"/>
      <sheetName val="DDB부 장비 관리현황"/>
      <sheetName val="Xunit (단위환산)"/>
      <sheetName val="재료할증"/>
      <sheetName val="design_crit_x0000__x0000__x0005__x0000_"/>
      <sheetName val="내역서 제출"/>
      <sheetName val="정리계槜〚_x0000__x0000_䇀"/>
      <sheetName val="업체별기성내역"/>
      <sheetName val="미장"/>
      <sheetName val="철골"/>
      <sheetName val="일반수량총괄집계"/>
      <sheetName val="단가시흥"/>
      <sheetName val="Chiet tinh dz35"/>
      <sheetName val="RATE"/>
      <sheetName val="뚝토공"/>
      <sheetName val="공량·_x0000__x0000_"/>
      <sheetName val="공량×"/>
      <sheetName val="돈암사업"/>
      <sheetName val="DATA LISTS"/>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직접뀀鞖/_x0000_"/>
      <sheetName val="[입찰안.xls][입찰안.xls]직접뀀鞖/_x0000_"/>
      <sheetName val="마감산출"/>
      <sheetName val="Front"/>
      <sheetName val="오동"/>
      <sheetName val="대조"/>
      <sheetName val="나한"/>
      <sheetName val="참조표"/>
      <sheetName val="품셈총괄표"/>
      <sheetName val="보고"/>
      <sheetName val="계정1"/>
      <sheetName val="공사비증감"/>
      <sheetName val="VXXXXXXX"/>
      <sheetName val="9GNG운¼"/>
      <sheetName val="ASP"/>
      <sheetName val="원_x0000__x0000_"/>
      <sheetName val="설원"/>
      <sheetName val="토공_total"/>
      <sheetName val="공기압舓⿫"/>
      <sheetName val="기성(1차)_"/>
      <sheetName val="자재기성 신청서.xlsx"/>
      <sheetName val="plan&amp;section_of__x0000__x0000__x0005__x0000_冰﹢Ƚ_x0000__x0000__x0000_"/>
      <sheetName val="Bảng mã VT"/>
      <sheetName val="시약"/>
      <sheetName val="전기2005"/>
      <sheetName val="통신2005"/>
      <sheetName val="pile_bearing_capa_&amp;_¬웰ﾕ쀀_x0005_"/>
      <sheetName val="pile_bearing_capa_&amp;_¬웰ﾕ_x0000_ﳪ_x0005_"/>
      <sheetName val="소포내역_x0000__x0000__x0005__x0000_"/>
      <sheetName val="0.목록1"/>
      <sheetName val="공기압¬_x0000_Ԁ"/>
      <sheetName val="내역(인테리어 실내)(도급)"/>
      <sheetName val="내역(인테리어 실외)(도급)"/>
      <sheetName val="3련_Bꨀ덽"/>
      <sheetName val="working_load_at０ʵŚÃ堠ᴕ_x0000__x0000__x0000__x0000__x0000__x0000_"/>
      <sheetName val="조도계산서Å_x0000_Ԁ_x0000__x0000_"/>
      <sheetName val="조도계산서Å_x0000_Ԁ_x0000_耀"/>
      <sheetName val="간접비 총괄표"/>
      <sheetName val="공사비예"/>
      <sheetName val="b_balju_cho"/>
      <sheetName val="예산M12A"/>
      <sheetName val="총괄집계표"/>
      <sheetName val="자재대"/>
      <sheetName val="가로등내역서"/>
      <sheetName val="납부서"/>
      <sheetName val="7월11일"/>
      <sheetName val="공사비예산서"/>
      <sheetName val="단_x0005__x0000_"/>
      <sheetName val="빗물받이(910-510-410)"/>
      <sheetName val="배수로집계"/>
      <sheetName val="조직관리비"/>
      <sheetName val="수선비"/>
      <sheetName val="원가명세"/>
      <sheetName val="사발차명세표"/>
      <sheetName val="손익"/>
      <sheetName val="분개장·원장"/>
      <sheetName val="일위대가(집계_x0000_"/>
      <sheetName val="CONCRETE"/>
      <sheetName val="현우실적"/>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부안일위"/>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sheetData sheetId="1553"/>
      <sheetData sheetId="1554"/>
      <sheetData sheetId="1555"/>
      <sheetData sheetId="1556"/>
      <sheetData sheetId="1557"/>
      <sheetData sheetId="1558"/>
      <sheetData sheetId="1559"/>
      <sheetData sheetId="1560"/>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sheetData sheetId="1914"/>
      <sheetData sheetId="1915"/>
      <sheetData sheetId="1916"/>
      <sheetData sheetId="1917"/>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refreshError="1"/>
      <sheetData sheetId="1981" refreshError="1"/>
      <sheetData sheetId="1982" refreshError="1"/>
      <sheetData sheetId="1983"/>
      <sheetData sheetId="1984"/>
      <sheetData sheetId="1985"/>
      <sheetData sheetId="1986"/>
      <sheetData sheetId="198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N46"/>
  <sheetViews>
    <sheetView showZeros="0" tabSelected="1" view="pageBreakPreview" zoomScaleNormal="100" zoomScaleSheetLayoutView="100" workbookViewId="0"/>
  </sheetViews>
  <sheetFormatPr defaultColWidth="9.44140625" defaultRowHeight="18" customHeight="1"/>
  <cols>
    <col min="1" max="2" width="3.33203125" style="1" customWidth="1"/>
    <col min="3" max="3" width="11" style="1" customWidth="1"/>
    <col min="4" max="4" width="6.6640625" style="1" bestFit="1" customWidth="1"/>
    <col min="5" max="5" width="3" style="1" customWidth="1"/>
    <col min="6" max="6" width="18.109375" style="1" bestFit="1" customWidth="1"/>
    <col min="7" max="7" width="7.6640625" style="1" bestFit="1" customWidth="1"/>
    <col min="8" max="9" width="5.77734375" style="2" customWidth="1"/>
    <col min="10" max="10" width="1.88671875" style="2" customWidth="1"/>
    <col min="11" max="11" width="10.21875" style="2" customWidth="1"/>
    <col min="12" max="12" width="4" style="2" customWidth="1"/>
    <col min="13" max="13" width="2.21875" style="2" customWidth="1"/>
    <col min="14" max="14" width="15.109375" style="2" bestFit="1" customWidth="1"/>
    <col min="15" max="15" width="10.21875" style="1" bestFit="1" customWidth="1"/>
    <col min="16" max="16384" width="9.44140625" style="1"/>
  </cols>
  <sheetData>
    <row r="1" spans="1:14" ht="11.25" customHeight="1"/>
    <row r="2" spans="1:14" ht="22.5">
      <c r="A2" s="3" t="s">
        <v>474</v>
      </c>
      <c r="B2" s="4"/>
      <c r="C2" s="4"/>
      <c r="D2" s="4"/>
      <c r="E2" s="4"/>
      <c r="F2" s="4"/>
      <c r="G2" s="4"/>
      <c r="H2" s="5"/>
      <c r="I2" s="5"/>
      <c r="J2" s="5"/>
      <c r="K2" s="5"/>
      <c r="L2" s="5"/>
      <c r="M2" s="5"/>
    </row>
    <row r="3" spans="1:14" ht="12.95" customHeight="1">
      <c r="A3" s="6"/>
      <c r="B3" s="4"/>
      <c r="C3" s="4"/>
      <c r="D3" s="4"/>
      <c r="E3" s="4"/>
      <c r="F3" s="4"/>
      <c r="G3" s="4"/>
      <c r="H3" s="5"/>
      <c r="I3" s="5"/>
      <c r="J3" s="5"/>
      <c r="K3" s="5"/>
      <c r="L3" s="5"/>
      <c r="M3" s="5"/>
    </row>
    <row r="4" spans="1:14" ht="17.25" customHeight="1">
      <c r="A4" s="306" t="s">
        <v>1149</v>
      </c>
      <c r="K4" s="7"/>
      <c r="L4" s="8"/>
      <c r="M4" s="7" t="s">
        <v>6</v>
      </c>
    </row>
    <row r="5" spans="1:14" ht="45" customHeight="1">
      <c r="A5" s="9" t="s">
        <v>7</v>
      </c>
      <c r="B5" s="10"/>
      <c r="C5" s="11"/>
      <c r="D5" s="11"/>
      <c r="E5" s="11"/>
      <c r="F5" s="12" t="s">
        <v>8</v>
      </c>
      <c r="G5" s="13" t="s">
        <v>473</v>
      </c>
      <c r="H5" s="14" t="s">
        <v>9</v>
      </c>
      <c r="I5" s="14"/>
      <c r="J5" s="14"/>
      <c r="K5" s="14"/>
      <c r="L5" s="14"/>
      <c r="M5" s="15"/>
    </row>
    <row r="6" spans="1:14" ht="20.85" customHeight="1">
      <c r="A6" s="348" t="s">
        <v>10</v>
      </c>
      <c r="B6" s="348" t="s">
        <v>42</v>
      </c>
      <c r="C6" s="16" t="s">
        <v>11</v>
      </c>
      <c r="D6" s="17"/>
      <c r="E6" s="17"/>
      <c r="F6" s="18"/>
      <c r="G6" s="19"/>
      <c r="H6" s="20"/>
      <c r="I6" s="20"/>
      <c r="J6" s="20"/>
      <c r="K6" s="20"/>
      <c r="L6" s="20"/>
      <c r="M6" s="21"/>
    </row>
    <row r="7" spans="1:14" ht="20.85" customHeight="1">
      <c r="A7" s="349"/>
      <c r="B7" s="349"/>
      <c r="C7" s="22" t="s">
        <v>12</v>
      </c>
      <c r="D7" s="23"/>
      <c r="E7" s="23"/>
      <c r="F7" s="24"/>
      <c r="G7" s="25"/>
      <c r="H7" s="26"/>
      <c r="I7" s="26"/>
      <c r="J7" s="26"/>
      <c r="K7" s="26"/>
      <c r="L7" s="26"/>
      <c r="M7" s="27"/>
    </row>
    <row r="8" spans="1:14" ht="20.85" customHeight="1">
      <c r="A8" s="349"/>
      <c r="B8" s="349"/>
      <c r="C8" s="28" t="s">
        <v>27</v>
      </c>
      <c r="D8" s="29"/>
      <c r="E8" s="29"/>
      <c r="F8" s="30"/>
      <c r="G8" s="31"/>
      <c r="H8" s="32"/>
      <c r="I8" s="32"/>
      <c r="J8" s="32"/>
      <c r="K8" s="32"/>
      <c r="L8" s="32"/>
      <c r="M8" s="33"/>
    </row>
    <row r="9" spans="1:14" ht="20.85" customHeight="1">
      <c r="A9" s="349"/>
      <c r="B9" s="350"/>
      <c r="C9" s="34" t="s">
        <v>13</v>
      </c>
      <c r="D9" s="35"/>
      <c r="E9" s="35"/>
      <c r="F9" s="36"/>
      <c r="G9" s="37"/>
      <c r="H9" s="38"/>
      <c r="I9" s="38"/>
      <c r="J9" s="38"/>
      <c r="K9" s="38"/>
      <c r="L9" s="38"/>
      <c r="M9" s="39"/>
    </row>
    <row r="10" spans="1:14" ht="20.85" customHeight="1">
      <c r="A10" s="349"/>
      <c r="B10" s="348" t="s">
        <v>43</v>
      </c>
      <c r="C10" s="16" t="s">
        <v>14</v>
      </c>
      <c r="D10" s="17"/>
      <c r="E10" s="17"/>
      <c r="F10" s="18"/>
      <c r="G10" s="19"/>
      <c r="H10" s="20"/>
      <c r="I10" s="20"/>
      <c r="J10" s="20"/>
      <c r="K10" s="20"/>
      <c r="L10" s="20"/>
      <c r="M10" s="21"/>
    </row>
    <row r="11" spans="1:14" ht="20.85" customHeight="1">
      <c r="A11" s="349"/>
      <c r="B11" s="349"/>
      <c r="C11" s="40" t="s">
        <v>15</v>
      </c>
      <c r="D11" s="41"/>
      <c r="E11" s="41"/>
      <c r="F11" s="30"/>
      <c r="G11" s="31"/>
      <c r="H11" s="32"/>
      <c r="I11" s="32"/>
      <c r="J11" s="32"/>
      <c r="K11" s="32"/>
      <c r="L11" s="32"/>
      <c r="M11" s="33"/>
    </row>
    <row r="12" spans="1:14" ht="20.85" customHeight="1">
      <c r="A12" s="349"/>
      <c r="B12" s="350"/>
      <c r="C12" s="34" t="s">
        <v>16</v>
      </c>
      <c r="D12" s="42"/>
      <c r="E12" s="43"/>
      <c r="F12" s="44"/>
      <c r="G12" s="37"/>
      <c r="H12" s="45"/>
      <c r="I12" s="45"/>
      <c r="J12" s="45"/>
      <c r="K12" s="45"/>
      <c r="L12" s="45"/>
      <c r="M12" s="46"/>
    </row>
    <row r="13" spans="1:14" ht="20.85" customHeight="1">
      <c r="A13" s="349"/>
      <c r="B13" s="352" t="s">
        <v>472</v>
      </c>
      <c r="C13" s="47" t="s">
        <v>28</v>
      </c>
      <c r="D13" s="23"/>
      <c r="E13" s="48"/>
      <c r="F13" s="24"/>
      <c r="G13" s="19"/>
      <c r="H13" s="26"/>
      <c r="I13" s="26"/>
      <c r="J13" s="26"/>
      <c r="K13" s="26"/>
      <c r="L13" s="26"/>
      <c r="M13" s="27"/>
    </row>
    <row r="14" spans="1:14" ht="20.85" customHeight="1">
      <c r="A14" s="349"/>
      <c r="B14" s="353"/>
      <c r="C14" s="47" t="s">
        <v>29</v>
      </c>
      <c r="D14" s="23"/>
      <c r="E14" s="48"/>
      <c r="F14" s="24"/>
      <c r="G14" s="25"/>
      <c r="H14" s="26"/>
      <c r="I14" s="26"/>
      <c r="J14" s="26"/>
      <c r="K14" s="26"/>
      <c r="L14" s="26"/>
      <c r="M14" s="27"/>
    </row>
    <row r="15" spans="1:14" ht="20.85" customHeight="1">
      <c r="A15" s="349"/>
      <c r="B15" s="353"/>
      <c r="C15" s="47" t="s">
        <v>30</v>
      </c>
      <c r="D15" s="23"/>
      <c r="E15" s="48"/>
      <c r="F15" s="24"/>
      <c r="G15" s="25"/>
      <c r="H15" s="26"/>
      <c r="I15" s="26"/>
      <c r="J15" s="26"/>
      <c r="K15" s="26"/>
      <c r="L15" s="26"/>
      <c r="M15" s="27"/>
    </row>
    <row r="16" spans="1:14" s="345" customFormat="1" ht="20.85" customHeight="1">
      <c r="A16" s="349"/>
      <c r="B16" s="353"/>
      <c r="C16" s="337" t="s">
        <v>31</v>
      </c>
      <c r="D16" s="338"/>
      <c r="E16" s="339"/>
      <c r="F16" s="340"/>
      <c r="G16" s="341"/>
      <c r="H16" s="342"/>
      <c r="I16" s="342"/>
      <c r="J16" s="342"/>
      <c r="K16" s="342"/>
      <c r="L16" s="342"/>
      <c r="M16" s="343"/>
      <c r="N16" s="344"/>
    </row>
    <row r="17" spans="1:14" ht="20.85" customHeight="1">
      <c r="A17" s="349"/>
      <c r="B17" s="353"/>
      <c r="C17" s="47" t="s">
        <v>32</v>
      </c>
      <c r="D17" s="23"/>
      <c r="E17" s="48"/>
      <c r="F17" s="24"/>
      <c r="G17" s="25"/>
      <c r="H17" s="26"/>
      <c r="I17" s="26"/>
      <c r="J17" s="26"/>
      <c r="K17" s="26"/>
      <c r="L17" s="26"/>
      <c r="M17" s="27"/>
    </row>
    <row r="18" spans="1:14" ht="20.85" customHeight="1">
      <c r="A18" s="349"/>
      <c r="B18" s="353"/>
      <c r="C18" s="404" t="s">
        <v>33</v>
      </c>
      <c r="D18" s="405"/>
      <c r="E18" s="406"/>
      <c r="F18" s="403">
        <v>18195781</v>
      </c>
      <c r="G18" s="25"/>
      <c r="H18" s="26"/>
      <c r="I18" s="26"/>
      <c r="J18" s="26"/>
      <c r="K18" s="26"/>
      <c r="L18" s="26"/>
      <c r="M18" s="27"/>
    </row>
    <row r="19" spans="1:14" s="345" customFormat="1" ht="20.85" customHeight="1">
      <c r="A19" s="349"/>
      <c r="B19" s="353"/>
      <c r="C19" s="337" t="s">
        <v>34</v>
      </c>
      <c r="D19" s="338"/>
      <c r="E19" s="339"/>
      <c r="F19" s="340"/>
      <c r="G19" s="341"/>
      <c r="H19" s="342"/>
      <c r="I19" s="342"/>
      <c r="J19" s="342"/>
      <c r="K19" s="342"/>
      <c r="L19" s="342"/>
      <c r="M19" s="343"/>
      <c r="N19" s="344"/>
    </row>
    <row r="20" spans="1:14" s="345" customFormat="1" ht="20.85" customHeight="1">
      <c r="A20" s="349"/>
      <c r="B20" s="353"/>
      <c r="C20" s="337" t="s">
        <v>35</v>
      </c>
      <c r="D20" s="338"/>
      <c r="E20" s="339"/>
      <c r="F20" s="340"/>
      <c r="G20" s="341"/>
      <c r="H20" s="342"/>
      <c r="I20" s="342"/>
      <c r="J20" s="342"/>
      <c r="K20" s="342"/>
      <c r="L20" s="342"/>
      <c r="M20" s="343"/>
      <c r="N20" s="344"/>
    </row>
    <row r="21" spans="1:14" s="345" customFormat="1" ht="20.85" customHeight="1">
      <c r="A21" s="349"/>
      <c r="B21" s="353"/>
      <c r="C21" s="337" t="s">
        <v>36</v>
      </c>
      <c r="D21" s="338"/>
      <c r="E21" s="339"/>
      <c r="F21" s="340"/>
      <c r="G21" s="341"/>
      <c r="H21" s="342"/>
      <c r="I21" s="342"/>
      <c r="J21" s="342"/>
      <c r="K21" s="342"/>
      <c r="L21" s="342"/>
      <c r="M21" s="343"/>
      <c r="N21" s="344"/>
    </row>
    <row r="22" spans="1:14" ht="20.85" customHeight="1">
      <c r="A22" s="349"/>
      <c r="B22" s="353"/>
      <c r="C22" s="47" t="s">
        <v>37</v>
      </c>
      <c r="D22" s="23"/>
      <c r="E22" s="48"/>
      <c r="F22" s="24"/>
      <c r="G22" s="25"/>
      <c r="H22" s="26"/>
      <c r="I22" s="26"/>
      <c r="J22" s="26"/>
      <c r="K22" s="26"/>
      <c r="L22" s="26"/>
      <c r="M22" s="27"/>
    </row>
    <row r="23" spans="1:14" ht="20.85" customHeight="1">
      <c r="A23" s="349"/>
      <c r="B23" s="353"/>
      <c r="C23" s="47" t="s">
        <v>38</v>
      </c>
      <c r="D23" s="23"/>
      <c r="E23" s="48"/>
      <c r="F23" s="24"/>
      <c r="G23" s="25"/>
      <c r="H23" s="26"/>
      <c r="I23" s="26"/>
      <c r="J23" s="26"/>
      <c r="K23" s="26"/>
      <c r="L23" s="26"/>
      <c r="M23" s="27"/>
    </row>
    <row r="24" spans="1:14" ht="20.85" customHeight="1">
      <c r="A24" s="349"/>
      <c r="B24" s="353"/>
      <c r="C24" s="47" t="s">
        <v>39</v>
      </c>
      <c r="D24" s="23"/>
      <c r="E24" s="48"/>
      <c r="F24" s="24"/>
      <c r="G24" s="25"/>
      <c r="H24" s="26"/>
      <c r="I24" s="26"/>
      <c r="J24" s="26"/>
      <c r="K24" s="26"/>
      <c r="L24" s="26"/>
      <c r="M24" s="27"/>
    </row>
    <row r="25" spans="1:14" s="345" customFormat="1" ht="20.85" customHeight="1">
      <c r="A25" s="349"/>
      <c r="B25" s="353"/>
      <c r="C25" s="337" t="s">
        <v>1171</v>
      </c>
      <c r="D25" s="338"/>
      <c r="E25" s="339"/>
      <c r="F25" s="340"/>
      <c r="G25" s="341"/>
      <c r="H25" s="342"/>
      <c r="I25" s="342"/>
      <c r="J25" s="342"/>
      <c r="K25" s="342"/>
      <c r="L25" s="342"/>
      <c r="M25" s="343"/>
      <c r="N25" s="344"/>
    </row>
    <row r="26" spans="1:14" ht="20.85" customHeight="1">
      <c r="A26" s="349"/>
      <c r="B26" s="353"/>
      <c r="C26" s="47" t="s">
        <v>40</v>
      </c>
      <c r="D26" s="23"/>
      <c r="E26" s="48"/>
      <c r="F26" s="24"/>
      <c r="G26" s="25"/>
      <c r="H26" s="26"/>
      <c r="I26" s="26"/>
      <c r="J26" s="26"/>
      <c r="K26" s="26"/>
      <c r="L26" s="26"/>
      <c r="M26" s="27"/>
    </row>
    <row r="27" spans="1:14" ht="20.85" customHeight="1">
      <c r="A27" s="349"/>
      <c r="B27" s="353"/>
      <c r="C27" s="400" t="s">
        <v>109</v>
      </c>
      <c r="D27" s="401"/>
      <c r="E27" s="402"/>
      <c r="F27" s="403">
        <v>4872261</v>
      </c>
      <c r="G27" s="25"/>
      <c r="H27" s="26"/>
      <c r="I27" s="26"/>
      <c r="J27" s="26"/>
      <c r="K27" s="26"/>
      <c r="L27" s="26"/>
      <c r="M27" s="27"/>
    </row>
    <row r="28" spans="1:14" ht="20.85" customHeight="1">
      <c r="A28" s="349"/>
      <c r="B28" s="353"/>
      <c r="C28" s="49" t="s">
        <v>41</v>
      </c>
      <c r="D28" s="41"/>
      <c r="E28" s="50"/>
      <c r="F28" s="30"/>
      <c r="G28" s="31"/>
      <c r="H28" s="32"/>
      <c r="I28" s="32"/>
      <c r="J28" s="32"/>
      <c r="K28" s="32"/>
      <c r="L28" s="32"/>
      <c r="M28" s="33"/>
    </row>
    <row r="29" spans="1:14" ht="20.85" customHeight="1">
      <c r="A29" s="350"/>
      <c r="B29" s="354"/>
      <c r="C29" s="34" t="s">
        <v>17</v>
      </c>
      <c r="D29" s="42"/>
      <c r="E29" s="43"/>
      <c r="F29" s="44"/>
      <c r="G29" s="37"/>
      <c r="H29" s="51"/>
      <c r="I29" s="51"/>
      <c r="J29" s="51"/>
      <c r="K29" s="51"/>
      <c r="L29" s="51"/>
      <c r="M29" s="52"/>
    </row>
    <row r="30" spans="1:14" ht="20.85" customHeight="1">
      <c r="A30" s="53" t="s">
        <v>18</v>
      </c>
      <c r="B30" s="34"/>
      <c r="C30" s="54"/>
      <c r="D30" s="34"/>
      <c r="E30" s="34"/>
      <c r="F30" s="44"/>
      <c r="G30" s="37"/>
      <c r="H30" s="55"/>
      <c r="I30" s="51"/>
      <c r="J30" s="51"/>
      <c r="K30" s="51"/>
      <c r="L30" s="51"/>
      <c r="M30" s="52"/>
    </row>
    <row r="31" spans="1:14" ht="20.85" customHeight="1">
      <c r="A31" s="56" t="s">
        <v>19</v>
      </c>
      <c r="B31" s="57"/>
      <c r="C31" s="34"/>
      <c r="D31" s="305"/>
      <c r="E31" s="54" t="s">
        <v>20</v>
      </c>
      <c r="F31" s="44"/>
      <c r="G31" s="37"/>
      <c r="H31" s="55"/>
      <c r="I31" s="59"/>
      <c r="J31" s="55"/>
      <c r="K31" s="51"/>
      <c r="L31" s="51"/>
      <c r="M31" s="52"/>
    </row>
    <row r="32" spans="1:14" ht="20.85" customHeight="1">
      <c r="A32" s="56" t="s">
        <v>22</v>
      </c>
      <c r="B32" s="57"/>
      <c r="C32" s="34"/>
      <c r="D32" s="305"/>
      <c r="E32" s="54" t="s">
        <v>20</v>
      </c>
      <c r="F32" s="44"/>
      <c r="G32" s="37"/>
      <c r="H32" s="351"/>
      <c r="I32" s="351"/>
      <c r="J32" s="351"/>
      <c r="K32" s="351"/>
      <c r="L32" s="60"/>
      <c r="M32" s="61"/>
    </row>
    <row r="33" spans="1:13" ht="20.85" customHeight="1">
      <c r="A33" s="62" t="s">
        <v>23</v>
      </c>
      <c r="B33" s="63"/>
      <c r="C33" s="63"/>
      <c r="D33" s="51"/>
      <c r="E33" s="64"/>
      <c r="F33" s="65"/>
      <c r="G33" s="37"/>
      <c r="H33" s="55"/>
      <c r="I33" s="51"/>
      <c r="J33" s="51"/>
      <c r="K33" s="51"/>
      <c r="L33" s="51"/>
      <c r="M33" s="52"/>
    </row>
    <row r="34" spans="1:13" ht="20.85" customHeight="1">
      <c r="A34" s="66" t="s">
        <v>24</v>
      </c>
      <c r="B34" s="64"/>
      <c r="C34" s="63"/>
      <c r="D34" s="58">
        <v>10</v>
      </c>
      <c r="E34" s="67" t="s">
        <v>20</v>
      </c>
      <c r="F34" s="65"/>
      <c r="G34" s="68"/>
      <c r="H34" s="55"/>
      <c r="I34" s="59"/>
      <c r="J34" s="55"/>
      <c r="K34" s="51"/>
      <c r="L34" s="51"/>
      <c r="M34" s="52"/>
    </row>
    <row r="35" spans="1:13" ht="20.85" customHeight="1">
      <c r="A35" s="62" t="s">
        <v>25</v>
      </c>
      <c r="B35" s="63"/>
      <c r="C35" s="63"/>
      <c r="D35" s="63"/>
      <c r="E35" s="64"/>
      <c r="F35" s="69"/>
      <c r="G35" s="70"/>
      <c r="H35" s="55"/>
      <c r="I35" s="51"/>
      <c r="J35" s="51"/>
      <c r="K35" s="51"/>
      <c r="L35" s="51"/>
      <c r="M35" s="52"/>
    </row>
    <row r="36" spans="1:13" ht="8.1" customHeight="1">
      <c r="A36" s="71"/>
      <c r="B36" s="72"/>
      <c r="C36" s="72"/>
      <c r="D36" s="72"/>
      <c r="E36" s="72"/>
      <c r="F36" s="73"/>
      <c r="G36" s="74"/>
      <c r="H36" s="75"/>
      <c r="I36" s="38"/>
      <c r="J36" s="38"/>
      <c r="K36" s="38"/>
      <c r="L36" s="38"/>
      <c r="M36" s="38"/>
    </row>
    <row r="37" spans="1:13" ht="18" customHeight="1">
      <c r="A37" s="76" t="s">
        <v>26</v>
      </c>
    </row>
    <row r="38" spans="1:13" ht="19.5" customHeight="1">
      <c r="B38" s="77"/>
      <c r="C38" s="77"/>
      <c r="D38" s="77"/>
      <c r="E38" s="77"/>
      <c r="F38" s="78"/>
      <c r="G38" s="78"/>
      <c r="H38" s="79"/>
    </row>
    <row r="39" spans="1:13" ht="19.5" hidden="1" customHeight="1">
      <c r="A39" s="80" t="s">
        <v>85</v>
      </c>
      <c r="B39" s="81"/>
      <c r="C39" s="81"/>
      <c r="D39" s="81"/>
      <c r="E39" s="81"/>
      <c r="F39" s="82"/>
      <c r="G39" s="82"/>
      <c r="H39" s="83"/>
      <c r="I39" s="84"/>
      <c r="J39" s="84"/>
      <c r="K39" s="84"/>
      <c r="L39" s="84"/>
      <c r="M39" s="84"/>
    </row>
    <row r="40" spans="1:13" ht="15.4" hidden="1" customHeight="1">
      <c r="A40" s="85" t="s">
        <v>23</v>
      </c>
      <c r="B40" s="86"/>
      <c r="C40" s="86"/>
      <c r="D40" s="87"/>
      <c r="E40" s="88"/>
      <c r="F40" s="89">
        <f>+$F$30++$F$31+$F$32</f>
        <v>0</v>
      </c>
      <c r="G40" s="90"/>
      <c r="H40" s="91" t="s">
        <v>83</v>
      </c>
      <c r="I40" s="87"/>
      <c r="J40" s="87"/>
      <c r="K40" s="87"/>
      <c r="L40" s="87"/>
      <c r="M40" s="92"/>
    </row>
    <row r="41" spans="1:13" ht="15.4" hidden="1" customHeight="1">
      <c r="A41" s="85" t="s">
        <v>81</v>
      </c>
      <c r="B41" s="86"/>
      <c r="C41" s="86"/>
      <c r="D41" s="87"/>
      <c r="E41" s="93" t="s">
        <v>20</v>
      </c>
      <c r="F41" s="89">
        <f>TRUNC((F40)*($D$41/100))</f>
        <v>0</v>
      </c>
      <c r="G41" s="90"/>
      <c r="H41" s="346" t="s">
        <v>78</v>
      </c>
      <c r="I41" s="347"/>
      <c r="J41" s="347"/>
      <c r="K41" s="347"/>
      <c r="L41" s="93">
        <f>+D41</f>
        <v>0</v>
      </c>
      <c r="M41" s="94" t="s">
        <v>21</v>
      </c>
    </row>
    <row r="42" spans="1:13" ht="15.4" hidden="1" customHeight="1">
      <c r="A42" s="95" t="s">
        <v>79</v>
      </c>
      <c r="B42" s="88"/>
      <c r="C42" s="86"/>
      <c r="D42" s="96">
        <v>10</v>
      </c>
      <c r="E42" s="93" t="s">
        <v>20</v>
      </c>
      <c r="F42" s="89">
        <f>TRUNC($F$40+$F$41)*($D$42/100)</f>
        <v>0</v>
      </c>
      <c r="G42" s="90"/>
      <c r="H42" s="91" t="s">
        <v>82</v>
      </c>
      <c r="I42" s="97"/>
      <c r="J42" s="98"/>
      <c r="K42" s="99"/>
      <c r="L42" s="87"/>
      <c r="M42" s="92"/>
    </row>
    <row r="43" spans="1:13" ht="15.4" hidden="1" customHeight="1">
      <c r="A43" s="85" t="s">
        <v>80</v>
      </c>
      <c r="B43" s="86"/>
      <c r="C43" s="86"/>
      <c r="D43" s="86"/>
      <c r="E43" s="88"/>
      <c r="F43" s="100">
        <f>+$F$40+$F$41+$F$42</f>
        <v>0</v>
      </c>
      <c r="G43" s="101"/>
      <c r="H43" s="91" t="s">
        <v>84</v>
      </c>
      <c r="I43" s="87"/>
      <c r="J43" s="87"/>
      <c r="K43" s="87"/>
      <c r="L43" s="87"/>
      <c r="M43" s="92"/>
    </row>
    <row r="44" spans="1:13" ht="18" hidden="1" customHeight="1">
      <c r="C44" s="102"/>
    </row>
    <row r="45" spans="1:13" ht="18" customHeight="1">
      <c r="C45" s="102"/>
    </row>
    <row r="46" spans="1:13" ht="18" customHeight="1">
      <c r="G46" s="103"/>
    </row>
  </sheetData>
  <mergeCells count="6">
    <mergeCell ref="H41:K41"/>
    <mergeCell ref="A6:A29"/>
    <mergeCell ref="H32:K32"/>
    <mergeCell ref="B6:B9"/>
    <mergeCell ref="B10:B12"/>
    <mergeCell ref="B13:B29"/>
  </mergeCells>
  <phoneticPr fontId="6" type="noConversion"/>
  <printOptions horizontalCentered="1"/>
  <pageMargins left="0.78740157480314965" right="0.78740157480314965" top="0.98425196850393704" bottom="0.98425196850393704" header="0.51181102362204722" footer="0.51181102362204722"/>
  <pageSetup paperSize="9" scale="89"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FF0000"/>
    <pageSetUpPr fitToPage="1"/>
  </sheetPr>
  <dimension ref="A1:D85"/>
  <sheetViews>
    <sheetView view="pageBreakPreview"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20.25" customHeight="1"/>
  <cols>
    <col min="1" max="1" width="18.77734375" style="194" bestFit="1" customWidth="1"/>
    <col min="2" max="2" width="13.33203125" style="194" customWidth="1"/>
    <col min="3" max="4" width="44.33203125" style="194" customWidth="1"/>
    <col min="5" max="16384" width="8.88671875" style="194"/>
  </cols>
  <sheetData>
    <row r="1" spans="1:4" ht="20.25" customHeight="1">
      <c r="A1" s="194" t="s">
        <v>447</v>
      </c>
    </row>
    <row r="2" spans="1:4" ht="20.25" customHeight="1">
      <c r="A2" s="378" t="s">
        <v>505</v>
      </c>
      <c r="B2" s="379"/>
      <c r="C2" s="379"/>
      <c r="D2" s="380"/>
    </row>
    <row r="3" spans="1:4" ht="30" customHeight="1">
      <c r="A3" s="381" t="s">
        <v>480</v>
      </c>
      <c r="B3" s="382"/>
      <c r="C3" s="382"/>
      <c r="D3" s="383"/>
    </row>
    <row r="4" spans="1:4" ht="20.25" customHeight="1">
      <c r="A4" s="384"/>
      <c r="B4" s="385"/>
      <c r="C4" s="385"/>
      <c r="D4" s="386"/>
    </row>
    <row r="5" spans="1:4" ht="30" customHeight="1">
      <c r="A5" s="195" t="s">
        <v>94</v>
      </c>
      <c r="B5" s="195" t="s">
        <v>95</v>
      </c>
      <c r="C5" s="195" t="s">
        <v>96</v>
      </c>
      <c r="D5" s="195" t="s">
        <v>97</v>
      </c>
    </row>
    <row r="6" spans="1:4" ht="33.75">
      <c r="A6" s="290" t="s">
        <v>98</v>
      </c>
      <c r="B6" s="288" t="s">
        <v>641</v>
      </c>
      <c r="C6" s="288" t="s">
        <v>506</v>
      </c>
      <c r="D6" s="288" t="s">
        <v>642</v>
      </c>
    </row>
    <row r="7" spans="1:4" ht="22.5">
      <c r="A7" s="291"/>
      <c r="B7" s="288" t="s">
        <v>643</v>
      </c>
      <c r="C7" s="288" t="s">
        <v>644</v>
      </c>
      <c r="D7" s="288"/>
    </row>
    <row r="8" spans="1:4" ht="11.25">
      <c r="A8" s="291"/>
      <c r="B8" s="288" t="s">
        <v>645</v>
      </c>
      <c r="C8" s="288" t="s">
        <v>507</v>
      </c>
      <c r="D8" s="288"/>
    </row>
    <row r="9" spans="1:4" ht="33.75">
      <c r="A9" s="291"/>
      <c r="B9" s="288" t="s">
        <v>646</v>
      </c>
      <c r="C9" s="288" t="s">
        <v>647</v>
      </c>
      <c r="D9" s="288" t="s">
        <v>648</v>
      </c>
    </row>
    <row r="10" spans="1:4" ht="22.5">
      <c r="A10" s="292"/>
      <c r="B10" s="288" t="s">
        <v>649</v>
      </c>
      <c r="C10" s="288" t="s">
        <v>508</v>
      </c>
      <c r="D10" s="288" t="s">
        <v>509</v>
      </c>
    </row>
    <row r="11" spans="1:4" ht="11.25">
      <c r="A11" s="288" t="s">
        <v>511</v>
      </c>
      <c r="B11" s="288"/>
      <c r="C11" s="288"/>
      <c r="D11" s="288"/>
    </row>
    <row r="12" spans="1:4" ht="22.5">
      <c r="A12" s="293" t="s">
        <v>510</v>
      </c>
      <c r="B12" s="288" t="s">
        <v>650</v>
      </c>
      <c r="C12" s="288" t="s">
        <v>99</v>
      </c>
      <c r="D12" s="288" t="s">
        <v>651</v>
      </c>
    </row>
    <row r="13" spans="1:4" ht="33.75">
      <c r="A13" s="294"/>
      <c r="B13" s="288" t="s">
        <v>652</v>
      </c>
      <c r="C13" s="288" t="s">
        <v>653</v>
      </c>
      <c r="D13" s="288" t="s">
        <v>654</v>
      </c>
    </row>
    <row r="14" spans="1:4" ht="33.75">
      <c r="A14" s="294"/>
      <c r="B14" s="293" t="s">
        <v>655</v>
      </c>
      <c r="C14" s="288" t="s">
        <v>656</v>
      </c>
      <c r="D14" s="288" t="s">
        <v>657</v>
      </c>
    </row>
    <row r="15" spans="1:4" ht="22.5">
      <c r="A15" s="295"/>
      <c r="B15" s="295"/>
      <c r="C15" s="288" t="s">
        <v>658</v>
      </c>
      <c r="D15" s="288" t="s">
        <v>103</v>
      </c>
    </row>
    <row r="16" spans="1:4" ht="33.75">
      <c r="A16" s="290" t="s">
        <v>512</v>
      </c>
      <c r="B16" s="293" t="s">
        <v>513</v>
      </c>
      <c r="C16" s="288" t="s">
        <v>547</v>
      </c>
      <c r="D16" s="288" t="s">
        <v>548</v>
      </c>
    </row>
    <row r="17" spans="1:4" ht="22.5">
      <c r="A17" s="292"/>
      <c r="B17" s="295"/>
      <c r="C17" s="288" t="s">
        <v>549</v>
      </c>
      <c r="D17" s="288" t="s">
        <v>550</v>
      </c>
    </row>
    <row r="18" spans="1:4" ht="33.75">
      <c r="A18" s="290" t="s">
        <v>551</v>
      </c>
      <c r="B18" s="290" t="s">
        <v>552</v>
      </c>
      <c r="C18" s="288" t="s">
        <v>553</v>
      </c>
      <c r="D18" s="288" t="s">
        <v>554</v>
      </c>
    </row>
    <row r="19" spans="1:4" ht="11.25">
      <c r="A19" s="291"/>
      <c r="B19" s="291"/>
      <c r="C19" s="288" t="s">
        <v>555</v>
      </c>
      <c r="D19" s="288"/>
    </row>
    <row r="20" spans="1:4" ht="22.5">
      <c r="A20" s="291"/>
      <c r="B20" s="291"/>
      <c r="C20" s="288" t="s">
        <v>556</v>
      </c>
      <c r="D20" s="288" t="s">
        <v>514</v>
      </c>
    </row>
    <row r="21" spans="1:4" ht="33.75">
      <c r="A21" s="294"/>
      <c r="B21" s="294"/>
      <c r="C21" s="288" t="s">
        <v>557</v>
      </c>
      <c r="D21" s="288" t="s">
        <v>515</v>
      </c>
    </row>
    <row r="22" spans="1:4" ht="22.5">
      <c r="A22" s="291"/>
      <c r="B22" s="291"/>
      <c r="C22" s="288" t="s">
        <v>558</v>
      </c>
      <c r="D22" s="288" t="s">
        <v>516</v>
      </c>
    </row>
    <row r="23" spans="1:4" ht="11.25">
      <c r="A23" s="291"/>
      <c r="B23" s="292"/>
      <c r="C23" s="288" t="s">
        <v>559</v>
      </c>
      <c r="D23" s="288" t="s">
        <v>517</v>
      </c>
    </row>
    <row r="24" spans="1:4" ht="33.75">
      <c r="A24" s="291"/>
      <c r="B24" s="293" t="s">
        <v>560</v>
      </c>
      <c r="C24" s="288" t="s">
        <v>561</v>
      </c>
      <c r="D24" s="288" t="s">
        <v>562</v>
      </c>
    </row>
    <row r="25" spans="1:4" ht="22.5">
      <c r="A25" s="295"/>
      <c r="B25" s="295"/>
      <c r="C25" s="288" t="s">
        <v>563</v>
      </c>
      <c r="D25" s="288" t="s">
        <v>564</v>
      </c>
    </row>
    <row r="26" spans="1:4" ht="22.5">
      <c r="A26" s="293" t="s">
        <v>565</v>
      </c>
      <c r="B26" s="288" t="s">
        <v>566</v>
      </c>
      <c r="C26" s="288" t="s">
        <v>518</v>
      </c>
      <c r="D26" s="288" t="s">
        <v>102</v>
      </c>
    </row>
    <row r="27" spans="1:4" ht="33.75">
      <c r="A27" s="294"/>
      <c r="B27" s="293" t="s">
        <v>567</v>
      </c>
      <c r="C27" s="288" t="s">
        <v>568</v>
      </c>
      <c r="D27" s="288" t="s">
        <v>569</v>
      </c>
    </row>
    <row r="28" spans="1:4" ht="22.5">
      <c r="A28" s="294"/>
      <c r="B28" s="294"/>
      <c r="C28" s="288" t="s">
        <v>570</v>
      </c>
      <c r="D28" s="288" t="s">
        <v>571</v>
      </c>
    </row>
    <row r="29" spans="1:4" ht="33.75">
      <c r="A29" s="291"/>
      <c r="B29" s="291"/>
      <c r="C29" s="288" t="s">
        <v>572</v>
      </c>
      <c r="D29" s="288" t="s">
        <v>573</v>
      </c>
    </row>
    <row r="30" spans="1:4" ht="33.75">
      <c r="A30" s="291"/>
      <c r="B30" s="292"/>
      <c r="C30" s="288" t="s">
        <v>574</v>
      </c>
      <c r="D30" s="288" t="s">
        <v>100</v>
      </c>
    </row>
    <row r="31" spans="1:4" ht="22.5">
      <c r="A31" s="295"/>
      <c r="B31" s="288" t="s">
        <v>575</v>
      </c>
      <c r="C31" s="288" t="s">
        <v>101</v>
      </c>
      <c r="D31" s="288" t="s">
        <v>576</v>
      </c>
    </row>
    <row r="32" spans="1:4" ht="33.75">
      <c r="A32" s="293" t="s">
        <v>577</v>
      </c>
      <c r="B32" s="288" t="s">
        <v>578</v>
      </c>
      <c r="C32" s="288" t="s">
        <v>519</v>
      </c>
      <c r="D32" s="288" t="s">
        <v>579</v>
      </c>
    </row>
    <row r="33" spans="1:4" ht="22.5">
      <c r="A33" s="295"/>
      <c r="B33" s="288" t="s">
        <v>580</v>
      </c>
      <c r="C33" s="288" t="s">
        <v>581</v>
      </c>
      <c r="D33" s="288" t="s">
        <v>582</v>
      </c>
    </row>
    <row r="34" spans="1:4" ht="45">
      <c r="A34" s="288" t="s">
        <v>583</v>
      </c>
      <c r="B34" s="288" t="s">
        <v>520</v>
      </c>
      <c r="C34" s="288" t="s">
        <v>521</v>
      </c>
      <c r="D34" s="288" t="s">
        <v>584</v>
      </c>
    </row>
    <row r="35" spans="1:4" ht="11.25" customHeight="1">
      <c r="A35" s="290" t="s">
        <v>585</v>
      </c>
      <c r="B35" s="290" t="s">
        <v>522</v>
      </c>
      <c r="C35" s="288" t="s">
        <v>586</v>
      </c>
      <c r="D35" s="288" t="s">
        <v>104</v>
      </c>
    </row>
    <row r="36" spans="1:4" ht="22.5">
      <c r="A36" s="292"/>
      <c r="B36" s="292"/>
      <c r="C36" s="288" t="s">
        <v>587</v>
      </c>
      <c r="D36" s="288" t="s">
        <v>588</v>
      </c>
    </row>
    <row r="37" spans="1:4" ht="33.75">
      <c r="A37" s="290" t="s">
        <v>589</v>
      </c>
      <c r="B37" s="290" t="s">
        <v>523</v>
      </c>
      <c r="C37" s="288" t="s">
        <v>590</v>
      </c>
      <c r="D37" s="288" t="s">
        <v>591</v>
      </c>
    </row>
    <row r="38" spans="1:4" ht="22.5">
      <c r="A38" s="292"/>
      <c r="B38" s="292"/>
      <c r="C38" s="288" t="s">
        <v>592</v>
      </c>
      <c r="D38" s="288" t="s">
        <v>593</v>
      </c>
    </row>
    <row r="39" spans="1:4" ht="33.75">
      <c r="A39" s="288" t="s">
        <v>594</v>
      </c>
      <c r="B39" s="288" t="s">
        <v>524</v>
      </c>
      <c r="C39" s="288" t="s">
        <v>525</v>
      </c>
      <c r="D39" s="288" t="s">
        <v>595</v>
      </c>
    </row>
    <row r="40" spans="1:4" ht="11.25">
      <c r="A40" s="290" t="s">
        <v>596</v>
      </c>
      <c r="B40" s="290" t="s">
        <v>526</v>
      </c>
      <c r="C40" s="387" t="s">
        <v>597</v>
      </c>
      <c r="D40" s="387" t="s">
        <v>527</v>
      </c>
    </row>
    <row r="41" spans="1:4" ht="11.25">
      <c r="A41" s="291"/>
      <c r="B41" s="291"/>
      <c r="C41" s="387"/>
      <c r="D41" s="387"/>
    </row>
    <row r="42" spans="1:4" ht="11.25">
      <c r="A42" s="291"/>
      <c r="B42" s="291"/>
      <c r="C42" s="387"/>
      <c r="D42" s="387"/>
    </row>
    <row r="43" spans="1:4" ht="11.25">
      <c r="A43" s="291"/>
      <c r="B43" s="291"/>
      <c r="C43" s="288" t="s">
        <v>598</v>
      </c>
      <c r="D43" s="288" t="s">
        <v>528</v>
      </c>
    </row>
    <row r="44" spans="1:4" ht="22.5">
      <c r="A44" s="291"/>
      <c r="B44" s="291"/>
      <c r="C44" s="288" t="s">
        <v>599</v>
      </c>
      <c r="D44" s="288" t="s">
        <v>111</v>
      </c>
    </row>
    <row r="45" spans="1:4" ht="11.25">
      <c r="A45" s="292"/>
      <c r="B45" s="295"/>
      <c r="C45" s="288" t="s">
        <v>600</v>
      </c>
      <c r="D45" s="288" t="s">
        <v>110</v>
      </c>
    </row>
    <row r="46" spans="1:4" ht="33.75">
      <c r="A46" s="290" t="s">
        <v>601</v>
      </c>
      <c r="B46" s="288" t="s">
        <v>602</v>
      </c>
      <c r="C46" s="288" t="s">
        <v>529</v>
      </c>
      <c r="D46" s="288" t="s">
        <v>603</v>
      </c>
    </row>
    <row r="47" spans="1:4" ht="11.25">
      <c r="A47" s="292"/>
      <c r="B47" s="288" t="s">
        <v>604</v>
      </c>
      <c r="C47" s="288" t="s">
        <v>530</v>
      </c>
      <c r="D47" s="288" t="s">
        <v>531</v>
      </c>
    </row>
    <row r="48" spans="1:4" ht="22.5">
      <c r="A48" s="290" t="s">
        <v>605</v>
      </c>
      <c r="B48" s="288" t="s">
        <v>606</v>
      </c>
      <c r="C48" s="288" t="s">
        <v>532</v>
      </c>
      <c r="D48" s="288" t="s">
        <v>607</v>
      </c>
    </row>
    <row r="49" spans="1:4" ht="11.25">
      <c r="A49" s="292"/>
      <c r="B49" s="288" t="s">
        <v>608</v>
      </c>
      <c r="C49" s="288" t="s">
        <v>533</v>
      </c>
      <c r="D49" s="288" t="s">
        <v>534</v>
      </c>
    </row>
    <row r="50" spans="1:4" ht="90">
      <c r="A50" s="293" t="s">
        <v>609</v>
      </c>
      <c r="B50" s="288" t="s">
        <v>610</v>
      </c>
      <c r="C50" s="288" t="s">
        <v>535</v>
      </c>
      <c r="D50" s="288" t="s">
        <v>611</v>
      </c>
    </row>
    <row r="51" spans="1:4" ht="11.25" customHeight="1">
      <c r="A51" s="291"/>
      <c r="B51" s="290" t="s">
        <v>612</v>
      </c>
      <c r="C51" s="288" t="s">
        <v>613</v>
      </c>
      <c r="D51" s="289"/>
    </row>
    <row r="52" spans="1:4" ht="11.25">
      <c r="A52" s="291"/>
      <c r="B52" s="291"/>
      <c r="C52" s="288" t="s">
        <v>614</v>
      </c>
      <c r="D52" s="289"/>
    </row>
    <row r="53" spans="1:4" ht="22.5">
      <c r="A53" s="291"/>
      <c r="B53" s="291"/>
      <c r="C53" s="288" t="s">
        <v>615</v>
      </c>
      <c r="D53" s="289"/>
    </row>
    <row r="54" spans="1:4" ht="11.25">
      <c r="A54" s="291"/>
      <c r="B54" s="291"/>
      <c r="C54" s="288" t="s">
        <v>616</v>
      </c>
      <c r="D54" s="289"/>
    </row>
    <row r="55" spans="1:4" ht="11.25">
      <c r="A55" s="291"/>
      <c r="B55" s="291"/>
      <c r="C55" s="288" t="s">
        <v>617</v>
      </c>
      <c r="D55" s="289"/>
    </row>
    <row r="56" spans="1:4" ht="11.25">
      <c r="A56" s="292"/>
      <c r="B56" s="292"/>
      <c r="C56" s="288" t="s">
        <v>618</v>
      </c>
      <c r="D56" s="289"/>
    </row>
    <row r="57" spans="1:4" ht="11.25" customHeight="1">
      <c r="A57" s="290" t="s">
        <v>619</v>
      </c>
      <c r="B57" s="290" t="s">
        <v>620</v>
      </c>
      <c r="C57" s="288" t="s">
        <v>621</v>
      </c>
      <c r="D57" s="289"/>
    </row>
    <row r="58" spans="1:4" ht="22.5">
      <c r="A58" s="291"/>
      <c r="B58" s="291"/>
      <c r="C58" s="288" t="s">
        <v>622</v>
      </c>
      <c r="D58" s="289"/>
    </row>
    <row r="59" spans="1:4" ht="11.25">
      <c r="A59" s="291"/>
      <c r="B59" s="291"/>
      <c r="C59" s="288" t="s">
        <v>623</v>
      </c>
      <c r="D59" s="289"/>
    </row>
    <row r="60" spans="1:4" ht="11.25">
      <c r="A60" s="291"/>
      <c r="B60" s="291"/>
      <c r="C60" s="288" t="s">
        <v>624</v>
      </c>
      <c r="D60" s="289"/>
    </row>
    <row r="61" spans="1:4" ht="11.25">
      <c r="A61" s="291"/>
      <c r="B61" s="291"/>
      <c r="C61" s="288" t="s">
        <v>625</v>
      </c>
      <c r="D61" s="289"/>
    </row>
    <row r="62" spans="1:4" ht="11.25">
      <c r="A62" s="291"/>
      <c r="B62" s="292"/>
      <c r="C62" s="288" t="s">
        <v>626</v>
      </c>
      <c r="D62" s="289"/>
    </row>
    <row r="63" spans="1:4" ht="11.25" customHeight="1">
      <c r="A63" s="291"/>
      <c r="B63" s="290" t="s">
        <v>627</v>
      </c>
      <c r="C63" s="288" t="s">
        <v>628</v>
      </c>
      <c r="D63" s="289"/>
    </row>
    <row r="64" spans="1:4" ht="22.5">
      <c r="A64" s="291"/>
      <c r="B64" s="291"/>
      <c r="C64" s="288" t="s">
        <v>629</v>
      </c>
      <c r="D64" s="289"/>
    </row>
    <row r="65" spans="1:4" ht="22.5">
      <c r="A65" s="291"/>
      <c r="B65" s="291"/>
      <c r="C65" s="288" t="s">
        <v>536</v>
      </c>
      <c r="D65" s="289"/>
    </row>
    <row r="66" spans="1:4" ht="22.5">
      <c r="A66" s="291"/>
      <c r="B66" s="292"/>
      <c r="C66" s="288" t="s">
        <v>630</v>
      </c>
      <c r="D66" s="289"/>
    </row>
    <row r="67" spans="1:4" ht="45">
      <c r="A67" s="291"/>
      <c r="B67" s="290" t="s">
        <v>631</v>
      </c>
      <c r="C67" s="288" t="s">
        <v>632</v>
      </c>
      <c r="D67" s="289"/>
    </row>
    <row r="68" spans="1:4" ht="11.25">
      <c r="A68" s="291"/>
      <c r="B68" s="292"/>
      <c r="C68" s="288" t="s">
        <v>633</v>
      </c>
      <c r="D68" s="289"/>
    </row>
    <row r="69" spans="1:4" ht="33.75">
      <c r="A69" s="291"/>
      <c r="B69" s="289" t="s">
        <v>634</v>
      </c>
      <c r="C69" s="288" t="s">
        <v>635</v>
      </c>
      <c r="D69" s="289"/>
    </row>
    <row r="70" spans="1:4" ht="11.25">
      <c r="A70" s="291"/>
      <c r="B70" s="289"/>
      <c r="C70" s="288" t="s">
        <v>633</v>
      </c>
      <c r="D70" s="289"/>
    </row>
    <row r="71" spans="1:4" ht="11.25">
      <c r="A71" s="295"/>
      <c r="B71" s="288" t="s">
        <v>636</v>
      </c>
      <c r="C71" s="288" t="s">
        <v>537</v>
      </c>
      <c r="D71" s="288"/>
    </row>
    <row r="72" spans="1:4" ht="33.75">
      <c r="A72" s="290" t="s">
        <v>637</v>
      </c>
      <c r="B72" s="290"/>
      <c r="C72" s="288" t="s">
        <v>538</v>
      </c>
      <c r="D72" s="289"/>
    </row>
    <row r="73" spans="1:4" ht="11.25">
      <c r="A73" s="291"/>
      <c r="B73" s="291"/>
      <c r="C73" s="288" t="s">
        <v>638</v>
      </c>
      <c r="D73" s="289"/>
    </row>
    <row r="74" spans="1:4" ht="22.5">
      <c r="A74" s="291"/>
      <c r="B74" s="291"/>
      <c r="C74" s="288" t="s">
        <v>639</v>
      </c>
      <c r="D74" s="289"/>
    </row>
    <row r="75" spans="1:4" ht="22.5">
      <c r="A75" s="292"/>
      <c r="B75" s="292"/>
      <c r="C75" s="288" t="s">
        <v>640</v>
      </c>
      <c r="D75" s="289"/>
    </row>
    <row r="76" spans="1:4" ht="20.25" customHeight="1">
      <c r="A76" s="196"/>
      <c r="B76" s="197"/>
      <c r="C76" s="197"/>
      <c r="D76" s="198"/>
    </row>
    <row r="77" spans="1:4" ht="20.25" customHeight="1">
      <c r="A77" s="388" t="s">
        <v>112</v>
      </c>
      <c r="B77" s="389"/>
      <c r="C77" s="389"/>
      <c r="D77" s="390"/>
    </row>
    <row r="78" spans="1:4" ht="68.25" customHeight="1">
      <c r="A78" s="388" t="s">
        <v>539</v>
      </c>
      <c r="B78" s="389"/>
      <c r="C78" s="389"/>
      <c r="D78" s="390"/>
    </row>
    <row r="79" spans="1:4" ht="68.25" customHeight="1">
      <c r="A79" s="388" t="s">
        <v>540</v>
      </c>
      <c r="B79" s="389"/>
      <c r="C79" s="389"/>
      <c r="D79" s="390"/>
    </row>
    <row r="80" spans="1:4" ht="68.25" customHeight="1">
      <c r="A80" s="388" t="s">
        <v>541</v>
      </c>
      <c r="B80" s="389"/>
      <c r="C80" s="389"/>
      <c r="D80" s="390"/>
    </row>
    <row r="81" spans="1:4" ht="68.25" customHeight="1">
      <c r="A81" s="388" t="s">
        <v>542</v>
      </c>
      <c r="B81" s="389"/>
      <c r="C81" s="389"/>
      <c r="D81" s="390"/>
    </row>
    <row r="82" spans="1:4" ht="68.25" customHeight="1">
      <c r="A82" s="388" t="s">
        <v>543</v>
      </c>
      <c r="B82" s="389"/>
      <c r="C82" s="389"/>
      <c r="D82" s="390"/>
    </row>
    <row r="83" spans="1:4" ht="68.25" customHeight="1">
      <c r="A83" s="388" t="s">
        <v>544</v>
      </c>
      <c r="B83" s="389"/>
      <c r="C83" s="389"/>
      <c r="D83" s="390"/>
    </row>
    <row r="84" spans="1:4" ht="68.25" customHeight="1">
      <c r="A84" s="388" t="s">
        <v>545</v>
      </c>
      <c r="B84" s="389"/>
      <c r="C84" s="389"/>
      <c r="D84" s="390"/>
    </row>
    <row r="85" spans="1:4" ht="68.25" customHeight="1">
      <c r="A85" s="388" t="s">
        <v>546</v>
      </c>
      <c r="B85" s="389"/>
      <c r="C85" s="389"/>
      <c r="D85" s="390"/>
    </row>
  </sheetData>
  <mergeCells count="14">
    <mergeCell ref="A77:D77"/>
    <mergeCell ref="A79:D79"/>
    <mergeCell ref="A78:D78"/>
    <mergeCell ref="A80:D80"/>
    <mergeCell ref="A85:D85"/>
    <mergeCell ref="A81:D81"/>
    <mergeCell ref="A82:D82"/>
    <mergeCell ref="A83:D83"/>
    <mergeCell ref="A84:D84"/>
    <mergeCell ref="A2:D2"/>
    <mergeCell ref="A3:D3"/>
    <mergeCell ref="A4:D4"/>
    <mergeCell ref="C40:C42"/>
    <mergeCell ref="D40:D42"/>
  </mergeCells>
  <phoneticPr fontId="6"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3.5"/>
  <cols>
    <col min="1" max="1" width="18.5546875" style="155" customWidth="1"/>
    <col min="2" max="2" width="120.77734375" style="155" customWidth="1"/>
    <col min="3" max="16384" width="8.88671875" style="155"/>
  </cols>
  <sheetData>
    <row r="2" spans="1:2">
      <c r="A2" s="155" t="s">
        <v>310</v>
      </c>
    </row>
    <row r="3" spans="1:2">
      <c r="A3" s="391" t="s">
        <v>113</v>
      </c>
      <c r="B3" s="391"/>
    </row>
    <row r="4" spans="1:2">
      <c r="A4" s="392"/>
      <c r="B4" s="392"/>
    </row>
    <row r="5" spans="1:2" ht="30" customHeight="1">
      <c r="A5" s="187" t="s">
        <v>114</v>
      </c>
      <c r="B5" s="187" t="s">
        <v>115</v>
      </c>
    </row>
    <row r="6" spans="1:2" ht="50.1" customHeight="1">
      <c r="A6" s="188" t="s">
        <v>321</v>
      </c>
      <c r="B6" s="188" t="s">
        <v>314</v>
      </c>
    </row>
    <row r="7" spans="1:2" ht="50.1" customHeight="1">
      <c r="A7" s="189"/>
      <c r="B7" s="190" t="s">
        <v>322</v>
      </c>
    </row>
    <row r="8" spans="1:2" ht="50.1" customHeight="1">
      <c r="A8" s="189"/>
      <c r="B8" s="190" t="s">
        <v>323</v>
      </c>
    </row>
    <row r="9" spans="1:2" ht="50.1" customHeight="1">
      <c r="A9" s="189"/>
      <c r="B9" s="190" t="s">
        <v>324</v>
      </c>
    </row>
    <row r="10" spans="1:2" ht="50.1" customHeight="1">
      <c r="A10" s="189"/>
      <c r="B10" s="190" t="s">
        <v>325</v>
      </c>
    </row>
    <row r="11" spans="1:2" ht="50.1" customHeight="1">
      <c r="A11" s="189"/>
      <c r="B11" s="190" t="s">
        <v>326</v>
      </c>
    </row>
    <row r="12" spans="1:2" ht="50.1" customHeight="1">
      <c r="A12" s="189"/>
      <c r="B12" s="190" t="s">
        <v>327</v>
      </c>
    </row>
    <row r="13" spans="1:2" ht="50.1" customHeight="1">
      <c r="A13" s="189"/>
      <c r="B13" s="190" t="s">
        <v>328</v>
      </c>
    </row>
    <row r="14" spans="1:2" ht="50.1" customHeight="1">
      <c r="A14" s="189"/>
      <c r="B14" s="190" t="s">
        <v>329</v>
      </c>
    </row>
    <row r="15" spans="1:2" ht="50.1" customHeight="1">
      <c r="A15" s="189"/>
      <c r="B15" s="190" t="s">
        <v>330</v>
      </c>
    </row>
    <row r="16" spans="1:2" ht="50.1" customHeight="1">
      <c r="A16" s="189"/>
      <c r="B16" s="190" t="s">
        <v>331</v>
      </c>
    </row>
    <row r="17" spans="1:2" ht="50.1" customHeight="1">
      <c r="A17" s="189"/>
      <c r="B17" s="190" t="s">
        <v>332</v>
      </c>
    </row>
    <row r="18" spans="1:2" ht="50.1" customHeight="1">
      <c r="A18" s="189"/>
      <c r="B18" s="190" t="s">
        <v>333</v>
      </c>
    </row>
    <row r="19" spans="1:2" ht="50.1" customHeight="1">
      <c r="A19" s="189"/>
      <c r="B19" s="190" t="s">
        <v>334</v>
      </c>
    </row>
    <row r="20" spans="1:2" ht="50.1" customHeight="1">
      <c r="A20" s="189"/>
      <c r="B20" s="190" t="s">
        <v>335</v>
      </c>
    </row>
    <row r="21" spans="1:2" ht="50.1" customHeight="1">
      <c r="A21" s="189"/>
      <c r="B21" s="190" t="s">
        <v>336</v>
      </c>
    </row>
    <row r="22" spans="1:2" ht="50.1" customHeight="1">
      <c r="A22" s="189"/>
      <c r="B22" s="190" t="s">
        <v>337</v>
      </c>
    </row>
    <row r="23" spans="1:2" ht="50.1" customHeight="1">
      <c r="A23" s="189"/>
      <c r="B23" s="190" t="s">
        <v>338</v>
      </c>
    </row>
    <row r="24" spans="1:2" ht="50.1" customHeight="1">
      <c r="A24" s="189"/>
      <c r="B24" s="190" t="s">
        <v>339</v>
      </c>
    </row>
    <row r="25" spans="1:2" ht="50.1" customHeight="1">
      <c r="A25" s="189"/>
      <c r="B25" s="190" t="s">
        <v>340</v>
      </c>
    </row>
    <row r="26" spans="1:2" ht="50.1" customHeight="1">
      <c r="A26" s="189"/>
      <c r="B26" s="190" t="s">
        <v>341</v>
      </c>
    </row>
    <row r="27" spans="1:2" ht="50.1" customHeight="1">
      <c r="A27" s="189"/>
      <c r="B27" s="190" t="s">
        <v>342</v>
      </c>
    </row>
    <row r="28" spans="1:2" ht="50.1" customHeight="1">
      <c r="A28" s="189"/>
      <c r="B28" s="190" t="s">
        <v>343</v>
      </c>
    </row>
    <row r="29" spans="1:2" ht="50.1" customHeight="1">
      <c r="A29" s="189"/>
      <c r="B29" s="190" t="s">
        <v>344</v>
      </c>
    </row>
    <row r="30" spans="1:2" ht="50.1" customHeight="1">
      <c r="A30" s="189"/>
      <c r="B30" s="190" t="s">
        <v>345</v>
      </c>
    </row>
    <row r="31" spans="1:2" ht="50.1" customHeight="1">
      <c r="A31" s="189"/>
      <c r="B31" s="190" t="s">
        <v>346</v>
      </c>
    </row>
    <row r="32" spans="1:2" ht="50.1" customHeight="1">
      <c r="A32" s="189"/>
      <c r="B32" s="190" t="s">
        <v>347</v>
      </c>
    </row>
    <row r="33" spans="1:2" ht="50.1" customHeight="1">
      <c r="A33" s="189"/>
      <c r="B33" s="190" t="s">
        <v>348</v>
      </c>
    </row>
    <row r="34" spans="1:2" ht="50.1" customHeight="1">
      <c r="A34" s="189"/>
      <c r="B34" s="190" t="s">
        <v>349</v>
      </c>
    </row>
    <row r="35" spans="1:2" ht="50.1" customHeight="1">
      <c r="A35" s="189"/>
      <c r="B35" s="190" t="s">
        <v>350</v>
      </c>
    </row>
    <row r="36" spans="1:2" ht="50.1" customHeight="1">
      <c r="A36" s="189"/>
      <c r="B36" s="190" t="s">
        <v>351</v>
      </c>
    </row>
    <row r="37" spans="1:2" ht="50.1" customHeight="1">
      <c r="A37" s="189"/>
      <c r="B37" s="190" t="s">
        <v>352</v>
      </c>
    </row>
    <row r="38" spans="1:2" ht="50.1" customHeight="1">
      <c r="A38" s="189"/>
      <c r="B38" s="190" t="s">
        <v>353</v>
      </c>
    </row>
    <row r="39" spans="1:2" ht="50.1" customHeight="1">
      <c r="A39" s="189"/>
      <c r="B39" s="190" t="s">
        <v>354</v>
      </c>
    </row>
    <row r="40" spans="1:2" ht="50.1" customHeight="1">
      <c r="A40" s="189"/>
      <c r="B40" s="190" t="s">
        <v>355</v>
      </c>
    </row>
    <row r="41" spans="1:2" ht="50.1" customHeight="1">
      <c r="A41" s="189"/>
      <c r="B41" s="190" t="s">
        <v>356</v>
      </c>
    </row>
    <row r="42" spans="1:2" ht="50.1" customHeight="1">
      <c r="A42" s="189"/>
      <c r="B42" s="190" t="s">
        <v>357</v>
      </c>
    </row>
    <row r="43" spans="1:2" ht="50.1" customHeight="1">
      <c r="A43" s="189"/>
      <c r="B43" s="190" t="s">
        <v>358</v>
      </c>
    </row>
    <row r="44" spans="1:2" ht="50.1" customHeight="1">
      <c r="A44" s="189"/>
      <c r="B44" s="190" t="s">
        <v>359</v>
      </c>
    </row>
    <row r="45" spans="1:2" ht="50.1" customHeight="1">
      <c r="A45" s="189"/>
      <c r="B45" s="190" t="s">
        <v>360</v>
      </c>
    </row>
    <row r="46" spans="1:2" ht="50.1" customHeight="1">
      <c r="A46" s="189"/>
      <c r="B46" s="190" t="s">
        <v>361</v>
      </c>
    </row>
    <row r="47" spans="1:2" ht="50.1" customHeight="1">
      <c r="A47" s="189"/>
      <c r="B47" s="190" t="s">
        <v>362</v>
      </c>
    </row>
    <row r="48" spans="1:2" ht="50.1" customHeight="1">
      <c r="A48" s="189"/>
      <c r="B48" s="190" t="s">
        <v>363</v>
      </c>
    </row>
    <row r="49" spans="1:2" ht="50.1" customHeight="1">
      <c r="A49" s="189"/>
      <c r="B49" s="190" t="s">
        <v>364</v>
      </c>
    </row>
    <row r="50" spans="1:2" ht="50.1" customHeight="1">
      <c r="A50" s="189"/>
      <c r="B50" s="190" t="s">
        <v>365</v>
      </c>
    </row>
    <row r="51" spans="1:2" ht="50.1" customHeight="1">
      <c r="A51" s="189"/>
      <c r="B51" s="190" t="s">
        <v>366</v>
      </c>
    </row>
    <row r="52" spans="1:2" ht="50.1" customHeight="1">
      <c r="A52" s="189"/>
      <c r="B52" s="190" t="s">
        <v>367</v>
      </c>
    </row>
    <row r="53" spans="1:2" ht="50.1" customHeight="1">
      <c r="A53" s="189"/>
      <c r="B53" s="190" t="s">
        <v>368</v>
      </c>
    </row>
    <row r="54" spans="1:2" ht="50.1" customHeight="1">
      <c r="A54" s="189"/>
      <c r="B54" s="190" t="s">
        <v>369</v>
      </c>
    </row>
    <row r="55" spans="1:2" ht="50.1" customHeight="1">
      <c r="A55" s="189"/>
      <c r="B55" s="190" t="s">
        <v>370</v>
      </c>
    </row>
    <row r="56" spans="1:2" ht="50.1" customHeight="1">
      <c r="A56" s="189"/>
      <c r="B56" s="190" t="s">
        <v>371</v>
      </c>
    </row>
    <row r="57" spans="1:2" ht="50.1" customHeight="1">
      <c r="A57" s="189"/>
      <c r="B57" s="190" t="s">
        <v>372</v>
      </c>
    </row>
    <row r="58" spans="1:2" ht="50.1" customHeight="1">
      <c r="A58" s="189"/>
      <c r="B58" s="190" t="s">
        <v>373</v>
      </c>
    </row>
    <row r="59" spans="1:2" ht="50.1" customHeight="1">
      <c r="A59" s="189"/>
      <c r="B59" s="190" t="s">
        <v>374</v>
      </c>
    </row>
    <row r="60" spans="1:2" ht="50.1" customHeight="1">
      <c r="A60" s="189"/>
      <c r="B60" s="190" t="s">
        <v>375</v>
      </c>
    </row>
    <row r="61" spans="1:2" ht="50.1" customHeight="1">
      <c r="A61" s="189"/>
      <c r="B61" s="190" t="s">
        <v>376</v>
      </c>
    </row>
    <row r="62" spans="1:2" ht="50.1" customHeight="1">
      <c r="A62" s="189"/>
      <c r="B62" s="190" t="s">
        <v>377</v>
      </c>
    </row>
    <row r="63" spans="1:2" ht="50.1" customHeight="1">
      <c r="A63" s="189"/>
      <c r="B63" s="190" t="s">
        <v>378</v>
      </c>
    </row>
    <row r="64" spans="1:2" ht="50.1" customHeight="1">
      <c r="A64" s="189"/>
      <c r="B64" s="190" t="s">
        <v>379</v>
      </c>
    </row>
    <row r="65" spans="1:2" ht="50.1" customHeight="1">
      <c r="A65" s="189"/>
      <c r="B65" s="190" t="s">
        <v>380</v>
      </c>
    </row>
    <row r="66" spans="1:2" ht="50.1" customHeight="1">
      <c r="A66" s="189"/>
      <c r="B66" s="190" t="s">
        <v>381</v>
      </c>
    </row>
    <row r="67" spans="1:2" ht="50.1" customHeight="1">
      <c r="A67" s="189"/>
      <c r="B67" s="190" t="s">
        <v>382</v>
      </c>
    </row>
    <row r="68" spans="1:2" ht="50.1" customHeight="1">
      <c r="A68" s="189"/>
      <c r="B68" s="190" t="s">
        <v>383</v>
      </c>
    </row>
    <row r="69" spans="1:2" ht="50.1" customHeight="1">
      <c r="A69" s="189"/>
      <c r="B69" s="190" t="s">
        <v>384</v>
      </c>
    </row>
    <row r="70" spans="1:2" ht="50.1" customHeight="1">
      <c r="A70" s="189"/>
      <c r="B70" s="190" t="s">
        <v>385</v>
      </c>
    </row>
    <row r="71" spans="1:2" ht="50.1" customHeight="1">
      <c r="A71" s="189"/>
      <c r="B71" s="190" t="s">
        <v>386</v>
      </c>
    </row>
    <row r="72" spans="1:2" ht="50.1" customHeight="1">
      <c r="A72" s="189"/>
      <c r="B72" s="190" t="s">
        <v>387</v>
      </c>
    </row>
    <row r="73" spans="1:2" ht="50.1" customHeight="1">
      <c r="A73" s="189"/>
      <c r="B73" s="190" t="s">
        <v>388</v>
      </c>
    </row>
    <row r="74" spans="1:2" ht="50.1" customHeight="1">
      <c r="A74" s="189"/>
      <c r="B74" s="190" t="s">
        <v>389</v>
      </c>
    </row>
    <row r="75" spans="1:2" ht="50.1" customHeight="1">
      <c r="A75" s="191"/>
      <c r="B75" s="192" t="s">
        <v>390</v>
      </c>
    </row>
    <row r="76" spans="1:2" ht="50.1" customHeight="1">
      <c r="A76" s="193" t="s">
        <v>391</v>
      </c>
      <c r="B76" s="188" t="s">
        <v>315</v>
      </c>
    </row>
    <row r="77" spans="1:2" ht="50.1" customHeight="1">
      <c r="A77" s="189"/>
      <c r="B77" s="190" t="s">
        <v>392</v>
      </c>
    </row>
    <row r="78" spans="1:2" ht="50.1" customHeight="1">
      <c r="A78" s="189"/>
      <c r="B78" s="190" t="s">
        <v>393</v>
      </c>
    </row>
    <row r="79" spans="1:2" ht="50.1" customHeight="1">
      <c r="A79" s="189"/>
      <c r="B79" s="190" t="s">
        <v>394</v>
      </c>
    </row>
    <row r="80" spans="1:2" ht="50.1" customHeight="1">
      <c r="A80" s="189"/>
      <c r="B80" s="190" t="s">
        <v>395</v>
      </c>
    </row>
    <row r="81" spans="1:2" ht="50.1" customHeight="1">
      <c r="A81" s="189"/>
      <c r="B81" s="190" t="s">
        <v>396</v>
      </c>
    </row>
    <row r="82" spans="1:2" ht="50.1" customHeight="1">
      <c r="A82" s="189"/>
      <c r="B82" s="190" t="s">
        <v>397</v>
      </c>
    </row>
    <row r="83" spans="1:2" ht="50.1" customHeight="1">
      <c r="A83" s="189"/>
      <c r="B83" s="190" t="s">
        <v>398</v>
      </c>
    </row>
    <row r="84" spans="1:2" ht="50.1" customHeight="1">
      <c r="A84" s="189"/>
      <c r="B84" s="190" t="s">
        <v>399</v>
      </c>
    </row>
    <row r="85" spans="1:2" ht="50.1" customHeight="1">
      <c r="A85" s="189"/>
      <c r="B85" s="190" t="s">
        <v>400</v>
      </c>
    </row>
    <row r="86" spans="1:2" ht="50.1" customHeight="1">
      <c r="A86" s="189"/>
      <c r="B86" s="190" t="s">
        <v>401</v>
      </c>
    </row>
    <row r="87" spans="1:2" ht="50.1" customHeight="1">
      <c r="A87" s="189"/>
      <c r="B87" s="190" t="s">
        <v>402</v>
      </c>
    </row>
    <row r="88" spans="1:2" ht="50.1" customHeight="1">
      <c r="A88" s="189"/>
      <c r="B88" s="190" t="s">
        <v>403</v>
      </c>
    </row>
    <row r="89" spans="1:2" ht="50.1" customHeight="1">
      <c r="A89" s="189"/>
      <c r="B89" s="190" t="s">
        <v>404</v>
      </c>
    </row>
    <row r="90" spans="1:2" ht="50.1" customHeight="1">
      <c r="A90" s="189"/>
      <c r="B90" s="190" t="s">
        <v>405</v>
      </c>
    </row>
    <row r="91" spans="1:2" ht="50.1" customHeight="1">
      <c r="A91" s="189"/>
      <c r="B91" s="190" t="s">
        <v>406</v>
      </c>
    </row>
    <row r="92" spans="1:2" ht="50.1" customHeight="1">
      <c r="A92" s="189"/>
      <c r="B92" s="190" t="s">
        <v>407</v>
      </c>
    </row>
    <row r="93" spans="1:2" ht="50.1" customHeight="1">
      <c r="A93" s="191"/>
      <c r="B93" s="192" t="s">
        <v>408</v>
      </c>
    </row>
    <row r="94" spans="1:2" ht="50.1" customHeight="1">
      <c r="A94" s="193" t="s">
        <v>316</v>
      </c>
      <c r="B94" s="188" t="s">
        <v>317</v>
      </c>
    </row>
    <row r="95" spans="1:2" ht="50.1" customHeight="1">
      <c r="A95" s="189"/>
      <c r="B95" s="190" t="s">
        <v>409</v>
      </c>
    </row>
    <row r="96" spans="1:2" ht="50.1" customHeight="1">
      <c r="A96" s="189"/>
      <c r="B96" s="190" t="s">
        <v>410</v>
      </c>
    </row>
    <row r="97" spans="1:2" ht="50.1" customHeight="1">
      <c r="A97" s="189"/>
      <c r="B97" s="190" t="s">
        <v>411</v>
      </c>
    </row>
    <row r="98" spans="1:2" ht="50.1" customHeight="1">
      <c r="A98" s="189"/>
      <c r="B98" s="190" t="s">
        <v>412</v>
      </c>
    </row>
    <row r="99" spans="1:2" ht="50.1" customHeight="1">
      <c r="A99" s="189"/>
      <c r="B99" s="190" t="s">
        <v>413</v>
      </c>
    </row>
    <row r="100" spans="1:2" ht="50.1" customHeight="1">
      <c r="A100" s="189"/>
      <c r="B100" s="190" t="s">
        <v>414</v>
      </c>
    </row>
    <row r="101" spans="1:2" ht="50.1" customHeight="1">
      <c r="A101" s="189"/>
      <c r="B101" s="190" t="s">
        <v>415</v>
      </c>
    </row>
    <row r="102" spans="1:2" ht="50.1" customHeight="1">
      <c r="A102" s="189"/>
      <c r="B102" s="190" t="s">
        <v>416</v>
      </c>
    </row>
    <row r="103" spans="1:2" ht="50.1" customHeight="1">
      <c r="A103" s="189"/>
      <c r="B103" s="190" t="s">
        <v>417</v>
      </c>
    </row>
    <row r="104" spans="1:2" ht="50.1" customHeight="1">
      <c r="A104" s="189"/>
      <c r="B104" s="190" t="s">
        <v>418</v>
      </c>
    </row>
    <row r="105" spans="1:2" ht="50.1" customHeight="1">
      <c r="A105" s="189"/>
      <c r="B105" s="190" t="s">
        <v>419</v>
      </c>
    </row>
    <row r="106" spans="1:2" ht="50.1" customHeight="1">
      <c r="A106" s="189"/>
      <c r="B106" s="190" t="s">
        <v>420</v>
      </c>
    </row>
    <row r="107" spans="1:2" ht="50.1" customHeight="1">
      <c r="A107" s="189"/>
      <c r="B107" s="190" t="s">
        <v>421</v>
      </c>
    </row>
    <row r="108" spans="1:2" ht="50.1" customHeight="1">
      <c r="A108" s="189"/>
      <c r="B108" s="190" t="s">
        <v>422</v>
      </c>
    </row>
    <row r="109" spans="1:2" ht="50.1" customHeight="1">
      <c r="A109" s="189"/>
      <c r="B109" s="190" t="s">
        <v>423</v>
      </c>
    </row>
    <row r="110" spans="1:2" ht="50.1" customHeight="1">
      <c r="A110" s="189"/>
      <c r="B110" s="190" t="s">
        <v>424</v>
      </c>
    </row>
    <row r="111" spans="1:2" ht="50.1" customHeight="1">
      <c r="A111" s="189"/>
      <c r="B111" s="190" t="s">
        <v>425</v>
      </c>
    </row>
    <row r="112" spans="1:2" ht="50.1" customHeight="1">
      <c r="A112" s="189"/>
      <c r="B112" s="190" t="s">
        <v>426</v>
      </c>
    </row>
    <row r="113" spans="1:2" ht="50.1" customHeight="1">
      <c r="A113" s="189"/>
      <c r="B113" s="190" t="s">
        <v>427</v>
      </c>
    </row>
    <row r="114" spans="1:2" ht="50.1" customHeight="1">
      <c r="A114" s="189"/>
      <c r="B114" s="190" t="s">
        <v>428</v>
      </c>
    </row>
    <row r="115" spans="1:2" ht="50.1" customHeight="1">
      <c r="A115" s="189"/>
      <c r="B115" s="190" t="s">
        <v>429</v>
      </c>
    </row>
    <row r="116" spans="1:2" ht="50.1" customHeight="1">
      <c r="A116" s="189"/>
      <c r="B116" s="190" t="s">
        <v>430</v>
      </c>
    </row>
    <row r="117" spans="1:2" ht="50.1" customHeight="1">
      <c r="A117" s="189"/>
      <c r="B117" s="190" t="s">
        <v>431</v>
      </c>
    </row>
    <row r="118" spans="1:2" ht="50.1" customHeight="1">
      <c r="A118" s="189"/>
      <c r="B118" s="190" t="s">
        <v>432</v>
      </c>
    </row>
    <row r="119" spans="1:2" ht="50.1" customHeight="1">
      <c r="A119" s="189"/>
      <c r="B119" s="190" t="s">
        <v>433</v>
      </c>
    </row>
    <row r="120" spans="1:2" ht="50.1" customHeight="1">
      <c r="A120" s="189"/>
      <c r="B120" s="190" t="s">
        <v>434</v>
      </c>
    </row>
    <row r="121" spans="1:2" ht="50.1" customHeight="1">
      <c r="A121" s="189"/>
      <c r="B121" s="190" t="s">
        <v>435</v>
      </c>
    </row>
    <row r="122" spans="1:2" ht="50.1" customHeight="1">
      <c r="A122" s="189"/>
      <c r="B122" s="190" t="s">
        <v>436</v>
      </c>
    </row>
    <row r="123" spans="1:2" ht="50.1" customHeight="1">
      <c r="A123" s="189"/>
      <c r="B123" s="190" t="s">
        <v>437</v>
      </c>
    </row>
    <row r="124" spans="1:2" ht="50.1" customHeight="1">
      <c r="A124" s="191"/>
      <c r="B124" s="192" t="s">
        <v>438</v>
      </c>
    </row>
    <row r="125" spans="1:2" ht="50.1" customHeight="1">
      <c r="A125" s="193" t="s">
        <v>318</v>
      </c>
      <c r="B125" s="188" t="s">
        <v>319</v>
      </c>
    </row>
    <row r="126" spans="1:2" ht="50.1" customHeight="1">
      <c r="A126" s="189"/>
      <c r="B126" s="190" t="s">
        <v>439</v>
      </c>
    </row>
    <row r="127" spans="1:2" ht="50.1" customHeight="1">
      <c r="A127" s="189"/>
      <c r="B127" s="190" t="s">
        <v>440</v>
      </c>
    </row>
    <row r="128" spans="1:2" ht="50.1" customHeight="1">
      <c r="A128" s="189"/>
      <c r="B128" s="190" t="s">
        <v>441</v>
      </c>
    </row>
    <row r="129" spans="1:2" ht="50.1" customHeight="1">
      <c r="A129" s="189"/>
      <c r="B129" s="190" t="s">
        <v>442</v>
      </c>
    </row>
    <row r="130" spans="1:2" ht="50.1" customHeight="1">
      <c r="A130" s="191"/>
      <c r="B130" s="192" t="s">
        <v>443</v>
      </c>
    </row>
    <row r="131" spans="1:2" ht="50.1" customHeight="1">
      <c r="A131" s="193" t="s">
        <v>459</v>
      </c>
      <c r="B131" s="188" t="s">
        <v>320</v>
      </c>
    </row>
    <row r="132" spans="1:2" ht="50.1" customHeight="1">
      <c r="A132" s="189"/>
      <c r="B132" s="190" t="s">
        <v>444</v>
      </c>
    </row>
    <row r="133" spans="1:2" ht="50.1" customHeight="1">
      <c r="A133" s="189"/>
      <c r="B133" s="190" t="s">
        <v>445</v>
      </c>
    </row>
    <row r="134" spans="1:2" ht="50.1" customHeight="1">
      <c r="A134" s="191"/>
      <c r="B134" s="192" t="s">
        <v>446</v>
      </c>
    </row>
    <row r="135" spans="1:2">
      <c r="A135" s="194"/>
      <c r="B135" s="194"/>
    </row>
    <row r="136" spans="1:2">
      <c r="A136" s="194"/>
      <c r="B136" s="194"/>
    </row>
    <row r="137" spans="1:2">
      <c r="A137" s="194"/>
      <c r="B137" s="194"/>
    </row>
    <row r="138" spans="1:2">
      <c r="A138" s="194"/>
      <c r="B138" s="194"/>
    </row>
    <row r="139" spans="1:2">
      <c r="A139" s="194"/>
      <c r="B139" s="194"/>
    </row>
    <row r="140" spans="1:2">
      <c r="A140" s="194"/>
      <c r="B140" s="194"/>
    </row>
    <row r="141" spans="1:2">
      <c r="A141" s="194"/>
      <c r="B141" s="194"/>
    </row>
    <row r="142" spans="1:2">
      <c r="A142" s="194"/>
      <c r="B142" s="194"/>
    </row>
    <row r="143" spans="1:2">
      <c r="A143" s="194"/>
      <c r="B143" s="194"/>
    </row>
    <row r="144" spans="1:2">
      <c r="A144" s="194"/>
      <c r="B144" s="194"/>
    </row>
    <row r="145" spans="1:2">
      <c r="A145" s="194"/>
      <c r="B145" s="194"/>
    </row>
    <row r="146" spans="1:2">
      <c r="A146" s="194"/>
      <c r="B146" s="194"/>
    </row>
    <row r="147" spans="1:2">
      <c r="A147" s="194"/>
      <c r="B147" s="194"/>
    </row>
    <row r="148" spans="1:2">
      <c r="A148" s="194"/>
      <c r="B148" s="194"/>
    </row>
    <row r="149" spans="1:2">
      <c r="A149" s="194"/>
      <c r="B149" s="194"/>
    </row>
    <row r="150" spans="1:2">
      <c r="A150" s="194"/>
      <c r="B150" s="194"/>
    </row>
    <row r="151" spans="1:2">
      <c r="A151" s="194"/>
      <c r="B151" s="194"/>
    </row>
    <row r="152" spans="1:2">
      <c r="A152" s="194"/>
      <c r="B152" s="194"/>
    </row>
    <row r="153" spans="1:2">
      <c r="A153" s="194"/>
      <c r="B153" s="194"/>
    </row>
    <row r="154" spans="1:2">
      <c r="A154" s="194"/>
      <c r="B154" s="194"/>
    </row>
    <row r="155" spans="1:2">
      <c r="A155" s="194"/>
      <c r="B155" s="194"/>
    </row>
    <row r="156" spans="1:2">
      <c r="A156" s="194"/>
      <c r="B156" s="194"/>
    </row>
    <row r="157" spans="1:2">
      <c r="A157" s="194"/>
      <c r="B157" s="194"/>
    </row>
    <row r="158" spans="1:2">
      <c r="A158" s="194"/>
      <c r="B158" s="194"/>
    </row>
    <row r="159" spans="1:2">
      <c r="A159" s="194"/>
      <c r="B159" s="194"/>
    </row>
    <row r="160" spans="1:2">
      <c r="A160" s="194"/>
      <c r="B160" s="194"/>
    </row>
    <row r="161" spans="1:2">
      <c r="A161" s="194"/>
      <c r="B161" s="194"/>
    </row>
    <row r="162" spans="1:2">
      <c r="A162" s="194"/>
      <c r="B162" s="194"/>
    </row>
    <row r="163" spans="1:2">
      <c r="A163" s="194"/>
      <c r="B163" s="194"/>
    </row>
    <row r="164" spans="1:2">
      <c r="A164" s="194"/>
      <c r="B164" s="194"/>
    </row>
    <row r="165" spans="1:2">
      <c r="A165" s="194"/>
      <c r="B165" s="194"/>
    </row>
    <row r="166" spans="1:2">
      <c r="A166" s="194"/>
      <c r="B166" s="194"/>
    </row>
    <row r="167" spans="1:2">
      <c r="A167" s="194"/>
      <c r="B167" s="194"/>
    </row>
    <row r="168" spans="1:2">
      <c r="A168" s="194"/>
      <c r="B168" s="194"/>
    </row>
    <row r="169" spans="1:2">
      <c r="A169" s="194"/>
      <c r="B169" s="194"/>
    </row>
    <row r="170" spans="1:2">
      <c r="A170" s="194"/>
      <c r="B170" s="194"/>
    </row>
    <row r="171" spans="1:2">
      <c r="A171" s="194"/>
      <c r="B171" s="194"/>
    </row>
    <row r="172" spans="1:2">
      <c r="A172" s="194"/>
      <c r="B172" s="194"/>
    </row>
    <row r="173" spans="1:2">
      <c r="A173" s="194"/>
      <c r="B173" s="194"/>
    </row>
    <row r="174" spans="1:2">
      <c r="A174" s="194"/>
      <c r="B174" s="194"/>
    </row>
    <row r="175" spans="1:2">
      <c r="A175" s="194"/>
      <c r="B175" s="194"/>
    </row>
    <row r="176" spans="1:2">
      <c r="A176" s="194"/>
      <c r="B176" s="194"/>
    </row>
    <row r="177" spans="1:2">
      <c r="A177" s="194"/>
      <c r="B177" s="194"/>
    </row>
    <row r="178" spans="1:2">
      <c r="A178" s="194"/>
      <c r="B178" s="194"/>
    </row>
    <row r="179" spans="1:2">
      <c r="A179" s="194"/>
      <c r="B179" s="194"/>
    </row>
    <row r="180" spans="1:2">
      <c r="A180" s="194"/>
      <c r="B180" s="194"/>
    </row>
    <row r="181" spans="1:2">
      <c r="A181" s="194"/>
      <c r="B181" s="194"/>
    </row>
    <row r="182" spans="1:2">
      <c r="A182" s="194"/>
      <c r="B182" s="194"/>
    </row>
    <row r="183" spans="1:2">
      <c r="A183" s="194"/>
      <c r="B183" s="194"/>
    </row>
    <row r="184" spans="1:2">
      <c r="A184" s="194"/>
      <c r="B184" s="194"/>
    </row>
    <row r="185" spans="1:2">
      <c r="A185" s="194"/>
      <c r="B185" s="194"/>
    </row>
    <row r="186" spans="1:2">
      <c r="A186" s="194"/>
      <c r="B186" s="194"/>
    </row>
    <row r="187" spans="1:2">
      <c r="A187" s="194"/>
      <c r="B187" s="194"/>
    </row>
    <row r="188" spans="1:2">
      <c r="A188" s="194"/>
      <c r="B188" s="194"/>
    </row>
    <row r="189" spans="1:2">
      <c r="A189" s="194"/>
      <c r="B189" s="194"/>
    </row>
    <row r="190" spans="1:2">
      <c r="A190" s="194"/>
      <c r="B190" s="194"/>
    </row>
    <row r="191" spans="1:2">
      <c r="A191" s="194"/>
      <c r="B191" s="194"/>
    </row>
    <row r="192" spans="1:2">
      <c r="A192" s="194"/>
      <c r="B192" s="194"/>
    </row>
    <row r="193" spans="1:2">
      <c r="A193" s="194"/>
      <c r="B193" s="194"/>
    </row>
    <row r="194" spans="1:2">
      <c r="A194" s="194"/>
      <c r="B194" s="194"/>
    </row>
    <row r="195" spans="1:2">
      <c r="A195" s="194"/>
      <c r="B195" s="194"/>
    </row>
    <row r="196" spans="1:2">
      <c r="A196" s="194"/>
      <c r="B196" s="194"/>
    </row>
    <row r="197" spans="1:2">
      <c r="A197" s="194"/>
      <c r="B197" s="194"/>
    </row>
    <row r="198" spans="1:2">
      <c r="A198" s="194"/>
      <c r="B198" s="194"/>
    </row>
    <row r="199" spans="1:2">
      <c r="A199" s="194"/>
      <c r="B199" s="194"/>
    </row>
    <row r="200" spans="1:2">
      <c r="A200" s="194"/>
      <c r="B200" s="194"/>
    </row>
    <row r="201" spans="1:2">
      <c r="A201" s="194"/>
      <c r="B201" s="194"/>
    </row>
    <row r="202" spans="1:2">
      <c r="A202" s="194"/>
      <c r="B202" s="194"/>
    </row>
    <row r="203" spans="1:2">
      <c r="A203" s="194"/>
      <c r="B203" s="194"/>
    </row>
    <row r="204" spans="1:2">
      <c r="A204" s="194"/>
      <c r="B204" s="194"/>
    </row>
    <row r="205" spans="1:2">
      <c r="A205" s="194"/>
      <c r="B205" s="194"/>
    </row>
    <row r="206" spans="1:2">
      <c r="A206" s="194"/>
      <c r="B206" s="194"/>
    </row>
  </sheetData>
  <mergeCells count="2">
    <mergeCell ref="A3:B3"/>
    <mergeCell ref="A4:B4"/>
  </mergeCells>
  <phoneticPr fontId="6"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rgb="FFFF0000"/>
    <pageSetUpPr fitToPage="1"/>
  </sheetPr>
  <dimension ref="A3:L91"/>
  <sheetViews>
    <sheetView view="pageBreakPreview" zoomScaleNormal="100" zoomScaleSheetLayoutView="100" workbookViewId="0">
      <selection activeCell="C6" sqref="C6"/>
    </sheetView>
  </sheetViews>
  <sheetFormatPr defaultColWidth="8.88671875" defaultRowHeight="12"/>
  <cols>
    <col min="1" max="1" width="13.109375" style="178" customWidth="1"/>
    <col min="2" max="7" width="10.44140625" style="178" customWidth="1"/>
    <col min="8" max="11" width="10.5546875" style="178" customWidth="1"/>
    <col min="12" max="16384" width="8.88671875" style="178"/>
  </cols>
  <sheetData>
    <row r="3" spans="1:12" ht="22.5">
      <c r="A3" s="176" t="s">
        <v>232</v>
      </c>
      <c r="B3" s="177"/>
      <c r="C3" s="177"/>
      <c r="D3" s="177"/>
      <c r="E3" s="177"/>
      <c r="F3" s="177"/>
      <c r="G3" s="177"/>
    </row>
    <row r="5" spans="1:12">
      <c r="H5" s="393" t="s">
        <v>233</v>
      </c>
      <c r="I5" s="393"/>
      <c r="J5" s="393" t="s">
        <v>234</v>
      </c>
      <c r="K5" s="393"/>
    </row>
    <row r="6" spans="1:12" ht="31.5" customHeight="1">
      <c r="A6" s="179" t="s">
        <v>235</v>
      </c>
      <c r="B6" s="179" t="s">
        <v>182</v>
      </c>
      <c r="C6" s="179" t="s">
        <v>105</v>
      </c>
      <c r="D6" s="179" t="s">
        <v>106</v>
      </c>
      <c r="E6" s="179" t="s">
        <v>107</v>
      </c>
      <c r="F6" s="179" t="s">
        <v>108</v>
      </c>
      <c r="G6" s="179" t="s">
        <v>183</v>
      </c>
      <c r="H6" s="180" t="s">
        <v>236</v>
      </c>
      <c r="I6" s="180" t="s">
        <v>237</v>
      </c>
      <c r="J6" s="180" t="s">
        <v>236</v>
      </c>
      <c r="K6" s="180" t="s">
        <v>237</v>
      </c>
    </row>
    <row r="7" spans="1:12" ht="31.5" customHeight="1">
      <c r="A7" s="181" t="s">
        <v>504</v>
      </c>
      <c r="B7" s="182">
        <v>255016</v>
      </c>
      <c r="C7" s="182">
        <v>244456</v>
      </c>
      <c r="D7" s="182">
        <v>388623</v>
      </c>
      <c r="E7" s="182">
        <v>289247</v>
      </c>
      <c r="F7" s="182">
        <v>234019</v>
      </c>
      <c r="G7" s="182">
        <v>252767</v>
      </c>
      <c r="H7" s="183">
        <f>+B7/B8</f>
        <v>1.0249056543109649</v>
      </c>
      <c r="I7" s="183">
        <f>+B7/B8</f>
        <v>1.0249056543109649</v>
      </c>
      <c r="J7" s="183">
        <f>+C7/C8</f>
        <v>1.0314338033636279</v>
      </c>
      <c r="K7" s="183">
        <f>+C7/C8</f>
        <v>1.0314338033636279</v>
      </c>
    </row>
    <row r="8" spans="1:12" ht="31.5" customHeight="1">
      <c r="A8" s="181" t="s">
        <v>503</v>
      </c>
      <c r="B8" s="182">
        <v>248819</v>
      </c>
      <c r="C8" s="182">
        <v>237006</v>
      </c>
      <c r="D8" s="182">
        <v>379757</v>
      </c>
      <c r="E8" s="182">
        <v>286364</v>
      </c>
      <c r="F8" s="182">
        <v>239564</v>
      </c>
      <c r="G8" s="182">
        <v>252767</v>
      </c>
      <c r="H8" s="185"/>
      <c r="I8" s="186"/>
      <c r="J8" s="186"/>
      <c r="K8" s="186"/>
    </row>
    <row r="9" spans="1:12" ht="31.5" customHeight="1">
      <c r="A9" s="181" t="s">
        <v>500</v>
      </c>
      <c r="B9" s="182">
        <v>242931</v>
      </c>
      <c r="C9" s="182">
        <v>231044</v>
      </c>
      <c r="D9" s="182">
        <v>365485</v>
      </c>
      <c r="E9" s="182">
        <v>283907</v>
      </c>
      <c r="F9" s="182">
        <v>230632</v>
      </c>
      <c r="G9" s="182">
        <v>245273</v>
      </c>
      <c r="H9" s="185"/>
      <c r="I9" s="186"/>
      <c r="J9" s="186"/>
      <c r="K9" s="186"/>
    </row>
    <row r="10" spans="1:12" ht="31.5" customHeight="1">
      <c r="A10" s="181" t="s">
        <v>499</v>
      </c>
      <c r="B10" s="182">
        <v>235815</v>
      </c>
      <c r="C10" s="182">
        <v>223499</v>
      </c>
      <c r="D10" s="182">
        <v>357168</v>
      </c>
      <c r="E10" s="182">
        <v>276915</v>
      </c>
      <c r="F10" s="182">
        <v>229990</v>
      </c>
      <c r="G10" s="182">
        <v>239470</v>
      </c>
      <c r="H10" s="185"/>
      <c r="I10" s="186"/>
      <c r="J10" s="186"/>
      <c r="K10" s="186"/>
    </row>
    <row r="11" spans="1:12" ht="31.5" customHeight="1">
      <c r="A11" s="181" t="s">
        <v>501</v>
      </c>
      <c r="B11" s="182">
        <v>230798</v>
      </c>
      <c r="C11" s="182">
        <v>219213</v>
      </c>
      <c r="D11" s="182">
        <v>348470</v>
      </c>
      <c r="E11" s="182">
        <v>268825</v>
      </c>
      <c r="F11" s="182">
        <v>224194</v>
      </c>
      <c r="G11" s="182">
        <v>234726</v>
      </c>
      <c r="H11" s="185"/>
      <c r="I11" s="186"/>
      <c r="J11" s="186"/>
      <c r="K11" s="186"/>
    </row>
    <row r="12" spans="1:12" ht="31.5" customHeight="1">
      <c r="A12" s="181" t="s">
        <v>475</v>
      </c>
      <c r="B12" s="182">
        <v>226947</v>
      </c>
      <c r="C12" s="182">
        <v>215178</v>
      </c>
      <c r="D12" s="182">
        <v>348564</v>
      </c>
      <c r="E12" s="182">
        <v>264191</v>
      </c>
      <c r="F12" s="182">
        <v>222691</v>
      </c>
      <c r="G12" s="182">
        <v>231739</v>
      </c>
      <c r="H12" s="184"/>
      <c r="I12" s="155"/>
      <c r="J12" s="155"/>
      <c r="K12" s="155"/>
      <c r="L12" s="155"/>
    </row>
    <row r="13" spans="1:12" ht="31.5" customHeight="1">
      <c r="A13" s="181" t="s">
        <v>502</v>
      </c>
      <c r="B13" s="182">
        <v>222803</v>
      </c>
      <c r="C13" s="182">
        <v>209168</v>
      </c>
      <c r="D13" s="182">
        <v>335522</v>
      </c>
      <c r="E13" s="182">
        <v>262914</v>
      </c>
      <c r="F13" s="182">
        <v>224686</v>
      </c>
      <c r="G13" s="182">
        <v>247534</v>
      </c>
      <c r="H13" s="184"/>
      <c r="I13" s="155"/>
      <c r="J13" s="155"/>
      <c r="K13" s="155"/>
      <c r="L13" s="155"/>
    </row>
    <row r="14" spans="1:12" s="155" customFormat="1" ht="39.950000000000003" customHeight="1">
      <c r="A14" s="181" t="s">
        <v>458</v>
      </c>
      <c r="B14" s="182">
        <v>216770</v>
      </c>
      <c r="C14" s="182">
        <v>203891</v>
      </c>
      <c r="D14" s="182">
        <v>330433</v>
      </c>
      <c r="E14" s="182">
        <v>252022</v>
      </c>
      <c r="F14" s="182">
        <v>220229</v>
      </c>
      <c r="G14" s="182">
        <v>242858</v>
      </c>
      <c r="H14" s="184"/>
    </row>
    <row r="15" spans="1:12" s="155" customFormat="1" ht="39.950000000000003" customHeight="1">
      <c r="A15" s="181" t="s">
        <v>311</v>
      </c>
      <c r="B15" s="182">
        <v>210195</v>
      </c>
      <c r="C15" s="182">
        <v>197897</v>
      </c>
      <c r="D15" s="182">
        <v>316642</v>
      </c>
      <c r="E15" s="182">
        <v>244131</v>
      </c>
      <c r="F15" s="182">
        <v>219314</v>
      </c>
      <c r="G15" s="182">
        <v>231976</v>
      </c>
      <c r="H15" s="184"/>
    </row>
    <row r="16" spans="1:12" s="155" customFormat="1" ht="39.950000000000003" customHeight="1">
      <c r="A16" s="181" t="s">
        <v>312</v>
      </c>
      <c r="B16" s="182">
        <v>203332</v>
      </c>
      <c r="C16" s="182">
        <v>190702</v>
      </c>
      <c r="D16" s="182">
        <v>305604</v>
      </c>
      <c r="E16" s="182">
        <v>237460</v>
      </c>
      <c r="F16" s="182">
        <v>224152</v>
      </c>
      <c r="G16" s="182">
        <v>224043</v>
      </c>
      <c r="H16" s="184"/>
    </row>
    <row r="17" spans="1:11" s="155" customFormat="1" ht="39.950000000000003" customHeight="1">
      <c r="A17" s="181" t="s">
        <v>313</v>
      </c>
      <c r="B17" s="182">
        <v>193770</v>
      </c>
      <c r="C17" s="182">
        <v>181134</v>
      </c>
      <c r="D17" s="182">
        <v>282575</v>
      </c>
      <c r="E17" s="182">
        <v>230322</v>
      </c>
      <c r="F17" s="182">
        <v>2229895</v>
      </c>
      <c r="G17" s="182">
        <v>209344</v>
      </c>
      <c r="H17" s="184"/>
    </row>
    <row r="18" spans="1:11" s="155" customFormat="1" ht="39.950000000000003" customHeight="1">
      <c r="A18" s="181" t="s">
        <v>309</v>
      </c>
      <c r="B18" s="182">
        <v>186026</v>
      </c>
      <c r="C18" s="182">
        <v>175804</v>
      </c>
      <c r="D18" s="182">
        <v>273471</v>
      </c>
      <c r="E18" s="182">
        <v>221051</v>
      </c>
      <c r="F18" s="182">
        <v>222305</v>
      </c>
      <c r="G18" s="182">
        <v>200653</v>
      </c>
      <c r="H18" s="185"/>
      <c r="I18" s="186"/>
      <c r="J18" s="186"/>
      <c r="K18" s="186"/>
    </row>
    <row r="19" spans="1:11" s="155" customFormat="1" ht="39.950000000000003" customHeight="1">
      <c r="A19" s="181" t="s">
        <v>303</v>
      </c>
      <c r="B19" s="182">
        <v>179690</v>
      </c>
      <c r="C19" s="182">
        <v>169999</v>
      </c>
      <c r="D19" s="182">
        <v>262656</v>
      </c>
      <c r="E19" s="182">
        <v>213706</v>
      </c>
      <c r="F19" s="182">
        <v>214801</v>
      </c>
      <c r="G19" s="182">
        <v>191745</v>
      </c>
    </row>
    <row r="20" spans="1:11" s="155" customFormat="1" ht="39.950000000000003" customHeight="1">
      <c r="A20" s="181" t="s">
        <v>304</v>
      </c>
      <c r="B20" s="182">
        <v>175071</v>
      </c>
      <c r="C20" s="182">
        <v>165389</v>
      </c>
      <c r="D20" s="182">
        <v>254913</v>
      </c>
      <c r="E20" s="182">
        <v>208944</v>
      </c>
      <c r="F20" s="182">
        <v>216386</v>
      </c>
      <c r="G20" s="182">
        <v>185041</v>
      </c>
    </row>
    <row r="21" spans="1:11" s="155" customFormat="1" ht="39.950000000000003" customHeight="1">
      <c r="A21" s="181" t="s">
        <v>305</v>
      </c>
      <c r="B21" s="182">
        <v>168571</v>
      </c>
      <c r="C21" s="182">
        <v>159184</v>
      </c>
      <c r="D21" s="182">
        <v>240606</v>
      </c>
      <c r="E21" s="182">
        <v>204251</v>
      </c>
      <c r="F21" s="182">
        <v>209359</v>
      </c>
      <c r="G21" s="182">
        <v>175270</v>
      </c>
    </row>
    <row r="22" spans="1:11" s="155" customFormat="1" ht="39.950000000000003" customHeight="1">
      <c r="A22" s="181" t="s">
        <v>306</v>
      </c>
      <c r="B22" s="182">
        <v>163339</v>
      </c>
      <c r="C22" s="182">
        <v>154343</v>
      </c>
      <c r="D22" s="182">
        <v>228408</v>
      </c>
      <c r="E22" s="182">
        <v>197308</v>
      </c>
      <c r="F22" s="182">
        <v>211249</v>
      </c>
      <c r="G22" s="182">
        <v>166795</v>
      </c>
    </row>
    <row r="23" spans="1:11" s="155" customFormat="1" ht="39.950000000000003" customHeight="1">
      <c r="A23" s="181" t="s">
        <v>307</v>
      </c>
      <c r="B23" s="182">
        <v>158590</v>
      </c>
      <c r="C23" s="182">
        <v>149959</v>
      </c>
      <c r="D23" s="182">
        <v>225312</v>
      </c>
      <c r="E23" s="182">
        <v>190064</v>
      </c>
      <c r="F23" s="182">
        <v>202459</v>
      </c>
      <c r="G23" s="182">
        <v>163185</v>
      </c>
    </row>
    <row r="24" spans="1:11" s="155" customFormat="1" ht="39.950000000000003" customHeight="1">
      <c r="A24" s="181" t="s">
        <v>308</v>
      </c>
      <c r="B24" s="182">
        <v>155796</v>
      </c>
      <c r="C24" s="182">
        <v>147352</v>
      </c>
      <c r="D24" s="182">
        <v>220954</v>
      </c>
      <c r="E24" s="182">
        <v>184513</v>
      </c>
      <c r="F24" s="182">
        <v>205402</v>
      </c>
      <c r="G24" s="182">
        <v>160079</v>
      </c>
    </row>
    <row r="25" spans="1:11" s="155" customFormat="1" ht="39.950000000000003" customHeight="1">
      <c r="A25" s="181" t="s">
        <v>238</v>
      </c>
      <c r="B25" s="182">
        <v>150664</v>
      </c>
      <c r="C25" s="182">
        <v>142586</v>
      </c>
      <c r="D25" s="182">
        <v>213715</v>
      </c>
      <c r="E25" s="182">
        <v>176705</v>
      </c>
      <c r="F25" s="182">
        <v>206068</v>
      </c>
      <c r="G25" s="182">
        <v>152362</v>
      </c>
    </row>
    <row r="26" spans="1:11" s="155" customFormat="1" ht="39.950000000000003" customHeight="1">
      <c r="A26" s="181" t="s">
        <v>239</v>
      </c>
      <c r="B26" s="182">
        <v>148380</v>
      </c>
      <c r="C26" s="182">
        <v>140833</v>
      </c>
      <c r="D26" s="182">
        <v>211106</v>
      </c>
      <c r="E26" s="182">
        <v>172081</v>
      </c>
      <c r="F26" s="182">
        <v>198225</v>
      </c>
      <c r="G26" s="182">
        <v>150490</v>
      </c>
    </row>
    <row r="27" spans="1:11" s="155" customFormat="1" ht="39.950000000000003" customHeight="1">
      <c r="A27" s="181" t="s">
        <v>184</v>
      </c>
      <c r="B27" s="182">
        <v>141724</v>
      </c>
      <c r="C27" s="182">
        <v>134901</v>
      </c>
      <c r="D27" s="182">
        <v>206053</v>
      </c>
      <c r="E27" s="182">
        <v>162750</v>
      </c>
      <c r="F27" s="182">
        <v>179988</v>
      </c>
      <c r="G27" s="182">
        <v>144950</v>
      </c>
    </row>
    <row r="28" spans="1:11" s="155" customFormat="1" ht="39.950000000000003" customHeight="1">
      <c r="A28" s="181" t="s">
        <v>185</v>
      </c>
      <c r="B28" s="182">
        <v>138571</v>
      </c>
      <c r="C28" s="182">
        <v>132168</v>
      </c>
      <c r="D28" s="182">
        <v>204110</v>
      </c>
      <c r="E28" s="182">
        <v>156713</v>
      </c>
      <c r="F28" s="182">
        <v>175792</v>
      </c>
      <c r="G28" s="182">
        <v>141355</v>
      </c>
    </row>
    <row r="29" spans="1:11" s="155" customFormat="1" ht="39.950000000000003" customHeight="1">
      <c r="A29" s="181" t="s">
        <v>186</v>
      </c>
      <c r="B29" s="182">
        <v>132576</v>
      </c>
      <c r="C29" s="182">
        <v>126684</v>
      </c>
      <c r="D29" s="182">
        <v>191119</v>
      </c>
      <c r="E29" s="182">
        <v>149495</v>
      </c>
      <c r="F29" s="182">
        <v>165930</v>
      </c>
      <c r="G29" s="182">
        <v>136032</v>
      </c>
    </row>
    <row r="30" spans="1:11" s="155" customFormat="1" ht="39.950000000000003" customHeight="1">
      <c r="A30" s="181" t="s">
        <v>187</v>
      </c>
      <c r="B30" s="182">
        <v>129029</v>
      </c>
      <c r="C30" s="182">
        <v>123735</v>
      </c>
      <c r="D30" s="182">
        <v>185429</v>
      </c>
      <c r="E30" s="182">
        <v>144563</v>
      </c>
      <c r="F30" s="182">
        <v>159211</v>
      </c>
      <c r="G30" s="182">
        <v>129806</v>
      </c>
    </row>
    <row r="31" spans="1:11" s="155" customFormat="1" ht="39.950000000000003" customHeight="1">
      <c r="A31" s="181" t="s">
        <v>188</v>
      </c>
      <c r="B31" s="182">
        <v>124746</v>
      </c>
      <c r="C31" s="182">
        <v>120031</v>
      </c>
      <c r="D31" s="182">
        <v>176985</v>
      </c>
      <c r="E31" s="182">
        <v>138912</v>
      </c>
      <c r="F31" s="182">
        <v>151994</v>
      </c>
      <c r="G31" s="182">
        <v>123801</v>
      </c>
    </row>
    <row r="32" spans="1:11" s="155" customFormat="1" ht="39.950000000000003" customHeight="1">
      <c r="A32" s="181" t="s">
        <v>189</v>
      </c>
      <c r="B32" s="182">
        <v>123031</v>
      </c>
      <c r="C32" s="182">
        <v>118090</v>
      </c>
      <c r="D32" s="182">
        <v>174848</v>
      </c>
      <c r="E32" s="182">
        <v>138670</v>
      </c>
      <c r="F32" s="182">
        <v>152852</v>
      </c>
      <c r="G32" s="182">
        <v>121205</v>
      </c>
    </row>
    <row r="33" spans="1:7" s="155" customFormat="1" ht="39.950000000000003" customHeight="1">
      <c r="A33" s="181" t="s">
        <v>190</v>
      </c>
      <c r="B33" s="182">
        <v>119717</v>
      </c>
      <c r="C33" s="182">
        <v>114847</v>
      </c>
      <c r="D33" s="182">
        <v>165652</v>
      </c>
      <c r="E33" s="182">
        <v>137030</v>
      </c>
      <c r="F33" s="182">
        <v>147659</v>
      </c>
      <c r="G33" s="182">
        <v>117682</v>
      </c>
    </row>
    <row r="34" spans="1:7" s="155" customFormat="1" ht="39.950000000000003" customHeight="1">
      <c r="A34" s="181" t="s">
        <v>191</v>
      </c>
      <c r="B34" s="182">
        <v>117333</v>
      </c>
      <c r="C34" s="182">
        <v>111664</v>
      </c>
      <c r="D34" s="182">
        <v>156581</v>
      </c>
      <c r="E34" s="182">
        <v>130640</v>
      </c>
      <c r="F34" s="182">
        <v>146190</v>
      </c>
      <c r="G34" s="182">
        <v>110820</v>
      </c>
    </row>
    <row r="35" spans="1:7" s="155" customFormat="1" ht="39.950000000000003" customHeight="1">
      <c r="A35" s="181" t="s">
        <v>192</v>
      </c>
      <c r="B35" s="182">
        <v>117524</v>
      </c>
      <c r="C35" s="182">
        <v>111661</v>
      </c>
      <c r="D35" s="182">
        <v>153277</v>
      </c>
      <c r="E35" s="182">
        <v>134021</v>
      </c>
      <c r="F35" s="182">
        <v>146937</v>
      </c>
      <c r="G35" s="182">
        <v>110576</v>
      </c>
    </row>
    <row r="36" spans="1:7" s="155" customFormat="1" ht="39.950000000000003" customHeight="1">
      <c r="A36" s="181" t="s">
        <v>193</v>
      </c>
      <c r="B36" s="182">
        <v>114642</v>
      </c>
      <c r="C36" s="182">
        <v>108559</v>
      </c>
      <c r="D36" s="182">
        <v>147292</v>
      </c>
      <c r="E36" s="182">
        <v>132221</v>
      </c>
      <c r="F36" s="182">
        <v>146159</v>
      </c>
      <c r="G36" s="182">
        <v>106679</v>
      </c>
    </row>
    <row r="37" spans="1:7" s="155" customFormat="1" ht="39.950000000000003" customHeight="1">
      <c r="A37" s="181" t="s">
        <v>194</v>
      </c>
      <c r="B37" s="182">
        <v>110546</v>
      </c>
      <c r="C37" s="182">
        <v>104226</v>
      </c>
      <c r="D37" s="182">
        <v>140851</v>
      </c>
      <c r="E37" s="182">
        <v>126407</v>
      </c>
      <c r="F37" s="182">
        <v>144482</v>
      </c>
      <c r="G37" s="182">
        <v>104282</v>
      </c>
    </row>
    <row r="38" spans="1:7" s="155" customFormat="1" ht="39.950000000000003" customHeight="1">
      <c r="A38" s="181" t="s">
        <v>195</v>
      </c>
      <c r="B38" s="182">
        <v>107261</v>
      </c>
      <c r="C38" s="182">
        <v>101241</v>
      </c>
      <c r="D38" s="182">
        <v>133455</v>
      </c>
      <c r="E38" s="182">
        <v>124886</v>
      </c>
      <c r="F38" s="182">
        <v>138384</v>
      </c>
      <c r="G38" s="182">
        <v>102436</v>
      </c>
    </row>
    <row r="39" spans="1:7" s="155" customFormat="1" ht="39.950000000000003" customHeight="1">
      <c r="A39" s="181" t="s">
        <v>196</v>
      </c>
      <c r="B39" s="182">
        <v>104651</v>
      </c>
      <c r="C39" s="182">
        <v>99171</v>
      </c>
      <c r="D39" s="182">
        <v>129001</v>
      </c>
      <c r="E39" s="182">
        <v>121275</v>
      </c>
      <c r="F39" s="182">
        <v>133106</v>
      </c>
      <c r="G39" s="182">
        <v>100354</v>
      </c>
    </row>
    <row r="40" spans="1:7" s="155" customFormat="1" ht="39.950000000000003" customHeight="1">
      <c r="A40" s="181" t="s">
        <v>197</v>
      </c>
      <c r="B40" s="182">
        <v>102924</v>
      </c>
      <c r="C40" s="182">
        <v>97633</v>
      </c>
      <c r="D40" s="182">
        <v>127446</v>
      </c>
      <c r="E40" s="182">
        <v>120292</v>
      </c>
      <c r="F40" s="182">
        <v>128767</v>
      </c>
      <c r="G40" s="182">
        <v>99629</v>
      </c>
    </row>
    <row r="41" spans="1:7" s="155" customFormat="1" ht="39.950000000000003" customHeight="1">
      <c r="A41" s="181" t="s">
        <v>198</v>
      </c>
      <c r="B41" s="182">
        <v>101024</v>
      </c>
      <c r="C41" s="182">
        <v>96236</v>
      </c>
      <c r="D41" s="182">
        <v>126903</v>
      </c>
      <c r="E41" s="182">
        <v>118898</v>
      </c>
      <c r="F41" s="182">
        <v>122684</v>
      </c>
      <c r="G41" s="182">
        <v>97199</v>
      </c>
    </row>
    <row r="42" spans="1:7" s="155" customFormat="1" ht="39.950000000000003" customHeight="1">
      <c r="A42" s="181" t="s">
        <v>199</v>
      </c>
      <c r="B42" s="182">
        <v>97859</v>
      </c>
      <c r="C42" s="182">
        <v>93530</v>
      </c>
      <c r="D42" s="182">
        <v>123783</v>
      </c>
      <c r="E42" s="182">
        <v>118790</v>
      </c>
      <c r="F42" s="182">
        <v>114464</v>
      </c>
      <c r="G42" s="182">
        <v>93578</v>
      </c>
    </row>
    <row r="43" spans="1:7" s="155" customFormat="1" ht="39.950000000000003" customHeight="1">
      <c r="A43" s="181" t="s">
        <v>200</v>
      </c>
      <c r="B43" s="182">
        <v>97467</v>
      </c>
      <c r="C43" s="182">
        <v>93240</v>
      </c>
      <c r="D43" s="182">
        <v>122971</v>
      </c>
      <c r="E43" s="182">
        <v>119556</v>
      </c>
      <c r="F43" s="182">
        <v>112684</v>
      </c>
      <c r="G43" s="182">
        <v>93108</v>
      </c>
    </row>
    <row r="44" spans="1:7" s="155" customFormat="1" ht="39.950000000000003" customHeight="1">
      <c r="A44" s="181" t="s">
        <v>201</v>
      </c>
      <c r="B44" s="182">
        <v>97298</v>
      </c>
      <c r="C44" s="182">
        <v>93190</v>
      </c>
      <c r="D44" s="182">
        <v>122742</v>
      </c>
      <c r="E44" s="182">
        <v>120045</v>
      </c>
      <c r="F44" s="182">
        <v>111078</v>
      </c>
      <c r="G44" s="182">
        <v>93238</v>
      </c>
    </row>
    <row r="45" spans="1:7" s="155" customFormat="1" ht="39.950000000000003" customHeight="1">
      <c r="A45" s="181" t="s">
        <v>202</v>
      </c>
      <c r="B45" s="182">
        <v>96102</v>
      </c>
      <c r="C45" s="182">
        <v>91847</v>
      </c>
      <c r="D45" s="182">
        <v>120954</v>
      </c>
      <c r="E45" s="182">
        <v>119181</v>
      </c>
      <c r="F45" s="182">
        <v>110222</v>
      </c>
      <c r="G45" s="182">
        <v>92224</v>
      </c>
    </row>
    <row r="46" spans="1:7" s="155" customFormat="1" ht="39.950000000000003" customHeight="1">
      <c r="A46" s="181" t="s">
        <v>203</v>
      </c>
      <c r="B46" s="182">
        <v>94411</v>
      </c>
      <c r="C46" s="182">
        <v>89975</v>
      </c>
      <c r="D46" s="182">
        <v>117838</v>
      </c>
      <c r="E46" s="182">
        <v>118642</v>
      </c>
      <c r="F46" s="182">
        <v>109322</v>
      </c>
      <c r="G46" s="182">
        <v>91170</v>
      </c>
    </row>
    <row r="47" spans="1:7" s="155" customFormat="1" ht="39.950000000000003" customHeight="1">
      <c r="A47" s="181" t="s">
        <v>204</v>
      </c>
      <c r="B47" s="182">
        <v>92904</v>
      </c>
      <c r="C47" s="182">
        <v>88487</v>
      </c>
      <c r="D47" s="182">
        <v>116517</v>
      </c>
      <c r="E47" s="182">
        <v>116355</v>
      </c>
      <c r="F47" s="182">
        <v>107531</v>
      </c>
      <c r="G47" s="182">
        <v>89835</v>
      </c>
    </row>
    <row r="48" spans="1:7" s="155" customFormat="1" ht="39.950000000000003" customHeight="1">
      <c r="A48" s="181" t="s">
        <v>205</v>
      </c>
      <c r="B48" s="182">
        <v>86190</v>
      </c>
      <c r="C48" s="182">
        <v>81310</v>
      </c>
      <c r="D48" s="182">
        <v>109916</v>
      </c>
      <c r="E48" s="182">
        <v>109270</v>
      </c>
      <c r="F48" s="182">
        <v>103401</v>
      </c>
      <c r="G48" s="182">
        <v>83005</v>
      </c>
    </row>
    <row r="49" spans="1:7" s="155" customFormat="1" ht="39.950000000000003" customHeight="1">
      <c r="A49" s="181" t="s">
        <v>206</v>
      </c>
      <c r="B49" s="182">
        <v>79560</v>
      </c>
      <c r="C49" s="182">
        <v>74440</v>
      </c>
      <c r="D49" s="182">
        <v>97462</v>
      </c>
      <c r="E49" s="182">
        <v>102277</v>
      </c>
      <c r="F49" s="182">
        <v>100351</v>
      </c>
      <c r="G49" s="182">
        <v>76099</v>
      </c>
    </row>
    <row r="50" spans="1:7" s="155" customFormat="1" ht="39.950000000000003" customHeight="1">
      <c r="A50" s="181" t="s">
        <v>207</v>
      </c>
      <c r="B50" s="182">
        <v>77133</v>
      </c>
      <c r="C50" s="182">
        <v>71896</v>
      </c>
      <c r="D50" s="182">
        <v>94812</v>
      </c>
      <c r="E50" s="182">
        <v>99933</v>
      </c>
      <c r="F50" s="182">
        <v>98138</v>
      </c>
      <c r="G50" s="182">
        <v>74240</v>
      </c>
    </row>
    <row r="51" spans="1:7" s="155" customFormat="1" ht="39.950000000000003" customHeight="1">
      <c r="A51" s="181" t="s">
        <v>208</v>
      </c>
      <c r="B51" s="182">
        <v>76007</v>
      </c>
      <c r="C51" s="182">
        <v>70436</v>
      </c>
      <c r="D51" s="182">
        <v>92976</v>
      </c>
      <c r="E51" s="182">
        <v>102542</v>
      </c>
      <c r="F51" s="182">
        <v>95783</v>
      </c>
      <c r="G51" s="182">
        <v>74631</v>
      </c>
    </row>
    <row r="52" spans="1:7" s="155" customFormat="1" ht="39.950000000000003" customHeight="1">
      <c r="A52" s="181" t="s">
        <v>209</v>
      </c>
      <c r="B52" s="182">
        <v>75917</v>
      </c>
      <c r="C52" s="182">
        <v>70083</v>
      </c>
      <c r="D52" s="182">
        <v>92971</v>
      </c>
      <c r="E52" s="182">
        <v>103425</v>
      </c>
      <c r="F52" s="182">
        <v>95770</v>
      </c>
      <c r="G52" s="182">
        <v>76233</v>
      </c>
    </row>
    <row r="53" spans="1:7" s="155" customFormat="1" ht="39.950000000000003" customHeight="1">
      <c r="A53" s="181" t="s">
        <v>210</v>
      </c>
      <c r="B53" s="182">
        <v>74593</v>
      </c>
      <c r="C53" s="182">
        <v>68916</v>
      </c>
      <c r="D53" s="182">
        <v>92474</v>
      </c>
      <c r="E53" s="182">
        <v>106729</v>
      </c>
      <c r="F53" s="182">
        <v>90719</v>
      </c>
      <c r="G53" s="182">
        <v>72590</v>
      </c>
    </row>
    <row r="54" spans="1:7" s="155" customFormat="1" ht="39.950000000000003" customHeight="1">
      <c r="A54" s="181" t="s">
        <v>211</v>
      </c>
      <c r="B54" s="182">
        <v>74166</v>
      </c>
      <c r="C54" s="182">
        <v>68763</v>
      </c>
      <c r="D54" s="182">
        <v>92311</v>
      </c>
      <c r="E54" s="182">
        <v>103077</v>
      </c>
      <c r="F54" s="182">
        <v>90888</v>
      </c>
      <c r="G54" s="182">
        <v>71849</v>
      </c>
    </row>
    <row r="55" spans="1:7" s="155" customFormat="1" ht="39.950000000000003" customHeight="1">
      <c r="A55" s="181" t="s">
        <v>212</v>
      </c>
      <c r="B55" s="182">
        <v>73588</v>
      </c>
      <c r="C55" s="182">
        <v>68016</v>
      </c>
      <c r="D55" s="182">
        <v>91094</v>
      </c>
      <c r="E55" s="182">
        <v>104774</v>
      </c>
      <c r="F55" s="182">
        <v>89988</v>
      </c>
      <c r="G55" s="182">
        <v>71162</v>
      </c>
    </row>
    <row r="56" spans="1:7" s="155" customFormat="1" ht="39.950000000000003" customHeight="1">
      <c r="A56" s="181" t="s">
        <v>213</v>
      </c>
      <c r="B56" s="182">
        <v>74930</v>
      </c>
      <c r="C56" s="182">
        <v>69264</v>
      </c>
      <c r="D56" s="182">
        <v>97408</v>
      </c>
      <c r="E56" s="182">
        <v>101878</v>
      </c>
      <c r="F56" s="182">
        <v>92661</v>
      </c>
      <c r="G56" s="182">
        <v>72784</v>
      </c>
    </row>
    <row r="57" spans="1:7" s="155" customFormat="1" ht="39.950000000000003" customHeight="1">
      <c r="A57" s="181" t="s">
        <v>214</v>
      </c>
      <c r="B57" s="182">
        <v>77569</v>
      </c>
      <c r="C57" s="182">
        <v>73839</v>
      </c>
      <c r="D57" s="182">
        <v>102716</v>
      </c>
      <c r="E57" s="182">
        <v>99608</v>
      </c>
      <c r="F57" s="182">
        <v>97656</v>
      </c>
      <c r="G57" s="182">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6"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FF0000"/>
  </sheetPr>
  <dimension ref="A1:G95"/>
  <sheetViews>
    <sheetView view="pageBreakPreview" topLeftCell="A67" zoomScaleNormal="90" zoomScaleSheetLayoutView="100" workbookViewId="0">
      <selection activeCell="C6" sqref="C6"/>
    </sheetView>
  </sheetViews>
  <sheetFormatPr defaultColWidth="7.44140625" defaultRowHeight="20.100000000000001" customHeight="1"/>
  <cols>
    <col min="1" max="1" width="67.44140625" style="106" customWidth="1"/>
    <col min="2" max="5" width="9.77734375" style="106" customWidth="1"/>
    <col min="6" max="6" width="7.88671875" style="106" bestFit="1" customWidth="1"/>
    <col min="7" max="16384" width="7.44140625" style="106"/>
  </cols>
  <sheetData>
    <row r="1" spans="1:7" ht="20.100000000000001" customHeight="1">
      <c r="A1" s="104" t="s">
        <v>157</v>
      </c>
      <c r="B1" s="104"/>
      <c r="C1" s="104"/>
      <c r="D1" s="105"/>
      <c r="E1" s="105"/>
    </row>
    <row r="2" spans="1:7" ht="22.5">
      <c r="A2" s="107" t="s">
        <v>91</v>
      </c>
      <c r="B2" s="107"/>
      <c r="C2" s="107"/>
      <c r="D2" s="105"/>
      <c r="E2" s="105"/>
    </row>
    <row r="3" spans="1:7" ht="20.25">
      <c r="A3" s="108"/>
      <c r="B3" s="105"/>
      <c r="C3" s="105"/>
      <c r="D3" s="105"/>
      <c r="E3" s="105"/>
    </row>
    <row r="4" spans="1:7" s="108" customFormat="1" ht="20.100000000000001" customHeight="1" thickBot="1">
      <c r="A4" s="108" t="s">
        <v>164</v>
      </c>
      <c r="E4" s="109" t="s">
        <v>158</v>
      </c>
    </row>
    <row r="5" spans="1:7" s="113" customFormat="1" ht="32.25" customHeight="1">
      <c r="A5" s="110" t="s">
        <v>159</v>
      </c>
      <c r="B5" s="111" t="s">
        <v>160</v>
      </c>
      <c r="C5" s="111" t="s">
        <v>161</v>
      </c>
      <c r="D5" s="111" t="s">
        <v>162</v>
      </c>
      <c r="E5" s="112" t="s">
        <v>166</v>
      </c>
      <c r="G5" s="114" t="s">
        <v>163</v>
      </c>
    </row>
    <row r="6" spans="1:7" s="108" customFormat="1" ht="19.5" customHeight="1">
      <c r="A6" s="115" t="s">
        <v>155</v>
      </c>
      <c r="B6" s="116"/>
      <c r="C6" s="117"/>
      <c r="D6" s="118"/>
      <c r="E6" s="119"/>
      <c r="G6" s="117">
        <v>5000</v>
      </c>
    </row>
    <row r="7" spans="1:7" s="108" customFormat="1" ht="19.5" customHeight="1">
      <c r="A7" s="120" t="s">
        <v>148</v>
      </c>
      <c r="B7" s="121">
        <v>0.157</v>
      </c>
      <c r="C7" s="122" t="s">
        <v>117</v>
      </c>
      <c r="D7" s="123">
        <v>24</v>
      </c>
      <c r="E7" s="124"/>
      <c r="G7" s="122">
        <v>5210</v>
      </c>
    </row>
    <row r="8" spans="1:7" s="108" customFormat="1" ht="19.5" customHeight="1">
      <c r="A8" s="120" t="s">
        <v>149</v>
      </c>
      <c r="B8" s="121">
        <v>0.191</v>
      </c>
      <c r="C8" s="122" t="s">
        <v>117</v>
      </c>
      <c r="D8" s="123">
        <v>36</v>
      </c>
      <c r="E8" s="124"/>
      <c r="G8" s="122">
        <v>5220</v>
      </c>
    </row>
    <row r="9" spans="1:7" s="108" customFormat="1" ht="19.5" customHeight="1">
      <c r="A9" s="120" t="s">
        <v>150</v>
      </c>
      <c r="B9" s="121">
        <v>0.19400000000000001</v>
      </c>
      <c r="C9" s="122" t="s">
        <v>117</v>
      </c>
      <c r="D9" s="123">
        <v>36</v>
      </c>
      <c r="E9" s="124"/>
      <c r="G9" s="122">
        <v>5300</v>
      </c>
    </row>
    <row r="10" spans="1:7" s="108" customFormat="1" ht="19.5" customHeight="1">
      <c r="A10" s="125" t="s">
        <v>151</v>
      </c>
      <c r="B10" s="126"/>
      <c r="C10" s="127"/>
      <c r="D10" s="123"/>
      <c r="E10" s="124"/>
      <c r="G10" s="122"/>
    </row>
    <row r="11" spans="1:7" s="108" customFormat="1" ht="19.5" customHeight="1">
      <c r="A11" s="120" t="s">
        <v>116</v>
      </c>
      <c r="B11" s="121">
        <v>0.17199999999999999</v>
      </c>
      <c r="C11" s="122" t="s">
        <v>117</v>
      </c>
      <c r="D11" s="123">
        <v>30</v>
      </c>
      <c r="E11" s="124"/>
      <c r="G11" s="122">
        <v>5400</v>
      </c>
    </row>
    <row r="12" spans="1:7" s="108" customFormat="1" ht="19.5" customHeight="1">
      <c r="A12" s="115" t="s">
        <v>152</v>
      </c>
      <c r="B12" s="116"/>
      <c r="C12" s="117"/>
      <c r="D12" s="118"/>
      <c r="E12" s="119"/>
      <c r="G12" s="117">
        <v>6000</v>
      </c>
    </row>
    <row r="13" spans="1:7" s="108" customFormat="1" ht="19.5" customHeight="1">
      <c r="A13" s="120" t="s">
        <v>118</v>
      </c>
      <c r="B13" s="121" t="s">
        <v>119</v>
      </c>
      <c r="C13" s="122"/>
      <c r="D13" s="123"/>
      <c r="E13" s="124"/>
      <c r="G13" s="122">
        <v>6160</v>
      </c>
    </row>
    <row r="14" spans="1:7" s="108" customFormat="1" ht="19.5" customHeight="1">
      <c r="A14" s="128" t="s">
        <v>153</v>
      </c>
      <c r="B14" s="121"/>
      <c r="C14" s="129"/>
      <c r="D14" s="130"/>
      <c r="E14" s="131"/>
      <c r="G14" s="117">
        <v>7000</v>
      </c>
    </row>
    <row r="15" spans="1:7" s="108" customFormat="1" ht="19.5" customHeight="1">
      <c r="A15" s="132" t="s">
        <v>120</v>
      </c>
      <c r="B15" s="121"/>
      <c r="C15" s="122"/>
      <c r="D15" s="123"/>
      <c r="E15" s="124"/>
      <c r="G15" s="122">
        <v>7100</v>
      </c>
    </row>
    <row r="16" spans="1:7" s="108" customFormat="1" ht="19.5" customHeight="1">
      <c r="A16" s="133" t="s">
        <v>121</v>
      </c>
      <c r="B16" s="121">
        <v>0.54</v>
      </c>
      <c r="C16" s="122" t="s">
        <v>117</v>
      </c>
      <c r="D16" s="123">
        <v>48</v>
      </c>
      <c r="E16" s="124"/>
      <c r="G16" s="122">
        <v>7110</v>
      </c>
    </row>
    <row r="17" spans="1:7" s="108" customFormat="1" ht="19.5" customHeight="1">
      <c r="A17" s="133" t="s">
        <v>122</v>
      </c>
      <c r="B17" s="121"/>
      <c r="C17" s="122"/>
      <c r="D17" s="123"/>
      <c r="E17" s="124"/>
      <c r="G17" s="122"/>
    </row>
    <row r="18" spans="1:7" s="108" customFormat="1" ht="19.5" customHeight="1">
      <c r="A18" s="133" t="s">
        <v>123</v>
      </c>
      <c r="B18" s="121"/>
      <c r="C18" s="122"/>
      <c r="D18" s="123"/>
      <c r="E18" s="124"/>
      <c r="G18" s="122"/>
    </row>
    <row r="19" spans="1:7" s="108" customFormat="1" ht="19.5" customHeight="1">
      <c r="A19" s="133" t="s">
        <v>124</v>
      </c>
      <c r="B19" s="121">
        <v>0.45800000000000002</v>
      </c>
      <c r="C19" s="122" t="s">
        <v>117</v>
      </c>
      <c r="D19" s="123">
        <v>48</v>
      </c>
      <c r="E19" s="124"/>
      <c r="G19" s="122">
        <v>7120</v>
      </c>
    </row>
    <row r="20" spans="1:7" s="108" customFormat="1" ht="19.5" customHeight="1">
      <c r="A20" s="133" t="s">
        <v>125</v>
      </c>
      <c r="B20" s="134">
        <v>0.378</v>
      </c>
      <c r="C20" s="122" t="s">
        <v>117</v>
      </c>
      <c r="D20" s="135">
        <v>48</v>
      </c>
      <c r="E20" s="124"/>
      <c r="G20" s="122">
        <v>7130</v>
      </c>
    </row>
    <row r="21" spans="1:7" s="108" customFormat="1" ht="19.5" customHeight="1">
      <c r="A21" s="136" t="s">
        <v>126</v>
      </c>
      <c r="B21" s="121"/>
      <c r="C21" s="122"/>
      <c r="D21" s="123"/>
      <c r="E21" s="124"/>
      <c r="G21" s="122">
        <v>7200</v>
      </c>
    </row>
    <row r="22" spans="1:7" s="108" customFormat="1" ht="19.5" customHeight="1">
      <c r="A22" s="137" t="s">
        <v>121</v>
      </c>
      <c r="B22" s="138">
        <v>0.43099999999999999</v>
      </c>
      <c r="C22" s="139" t="s">
        <v>117</v>
      </c>
      <c r="D22" s="140">
        <v>48</v>
      </c>
      <c r="E22" s="141"/>
      <c r="G22" s="122">
        <v>7210</v>
      </c>
    </row>
    <row r="23" spans="1:7" s="108" customFormat="1" ht="19.5" customHeight="1">
      <c r="A23" s="142" t="s">
        <v>122</v>
      </c>
      <c r="B23" s="116"/>
      <c r="C23" s="117"/>
      <c r="D23" s="118"/>
      <c r="E23" s="119"/>
      <c r="G23" s="122"/>
    </row>
    <row r="24" spans="1:7" s="108" customFormat="1" ht="19.5" customHeight="1">
      <c r="A24" s="133" t="s">
        <v>123</v>
      </c>
      <c r="B24" s="121"/>
      <c r="C24" s="122"/>
      <c r="D24" s="123"/>
      <c r="E24" s="124"/>
      <c r="G24" s="122"/>
    </row>
    <row r="25" spans="1:7" s="108" customFormat="1" ht="19.5" customHeight="1">
      <c r="A25" s="133" t="s">
        <v>124</v>
      </c>
      <c r="B25" s="121">
        <v>0.38900000000000001</v>
      </c>
      <c r="C25" s="122" t="s">
        <v>117</v>
      </c>
      <c r="D25" s="123">
        <v>48</v>
      </c>
      <c r="E25" s="124"/>
      <c r="G25" s="122">
        <v>7220</v>
      </c>
    </row>
    <row r="26" spans="1:7" s="108" customFormat="1" ht="19.5" customHeight="1">
      <c r="A26" s="133" t="s">
        <v>125</v>
      </c>
      <c r="B26" s="121">
        <v>0.30199999999999999</v>
      </c>
      <c r="C26" s="122" t="s">
        <v>117</v>
      </c>
      <c r="D26" s="123">
        <v>48</v>
      </c>
      <c r="E26" s="124"/>
      <c r="G26" s="122">
        <v>7230</v>
      </c>
    </row>
    <row r="27" spans="1:7" s="108" customFormat="1" ht="19.5" customHeight="1">
      <c r="A27" s="137" t="s">
        <v>127</v>
      </c>
      <c r="B27" s="138" t="s">
        <v>119</v>
      </c>
      <c r="C27" s="139"/>
      <c r="D27" s="140"/>
      <c r="E27" s="141"/>
      <c r="G27" s="122">
        <v>7300</v>
      </c>
    </row>
    <row r="28" spans="1:7" s="108" customFormat="1" ht="19.5" customHeight="1">
      <c r="A28" s="143" t="s">
        <v>154</v>
      </c>
      <c r="B28" s="116"/>
      <c r="C28" s="117"/>
      <c r="D28" s="118"/>
      <c r="E28" s="119"/>
      <c r="G28" s="117">
        <v>8000</v>
      </c>
    </row>
    <row r="29" spans="1:7" s="108" customFormat="1" ht="19.5" customHeight="1">
      <c r="A29" s="133" t="s">
        <v>128</v>
      </c>
      <c r="B29" s="121">
        <v>0.42099999999999999</v>
      </c>
      <c r="C29" s="122" t="s">
        <v>117</v>
      </c>
      <c r="D29" s="123">
        <v>18</v>
      </c>
      <c r="E29" s="124"/>
      <c r="G29" s="122">
        <v>8110</v>
      </c>
    </row>
    <row r="30" spans="1:7" s="108" customFormat="1" ht="19.5" customHeight="1">
      <c r="A30" s="133" t="s">
        <v>129</v>
      </c>
      <c r="B30" s="121">
        <v>0.45900000000000002</v>
      </c>
      <c r="C30" s="122" t="s">
        <v>117</v>
      </c>
      <c r="D30" s="123">
        <v>18</v>
      </c>
      <c r="E30" s="124"/>
      <c r="G30" s="122">
        <v>8120</v>
      </c>
    </row>
    <row r="31" spans="1:7" s="108" customFormat="1" ht="19.5" customHeight="1">
      <c r="A31" s="128" t="s">
        <v>130</v>
      </c>
      <c r="B31" s="121"/>
      <c r="C31" s="122"/>
      <c r="D31" s="123"/>
      <c r="E31" s="124"/>
      <c r="G31" s="122">
        <v>8210</v>
      </c>
    </row>
    <row r="32" spans="1:7" s="108" customFormat="1" ht="19.5" customHeight="1">
      <c r="A32" s="120" t="s">
        <v>131</v>
      </c>
      <c r="B32" s="121">
        <v>0.311</v>
      </c>
      <c r="C32" s="122" t="s">
        <v>117</v>
      </c>
      <c r="D32" s="123">
        <v>30</v>
      </c>
      <c r="E32" s="124"/>
      <c r="G32" s="129"/>
    </row>
    <row r="33" spans="1:7" s="108" customFormat="1" ht="19.5" customHeight="1">
      <c r="A33" s="120" t="s">
        <v>132</v>
      </c>
      <c r="B33" s="121">
        <v>0.379</v>
      </c>
      <c r="C33" s="122" t="s">
        <v>117</v>
      </c>
      <c r="D33" s="123">
        <v>36</v>
      </c>
      <c r="E33" s="124"/>
      <c r="G33" s="129"/>
    </row>
    <row r="34" spans="1:7" s="108" customFormat="1" ht="19.5" customHeight="1">
      <c r="A34" s="120" t="s">
        <v>133</v>
      </c>
      <c r="B34" s="121"/>
      <c r="C34" s="129"/>
      <c r="D34" s="130"/>
      <c r="E34" s="131"/>
      <c r="G34" s="129"/>
    </row>
    <row r="35" spans="1:7" s="108" customFormat="1" ht="19.5" customHeight="1">
      <c r="A35" s="120" t="s">
        <v>134</v>
      </c>
      <c r="B35" s="121"/>
      <c r="C35" s="122"/>
      <c r="D35" s="123"/>
      <c r="E35" s="124"/>
      <c r="G35" s="122"/>
    </row>
    <row r="36" spans="1:7" s="108" customFormat="1" ht="19.5" customHeight="1">
      <c r="A36" s="144" t="s">
        <v>135</v>
      </c>
      <c r="B36" s="121"/>
      <c r="C36" s="122"/>
      <c r="D36" s="123"/>
      <c r="E36" s="124"/>
      <c r="G36" s="122">
        <v>8220</v>
      </c>
    </row>
    <row r="37" spans="1:7" s="108" customFormat="1" ht="19.5" customHeight="1">
      <c r="A37" s="120" t="s">
        <v>136</v>
      </c>
      <c r="B37" s="121">
        <v>0.372</v>
      </c>
      <c r="C37" s="122" t="s">
        <v>117</v>
      </c>
      <c r="D37" s="123">
        <v>30</v>
      </c>
      <c r="E37" s="124"/>
      <c r="G37" s="122"/>
    </row>
    <row r="38" spans="1:7" s="108" customFormat="1" ht="19.5" customHeight="1">
      <c r="A38" s="120" t="s">
        <v>137</v>
      </c>
      <c r="B38" s="121">
        <v>0.45500000000000002</v>
      </c>
      <c r="C38" s="122" t="s">
        <v>117</v>
      </c>
      <c r="D38" s="123">
        <v>36</v>
      </c>
      <c r="E38" s="124"/>
      <c r="G38" s="122"/>
    </row>
    <row r="39" spans="1:7" s="108" customFormat="1" ht="19.5" customHeight="1">
      <c r="A39" s="120" t="s">
        <v>133</v>
      </c>
      <c r="B39" s="121"/>
      <c r="C39" s="129"/>
      <c r="D39" s="123"/>
      <c r="E39" s="124"/>
      <c r="G39" s="122"/>
    </row>
    <row r="40" spans="1:7" s="108" customFormat="1" ht="19.5" customHeight="1">
      <c r="A40" s="120" t="s">
        <v>134</v>
      </c>
      <c r="B40" s="121"/>
      <c r="C40" s="129"/>
      <c r="D40" s="123"/>
      <c r="E40" s="124"/>
      <c r="G40" s="122"/>
    </row>
    <row r="41" spans="1:7" s="108" customFormat="1" ht="19.5" customHeight="1">
      <c r="A41" s="120" t="s">
        <v>138</v>
      </c>
      <c r="B41" s="121" t="s">
        <v>119</v>
      </c>
      <c r="C41" s="122"/>
      <c r="D41" s="123"/>
      <c r="E41" s="124"/>
      <c r="G41" s="122">
        <v>8230</v>
      </c>
    </row>
    <row r="42" spans="1:7" s="108" customFormat="1" ht="19.5" customHeight="1">
      <c r="A42" s="145" t="s">
        <v>139</v>
      </c>
      <c r="B42" s="138">
        <v>0.26100000000000001</v>
      </c>
      <c r="C42" s="139" t="s">
        <v>117</v>
      </c>
      <c r="D42" s="140">
        <v>24</v>
      </c>
      <c r="E42" s="141"/>
      <c r="G42" s="122">
        <v>8260</v>
      </c>
    </row>
    <row r="43" spans="1:7" s="108" customFormat="1" ht="19.5" customHeight="1">
      <c r="A43" s="115" t="s">
        <v>156</v>
      </c>
      <c r="B43" s="146"/>
      <c r="C43" s="147"/>
      <c r="D43" s="148"/>
      <c r="E43" s="149"/>
      <c r="G43" s="117">
        <v>9000</v>
      </c>
    </row>
    <row r="44" spans="1:7" s="108" customFormat="1" ht="19.5" customHeight="1">
      <c r="A44" s="120" t="s">
        <v>140</v>
      </c>
      <c r="B44" s="121">
        <v>0.30099999999999999</v>
      </c>
      <c r="C44" s="122" t="s">
        <v>117</v>
      </c>
      <c r="D44" s="123">
        <v>18</v>
      </c>
      <c r="E44" s="124"/>
      <c r="G44" s="122">
        <v>9110</v>
      </c>
    </row>
    <row r="45" spans="1:7" s="108" customFormat="1" ht="19.5" customHeight="1">
      <c r="A45" s="120" t="s">
        <v>141</v>
      </c>
      <c r="B45" s="121">
        <v>0.33300000000000002</v>
      </c>
      <c r="C45" s="122" t="s">
        <v>117</v>
      </c>
      <c r="D45" s="123">
        <v>24</v>
      </c>
      <c r="E45" s="124"/>
      <c r="G45" s="122"/>
    </row>
    <row r="46" spans="1:7" s="108" customFormat="1" ht="19.5" customHeight="1">
      <c r="A46" s="144" t="s">
        <v>142</v>
      </c>
      <c r="B46" s="121"/>
      <c r="C46" s="122"/>
      <c r="D46" s="123"/>
      <c r="E46" s="124"/>
      <c r="G46" s="122">
        <v>9120</v>
      </c>
    </row>
    <row r="47" spans="1:7" s="108" customFormat="1" ht="19.5" customHeight="1">
      <c r="A47" s="120" t="s">
        <v>143</v>
      </c>
      <c r="B47" s="121">
        <v>0.27900000000000003</v>
      </c>
      <c r="C47" s="122" t="s">
        <v>117</v>
      </c>
      <c r="D47" s="123">
        <v>18</v>
      </c>
      <c r="E47" s="124"/>
      <c r="G47" s="122"/>
    </row>
    <row r="48" spans="1:7" s="108" customFormat="1" ht="19.5" customHeight="1">
      <c r="A48" s="120" t="s">
        <v>144</v>
      </c>
      <c r="B48" s="121">
        <v>0.307</v>
      </c>
      <c r="C48" s="122" t="s">
        <v>117</v>
      </c>
      <c r="D48" s="123">
        <v>24</v>
      </c>
      <c r="E48" s="124"/>
      <c r="G48" s="122"/>
    </row>
    <row r="49" spans="1:7" s="108" customFormat="1" ht="19.5" customHeight="1">
      <c r="A49" s="120" t="s">
        <v>145</v>
      </c>
      <c r="B49" s="121">
        <v>0.24299999999999999</v>
      </c>
      <c r="C49" s="122" t="s">
        <v>117</v>
      </c>
      <c r="D49" s="123">
        <v>24</v>
      </c>
      <c r="E49" s="124"/>
      <c r="G49" s="122">
        <v>9200</v>
      </c>
    </row>
    <row r="50" spans="1:7" s="108" customFormat="1" ht="19.5" customHeight="1">
      <c r="A50" s="120" t="s">
        <v>146</v>
      </c>
      <c r="B50" s="121">
        <v>0.215</v>
      </c>
      <c r="C50" s="122" t="s">
        <v>117</v>
      </c>
      <c r="D50" s="123">
        <v>24</v>
      </c>
      <c r="E50" s="124"/>
      <c r="G50" s="122">
        <v>9300</v>
      </c>
    </row>
    <row r="51" spans="1:7" s="108" customFormat="1" ht="19.5" customHeight="1" thickBot="1">
      <c r="A51" s="150" t="s">
        <v>147</v>
      </c>
      <c r="B51" s="151">
        <v>0.191</v>
      </c>
      <c r="C51" s="152" t="s">
        <v>117</v>
      </c>
      <c r="D51" s="153">
        <v>24</v>
      </c>
      <c r="E51" s="154"/>
      <c r="G51" s="139">
        <v>9500</v>
      </c>
    </row>
    <row r="52" spans="1:7" s="108" customFormat="1" ht="13.5">
      <c r="A52" s="396" t="s">
        <v>86</v>
      </c>
      <c r="B52" s="396"/>
      <c r="C52" s="396"/>
      <c r="D52" s="396"/>
      <c r="E52" s="396"/>
    </row>
    <row r="53" spans="1:7" s="108" customFormat="1" ht="13.5">
      <c r="A53" s="155" t="s">
        <v>70</v>
      </c>
      <c r="B53" s="155"/>
      <c r="C53" s="155"/>
    </row>
    <row r="54" spans="1:7" s="108" customFormat="1" ht="13.5">
      <c r="A54" s="155" t="s">
        <v>87</v>
      </c>
      <c r="B54" s="155"/>
      <c r="C54" s="155"/>
    </row>
    <row r="55" spans="1:7" s="108" customFormat="1" ht="13.5">
      <c r="A55" s="155" t="s">
        <v>88</v>
      </c>
      <c r="B55" s="155"/>
      <c r="C55" s="155"/>
    </row>
    <row r="56" spans="1:7" s="108" customFormat="1" ht="13.5">
      <c r="A56" s="156" t="s">
        <v>71</v>
      </c>
      <c r="B56" s="156"/>
      <c r="C56" s="156"/>
      <c r="D56" s="157"/>
      <c r="E56" s="157"/>
    </row>
    <row r="57" spans="1:7" s="108" customFormat="1" ht="45.2" customHeight="1">
      <c r="A57" s="396" t="s">
        <v>165</v>
      </c>
      <c r="B57" s="396"/>
      <c r="C57" s="396"/>
      <c r="D57" s="397"/>
      <c r="E57" s="397"/>
    </row>
    <row r="58" spans="1:7" s="108" customFormat="1" ht="13.5">
      <c r="A58" s="156" t="s">
        <v>44</v>
      </c>
      <c r="B58" s="156"/>
      <c r="C58" s="156"/>
      <c r="D58" s="157"/>
      <c r="E58" s="157"/>
    </row>
    <row r="59" spans="1:7" s="108" customFormat="1" ht="13.5">
      <c r="A59" s="156" t="s">
        <v>45</v>
      </c>
      <c r="B59" s="156"/>
      <c r="C59" s="156"/>
      <c r="D59" s="157"/>
      <c r="E59" s="157"/>
    </row>
    <row r="60" spans="1:7" s="108" customFormat="1" ht="13.5">
      <c r="A60" s="396" t="s">
        <v>75</v>
      </c>
      <c r="B60" s="396"/>
      <c r="C60" s="396"/>
      <c r="D60" s="396"/>
      <c r="E60" s="396"/>
    </row>
    <row r="61" spans="1:7" s="108" customFormat="1" ht="27.75" customHeight="1">
      <c r="A61" s="396" t="s">
        <v>76</v>
      </c>
      <c r="B61" s="396"/>
      <c r="C61" s="396"/>
      <c r="D61" s="396"/>
      <c r="E61" s="396"/>
    </row>
    <row r="62" spans="1:7" s="108" customFormat="1" ht="13.5">
      <c r="A62" s="156" t="s">
        <v>46</v>
      </c>
      <c r="B62" s="156"/>
      <c r="C62" s="156"/>
      <c r="D62" s="157"/>
      <c r="E62" s="157"/>
    </row>
    <row r="63" spans="1:7" s="108" customFormat="1" ht="13.5">
      <c r="A63" s="156" t="s">
        <v>47</v>
      </c>
      <c r="B63" s="156"/>
      <c r="C63" s="156"/>
      <c r="D63" s="157"/>
      <c r="E63" s="157"/>
    </row>
    <row r="64" spans="1:7" s="108" customFormat="1" ht="14.25" thickBot="1">
      <c r="A64" s="396" t="s">
        <v>90</v>
      </c>
      <c r="B64" s="396"/>
      <c r="C64" s="396"/>
      <c r="D64" s="396"/>
      <c r="E64" s="396"/>
    </row>
    <row r="65" spans="1:5" s="108" customFormat="1" ht="13.5">
      <c r="A65" s="158" t="s">
        <v>168</v>
      </c>
      <c r="B65" s="159"/>
      <c r="C65" s="159"/>
      <c r="D65" s="159"/>
      <c r="E65" s="160"/>
    </row>
    <row r="66" spans="1:5" s="108" customFormat="1" ht="13.5">
      <c r="A66" s="161" t="s">
        <v>89</v>
      </c>
      <c r="B66" s="162"/>
      <c r="C66" s="162"/>
      <c r="D66" s="162"/>
      <c r="E66" s="163"/>
    </row>
    <row r="67" spans="1:5" s="108" customFormat="1" ht="14.25" thickBot="1">
      <c r="A67" s="164" t="s">
        <v>77</v>
      </c>
      <c r="B67" s="165"/>
      <c r="C67" s="165"/>
      <c r="D67" s="165"/>
      <c r="E67" s="166"/>
    </row>
    <row r="68" spans="1:5" s="108" customFormat="1" ht="14.25" thickBot="1">
      <c r="A68" s="157"/>
      <c r="B68" s="157"/>
      <c r="C68" s="157"/>
      <c r="D68" s="157"/>
      <c r="E68" s="157"/>
    </row>
    <row r="69" spans="1:5" s="108" customFormat="1" ht="13.5">
      <c r="A69" s="167" t="s">
        <v>167</v>
      </c>
      <c r="B69" s="168"/>
      <c r="C69" s="168"/>
      <c r="D69" s="168"/>
      <c r="E69" s="168"/>
    </row>
    <row r="70" spans="1:5" s="108" customFormat="1" ht="32.25" customHeight="1">
      <c r="A70" s="398" t="s">
        <v>72</v>
      </c>
      <c r="B70" s="399"/>
      <c r="C70" s="399"/>
      <c r="D70" s="399"/>
      <c r="E70" s="399"/>
    </row>
    <row r="71" spans="1:5" s="108" customFormat="1" ht="45.2" customHeight="1">
      <c r="A71" s="394" t="s">
        <v>73</v>
      </c>
      <c r="B71" s="395"/>
      <c r="C71" s="395"/>
      <c r="D71" s="395"/>
      <c r="E71" s="395"/>
    </row>
    <row r="72" spans="1:5" s="108" customFormat="1" ht="13.5">
      <c r="A72" s="169" t="s">
        <v>48</v>
      </c>
      <c r="B72" s="170"/>
      <c r="C72" s="170"/>
      <c r="D72" s="171"/>
      <c r="E72" s="171"/>
    </row>
    <row r="73" spans="1:5" s="108" customFormat="1" ht="13.5">
      <c r="A73" s="169" t="s">
        <v>49</v>
      </c>
      <c r="B73" s="170"/>
      <c r="C73" s="170"/>
      <c r="D73" s="171"/>
      <c r="E73" s="171"/>
    </row>
    <row r="74" spans="1:5" s="108" customFormat="1" ht="13.5">
      <c r="A74" s="169" t="s">
        <v>50</v>
      </c>
      <c r="B74" s="170"/>
      <c r="C74" s="170"/>
      <c r="D74" s="171"/>
      <c r="E74" s="171"/>
    </row>
    <row r="75" spans="1:5" s="108" customFormat="1" ht="13.5">
      <c r="A75" s="169" t="s">
        <v>51</v>
      </c>
      <c r="B75" s="170"/>
      <c r="C75" s="170"/>
      <c r="D75" s="171"/>
      <c r="E75" s="171"/>
    </row>
    <row r="76" spans="1:5" s="108" customFormat="1" ht="13.5">
      <c r="A76" s="169" t="s">
        <v>52</v>
      </c>
      <c r="B76" s="170"/>
      <c r="C76" s="170"/>
      <c r="D76" s="171"/>
      <c r="E76" s="171"/>
    </row>
    <row r="77" spans="1:5" s="108" customFormat="1" ht="13.5">
      <c r="A77" s="169" t="s">
        <v>53</v>
      </c>
      <c r="B77" s="170"/>
      <c r="C77" s="170"/>
      <c r="D77" s="171"/>
      <c r="E77" s="171"/>
    </row>
    <row r="78" spans="1:5" s="108" customFormat="1" ht="13.5">
      <c r="A78" s="169" t="s">
        <v>54</v>
      </c>
      <c r="B78" s="170"/>
      <c r="C78" s="170"/>
      <c r="D78" s="171"/>
      <c r="E78" s="171"/>
    </row>
    <row r="79" spans="1:5" s="108" customFormat="1" ht="13.5">
      <c r="A79" s="169" t="s">
        <v>55</v>
      </c>
      <c r="B79" s="170"/>
      <c r="C79" s="170"/>
      <c r="D79" s="171"/>
      <c r="E79" s="171"/>
    </row>
    <row r="80" spans="1:5" s="108" customFormat="1" ht="13.5">
      <c r="A80" s="169" t="s">
        <v>56</v>
      </c>
      <c r="B80" s="170"/>
      <c r="C80" s="170"/>
      <c r="D80" s="171"/>
      <c r="E80" s="171"/>
    </row>
    <row r="81" spans="1:5" s="108" customFormat="1" ht="13.5">
      <c r="A81" s="169" t="s">
        <v>57</v>
      </c>
      <c r="B81" s="170"/>
      <c r="C81" s="170"/>
      <c r="D81" s="171"/>
      <c r="E81" s="171"/>
    </row>
    <row r="82" spans="1:5" s="108" customFormat="1" ht="13.5">
      <c r="A82" s="169" t="s">
        <v>58</v>
      </c>
      <c r="B82" s="170"/>
      <c r="C82" s="170"/>
      <c r="D82" s="171"/>
      <c r="E82" s="171"/>
    </row>
    <row r="83" spans="1:5" s="108" customFormat="1" ht="13.5">
      <c r="A83" s="169" t="s">
        <v>59</v>
      </c>
      <c r="B83" s="170"/>
      <c r="C83" s="170"/>
      <c r="D83" s="171"/>
      <c r="E83" s="171"/>
    </row>
    <row r="84" spans="1:5" s="108" customFormat="1" ht="13.5">
      <c r="A84" s="169" t="s">
        <v>60</v>
      </c>
      <c r="B84" s="170"/>
      <c r="C84" s="170"/>
      <c r="D84" s="171"/>
      <c r="E84" s="171"/>
    </row>
    <row r="85" spans="1:5" s="108" customFormat="1" ht="13.5">
      <c r="A85" s="169" t="s">
        <v>61</v>
      </c>
      <c r="B85" s="170"/>
      <c r="C85" s="170"/>
      <c r="D85" s="171"/>
      <c r="E85" s="171"/>
    </row>
    <row r="86" spans="1:5" s="108" customFormat="1" ht="13.5">
      <c r="A86" s="169" t="s">
        <v>62</v>
      </c>
      <c r="B86" s="170"/>
      <c r="C86" s="170"/>
      <c r="D86" s="171"/>
      <c r="E86" s="171"/>
    </row>
    <row r="87" spans="1:5" s="108" customFormat="1" ht="13.5">
      <c r="A87" s="169" t="s">
        <v>63</v>
      </c>
      <c r="B87" s="170"/>
      <c r="C87" s="170"/>
      <c r="D87" s="171"/>
      <c r="E87" s="171"/>
    </row>
    <row r="88" spans="1:5" s="108" customFormat="1" ht="13.5">
      <c r="A88" s="169" t="s">
        <v>64</v>
      </c>
      <c r="B88" s="170"/>
      <c r="C88" s="170"/>
      <c r="D88" s="171"/>
      <c r="E88" s="171"/>
    </row>
    <row r="89" spans="1:5" s="108" customFormat="1" ht="13.5">
      <c r="A89" s="169" t="s">
        <v>65</v>
      </c>
      <c r="B89" s="170"/>
      <c r="C89" s="170"/>
      <c r="D89" s="171"/>
      <c r="E89" s="171"/>
    </row>
    <row r="90" spans="1:5" s="108" customFormat="1" ht="13.5">
      <c r="A90" s="169" t="s">
        <v>66</v>
      </c>
      <c r="B90" s="170"/>
      <c r="C90" s="170"/>
      <c r="D90" s="171"/>
      <c r="E90" s="171"/>
    </row>
    <row r="91" spans="1:5" s="108" customFormat="1" ht="13.5">
      <c r="A91" s="169" t="s">
        <v>67</v>
      </c>
      <c r="B91" s="170"/>
      <c r="C91" s="170"/>
      <c r="D91" s="171"/>
      <c r="E91" s="171"/>
    </row>
    <row r="92" spans="1:5" s="108" customFormat="1" ht="13.5">
      <c r="A92" s="169" t="s">
        <v>68</v>
      </c>
      <c r="B92" s="170"/>
      <c r="C92" s="170"/>
      <c r="D92" s="171"/>
      <c r="E92" s="171"/>
    </row>
    <row r="93" spans="1:5" s="108" customFormat="1" ht="14.25" thickBot="1">
      <c r="A93" s="172" t="s">
        <v>69</v>
      </c>
      <c r="B93" s="173"/>
      <c r="C93" s="173"/>
      <c r="D93" s="174"/>
      <c r="E93" s="174"/>
    </row>
    <row r="94" spans="1:5" ht="20.100000000000001" customHeight="1">
      <c r="A94" s="175"/>
      <c r="B94" s="175"/>
    </row>
    <row r="95" spans="1:5" ht="20.100000000000001" customHeight="1">
      <c r="A95" s="175"/>
      <c r="B95" s="175"/>
    </row>
  </sheetData>
  <mergeCells count="7">
    <mergeCell ref="A71:E71"/>
    <mergeCell ref="A64:E64"/>
    <mergeCell ref="A52:E52"/>
    <mergeCell ref="A57:E57"/>
    <mergeCell ref="A60:E60"/>
    <mergeCell ref="A61:E61"/>
    <mergeCell ref="A70:E70"/>
  </mergeCells>
  <phoneticPr fontId="6"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3"/>
  <sheetViews>
    <sheetView view="pageBreakPreview" zoomScale="85" zoomScaleNormal="100" zoomScaleSheetLayoutView="85" workbookViewId="0">
      <selection activeCell="F15" sqref="F15"/>
    </sheetView>
  </sheetViews>
  <sheetFormatPr defaultColWidth="8.88671875" defaultRowHeight="20.25" customHeight="1"/>
  <cols>
    <col min="1" max="1" width="21.109375" style="155" bestFit="1" customWidth="1"/>
    <col min="2" max="2" width="47.77734375" style="155" bestFit="1" customWidth="1"/>
    <col min="3" max="3" width="14.44140625" style="155" customWidth="1"/>
    <col min="4" max="5" width="5.33203125" style="155" bestFit="1" customWidth="1"/>
    <col min="6" max="12" width="13.21875" style="155" customWidth="1"/>
    <col min="13" max="13" width="11.6640625" style="155" customWidth="1"/>
    <col min="14" max="16384" width="8.88671875" style="155"/>
  </cols>
  <sheetData>
    <row r="1" spans="1:13" ht="20.25" customHeight="1">
      <c r="A1" s="277" t="s">
        <v>1150</v>
      </c>
    </row>
    <row r="2" spans="1:13" ht="30" customHeight="1">
      <c r="A2" s="287" t="s">
        <v>660</v>
      </c>
      <c r="B2" s="296"/>
      <c r="C2" s="296"/>
      <c r="D2" s="296"/>
      <c r="E2" s="296"/>
      <c r="F2" s="296"/>
      <c r="G2" s="296"/>
      <c r="H2" s="296"/>
      <c r="I2" s="296"/>
      <c r="J2" s="296"/>
      <c r="K2" s="296"/>
      <c r="L2" s="296"/>
      <c r="M2" s="296"/>
    </row>
    <row r="4" spans="1:13" ht="20.25" customHeight="1">
      <c r="A4" s="306" t="s">
        <v>1149</v>
      </c>
      <c r="M4" s="279" t="s">
        <v>670</v>
      </c>
    </row>
    <row r="5" spans="1:13" s="278" customFormat="1" ht="30" customHeight="1">
      <c r="A5" s="355" t="s">
        <v>661</v>
      </c>
      <c r="B5" s="355" t="s">
        <v>662</v>
      </c>
      <c r="C5" s="355" t="s">
        <v>663</v>
      </c>
      <c r="D5" s="355" t="s">
        <v>664</v>
      </c>
      <c r="E5" s="355" t="s">
        <v>665</v>
      </c>
      <c r="F5" s="280" t="s">
        <v>666</v>
      </c>
      <c r="G5" s="280"/>
      <c r="H5" s="280" t="s">
        <v>667</v>
      </c>
      <c r="I5" s="280"/>
      <c r="J5" s="280" t="s">
        <v>668</v>
      </c>
      <c r="K5" s="280"/>
      <c r="L5" s="355" t="s">
        <v>4</v>
      </c>
      <c r="M5" s="355" t="s">
        <v>669</v>
      </c>
    </row>
    <row r="6" spans="1:13" ht="30" customHeight="1">
      <c r="A6" s="355"/>
      <c r="B6" s="355"/>
      <c r="C6" s="355"/>
      <c r="D6" s="355"/>
      <c r="E6" s="355"/>
      <c r="F6" s="281" t="s">
        <v>671</v>
      </c>
      <c r="G6" s="281" t="s">
        <v>672</v>
      </c>
      <c r="H6" s="281" t="s">
        <v>671</v>
      </c>
      <c r="I6" s="281" t="s">
        <v>672</v>
      </c>
      <c r="J6" s="281" t="s">
        <v>671</v>
      </c>
      <c r="K6" s="281" t="s">
        <v>672</v>
      </c>
      <c r="L6" s="355"/>
      <c r="M6" s="355"/>
    </row>
    <row r="7" spans="1:13" ht="30" customHeight="1">
      <c r="A7" s="301" t="s">
        <v>1122</v>
      </c>
      <c r="B7" s="284" t="s">
        <v>1153</v>
      </c>
      <c r="C7" s="284"/>
      <c r="D7" s="282" t="s">
        <v>1123</v>
      </c>
      <c r="E7" s="284">
        <v>1</v>
      </c>
      <c r="F7" s="283"/>
      <c r="G7" s="283"/>
      <c r="H7" s="283"/>
      <c r="I7" s="283"/>
      <c r="J7" s="283"/>
      <c r="K7" s="283"/>
      <c r="L7" s="283"/>
      <c r="M7" s="284"/>
    </row>
    <row r="8" spans="1:13" ht="30" customHeight="1">
      <c r="A8" s="302"/>
      <c r="B8" s="284" t="s">
        <v>1154</v>
      </c>
      <c r="C8" s="284"/>
      <c r="D8" s="282" t="s">
        <v>1123</v>
      </c>
      <c r="E8" s="284">
        <v>1</v>
      </c>
      <c r="F8" s="283"/>
      <c r="G8" s="283"/>
      <c r="H8" s="283"/>
      <c r="I8" s="283"/>
      <c r="J8" s="283"/>
      <c r="K8" s="283"/>
      <c r="L8" s="283"/>
      <c r="M8" s="284"/>
    </row>
    <row r="9" spans="1:13" ht="30" customHeight="1">
      <c r="A9" s="302"/>
      <c r="B9" s="284" t="s">
        <v>1103</v>
      </c>
      <c r="C9" s="284"/>
      <c r="D9" s="282" t="s">
        <v>1123</v>
      </c>
      <c r="E9" s="284">
        <v>1</v>
      </c>
      <c r="F9" s="283"/>
      <c r="G9" s="283"/>
      <c r="H9" s="283"/>
      <c r="I9" s="283"/>
      <c r="J9" s="283"/>
      <c r="K9" s="283"/>
      <c r="L9" s="283"/>
      <c r="M9" s="284"/>
    </row>
    <row r="10" spans="1:13" ht="30" customHeight="1">
      <c r="A10" s="302"/>
      <c r="B10" s="284" t="s">
        <v>1155</v>
      </c>
      <c r="C10" s="284"/>
      <c r="D10" s="282" t="s">
        <v>1123</v>
      </c>
      <c r="E10" s="284">
        <v>1</v>
      </c>
      <c r="F10" s="283"/>
      <c r="G10" s="283"/>
      <c r="H10" s="283"/>
      <c r="I10" s="283"/>
      <c r="J10" s="283"/>
      <c r="K10" s="283"/>
      <c r="L10" s="283"/>
      <c r="M10" s="284"/>
    </row>
    <row r="11" spans="1:13" ht="30" customHeight="1">
      <c r="A11" s="302"/>
      <c r="B11" s="284" t="s">
        <v>1156</v>
      </c>
      <c r="C11" s="284"/>
      <c r="D11" s="282" t="s">
        <v>1123</v>
      </c>
      <c r="E11" s="284">
        <v>1</v>
      </c>
      <c r="F11" s="283"/>
      <c r="G11" s="283"/>
      <c r="H11" s="283"/>
      <c r="I11" s="283"/>
      <c r="J11" s="283"/>
      <c r="K11" s="283"/>
      <c r="L11" s="283"/>
      <c r="M11" s="284"/>
    </row>
    <row r="12" spans="1:13" ht="30" customHeight="1">
      <c r="A12" s="302"/>
      <c r="B12" s="284" t="s">
        <v>1107</v>
      </c>
      <c r="C12" s="284"/>
      <c r="D12" s="282" t="s">
        <v>1123</v>
      </c>
      <c r="E12" s="284">
        <v>1</v>
      </c>
      <c r="F12" s="283"/>
      <c r="G12" s="283"/>
      <c r="H12" s="283"/>
      <c r="I12" s="283"/>
      <c r="J12" s="283"/>
      <c r="K12" s="283"/>
      <c r="L12" s="283"/>
      <c r="M12" s="284"/>
    </row>
    <row r="13" spans="1:13" ht="30" customHeight="1">
      <c r="A13" s="302"/>
      <c r="B13" s="284" t="s">
        <v>1157</v>
      </c>
      <c r="C13" s="284"/>
      <c r="D13" s="282" t="s">
        <v>1123</v>
      </c>
      <c r="E13" s="284">
        <v>1</v>
      </c>
      <c r="F13" s="283"/>
      <c r="G13" s="283"/>
      <c r="H13" s="283"/>
      <c r="I13" s="283"/>
      <c r="J13" s="283"/>
      <c r="K13" s="283"/>
      <c r="L13" s="283"/>
      <c r="M13" s="284"/>
    </row>
    <row r="14" spans="1:13" ht="30" customHeight="1">
      <c r="A14" s="302"/>
      <c r="B14" s="284" t="s">
        <v>1158</v>
      </c>
      <c r="C14" s="284"/>
      <c r="D14" s="282" t="s">
        <v>1123</v>
      </c>
      <c r="E14" s="284">
        <v>1</v>
      </c>
      <c r="F14" s="283"/>
      <c r="G14" s="283"/>
      <c r="H14" s="283"/>
      <c r="I14" s="283"/>
      <c r="J14" s="283"/>
      <c r="K14" s="283"/>
      <c r="L14" s="283"/>
      <c r="M14" s="284"/>
    </row>
    <row r="15" spans="1:13" ht="30" customHeight="1">
      <c r="A15" s="302"/>
      <c r="B15" s="284" t="s">
        <v>1159</v>
      </c>
      <c r="C15" s="284"/>
      <c r="D15" s="282" t="s">
        <v>1123</v>
      </c>
      <c r="E15" s="284">
        <v>1</v>
      </c>
      <c r="F15" s="283"/>
      <c r="G15" s="283"/>
      <c r="H15" s="283"/>
      <c r="I15" s="283"/>
      <c r="J15" s="283"/>
      <c r="K15" s="283"/>
      <c r="L15" s="283"/>
      <c r="M15" s="284"/>
    </row>
    <row r="16" spans="1:13" ht="30" customHeight="1">
      <c r="A16" s="302"/>
      <c r="B16" s="284" t="s">
        <v>1112</v>
      </c>
      <c r="C16" s="284"/>
      <c r="D16" s="282" t="s">
        <v>1123</v>
      </c>
      <c r="E16" s="284">
        <v>1</v>
      </c>
      <c r="F16" s="283"/>
      <c r="G16" s="283"/>
      <c r="H16" s="283"/>
      <c r="I16" s="283"/>
      <c r="J16" s="283"/>
      <c r="K16" s="283"/>
      <c r="L16" s="283"/>
      <c r="M16" s="284"/>
    </row>
    <row r="17" spans="1:13" ht="30" customHeight="1">
      <c r="A17" s="302"/>
      <c r="B17" s="284" t="s">
        <v>1160</v>
      </c>
      <c r="C17" s="284"/>
      <c r="D17" s="282" t="s">
        <v>1123</v>
      </c>
      <c r="E17" s="284">
        <v>1</v>
      </c>
      <c r="F17" s="283"/>
      <c r="G17" s="283"/>
      <c r="H17" s="283"/>
      <c r="I17" s="283"/>
      <c r="J17" s="283"/>
      <c r="K17" s="283"/>
      <c r="L17" s="283"/>
      <c r="M17" s="284"/>
    </row>
    <row r="18" spans="1:13" ht="30" customHeight="1">
      <c r="A18" s="302"/>
      <c r="B18" s="284" t="s">
        <v>1161</v>
      </c>
      <c r="C18" s="284"/>
      <c r="D18" s="282" t="s">
        <v>1123</v>
      </c>
      <c r="E18" s="284">
        <v>1</v>
      </c>
      <c r="F18" s="283"/>
      <c r="G18" s="283"/>
      <c r="H18" s="283"/>
      <c r="I18" s="283"/>
      <c r="J18" s="283"/>
      <c r="K18" s="283"/>
      <c r="L18" s="283"/>
      <c r="M18" s="284"/>
    </row>
    <row r="19" spans="1:13" ht="30" customHeight="1">
      <c r="A19" s="302"/>
      <c r="B19" s="284" t="s">
        <v>1116</v>
      </c>
      <c r="C19" s="284"/>
      <c r="D19" s="282" t="s">
        <v>1123</v>
      </c>
      <c r="E19" s="284">
        <v>1</v>
      </c>
      <c r="F19" s="283"/>
      <c r="G19" s="283"/>
      <c r="H19" s="283"/>
      <c r="I19" s="283"/>
      <c r="J19" s="283"/>
      <c r="K19" s="283"/>
      <c r="L19" s="283"/>
      <c r="M19" s="284"/>
    </row>
    <row r="20" spans="1:13" ht="30" customHeight="1">
      <c r="A20" s="302"/>
      <c r="B20" s="284" t="s">
        <v>1162</v>
      </c>
      <c r="C20" s="284"/>
      <c r="D20" s="282" t="s">
        <v>1123</v>
      </c>
      <c r="E20" s="284">
        <v>1</v>
      </c>
      <c r="F20" s="283"/>
      <c r="G20" s="283"/>
      <c r="H20" s="283"/>
      <c r="I20" s="283"/>
      <c r="J20" s="283"/>
      <c r="K20" s="283"/>
      <c r="L20" s="283"/>
      <c r="M20" s="284"/>
    </row>
    <row r="21" spans="1:13" ht="30" customHeight="1">
      <c r="A21" s="303"/>
      <c r="B21" s="284" t="s">
        <v>1119</v>
      </c>
      <c r="C21" s="284"/>
      <c r="D21" s="282" t="s">
        <v>1123</v>
      </c>
      <c r="E21" s="284">
        <v>1</v>
      </c>
      <c r="F21" s="283"/>
      <c r="G21" s="283"/>
      <c r="H21" s="283"/>
      <c r="I21" s="283"/>
      <c r="J21" s="283"/>
      <c r="K21" s="283"/>
      <c r="L21" s="283"/>
      <c r="M21" s="284"/>
    </row>
    <row r="22" spans="1:13" s="278" customFormat="1" ht="30" customHeight="1">
      <c r="A22" s="281" t="s">
        <v>4</v>
      </c>
      <c r="B22" s="285"/>
      <c r="C22" s="285"/>
      <c r="D22" s="281"/>
      <c r="E22" s="285"/>
      <c r="F22" s="286"/>
      <c r="G22" s="286"/>
      <c r="H22" s="286"/>
      <c r="I22" s="286"/>
      <c r="J22" s="286"/>
      <c r="K22" s="286"/>
      <c r="L22" s="286"/>
      <c r="M22" s="285"/>
    </row>
    <row r="23" spans="1:13" ht="30" customHeight="1">
      <c r="A23" s="284"/>
      <c r="B23" s="284"/>
      <c r="C23" s="284"/>
      <c r="D23" s="282"/>
      <c r="E23" s="284"/>
      <c r="F23" s="283"/>
      <c r="G23" s="283"/>
      <c r="H23" s="283"/>
      <c r="I23" s="283"/>
      <c r="J23" s="283"/>
      <c r="K23" s="283"/>
      <c r="L23" s="283"/>
      <c r="M23" s="284"/>
    </row>
  </sheetData>
  <mergeCells count="7">
    <mergeCell ref="M5:M6"/>
    <mergeCell ref="A5:A6"/>
    <mergeCell ref="B5:B6"/>
    <mergeCell ref="C5:C6"/>
    <mergeCell ref="D5:D6"/>
    <mergeCell ref="E5:E6"/>
    <mergeCell ref="L5:L6"/>
  </mergeCells>
  <phoneticPr fontId="6" type="noConversion"/>
  <printOptions horizontalCentered="1"/>
  <pageMargins left="0.98425196850393704" right="0.98425196850393704" top="0.78740157480314965" bottom="0.78740157480314965" header="0.51181102362204722" footer="0.51181102362204722"/>
  <pageSetup paperSize="9" scale="54"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69"/>
  <sheetViews>
    <sheetView view="pageBreakPreview" zoomScale="85" zoomScaleNormal="100" zoomScaleSheetLayoutView="85" workbookViewId="0">
      <pane xSplit="4" ySplit="7" topLeftCell="E8" activePane="bottomRight" state="frozen"/>
      <selection activeCell="B21" sqref="B21"/>
      <selection pane="topRight" activeCell="B21" sqref="B21"/>
      <selection pane="bottomLeft" activeCell="B21" sqref="B21"/>
      <selection pane="bottomRight"/>
    </sheetView>
  </sheetViews>
  <sheetFormatPr defaultColWidth="8.88671875" defaultRowHeight="20.25" customHeight="1"/>
  <cols>
    <col min="1" max="1" width="8.88671875" style="316"/>
    <col min="2" max="2" width="36.88671875" style="316" bestFit="1" customWidth="1"/>
    <col min="3" max="3" width="65.88671875" style="316" bestFit="1" customWidth="1"/>
    <col min="4" max="5" width="5.33203125" style="316" bestFit="1" customWidth="1"/>
    <col min="6" max="12" width="13.109375" style="316" customWidth="1"/>
    <col min="13" max="13" width="11.6640625" style="316" customWidth="1"/>
    <col min="14" max="16384" width="8.88671875" style="316"/>
  </cols>
  <sheetData>
    <row r="1" spans="1:13" ht="20.25" customHeight="1">
      <c r="A1" s="307" t="s">
        <v>1151</v>
      </c>
    </row>
    <row r="2" spans="1:13" ht="30" customHeight="1">
      <c r="A2" s="317" t="s">
        <v>673</v>
      </c>
      <c r="B2" s="318"/>
      <c r="C2" s="318"/>
      <c r="D2" s="318"/>
      <c r="E2" s="318"/>
      <c r="F2" s="318"/>
      <c r="G2" s="318"/>
      <c r="H2" s="318"/>
      <c r="I2" s="318"/>
      <c r="J2" s="318"/>
      <c r="K2" s="318"/>
      <c r="L2" s="318"/>
      <c r="M2" s="318"/>
    </row>
    <row r="4" spans="1:13" ht="20.25" customHeight="1">
      <c r="A4" s="326" t="s">
        <v>1149</v>
      </c>
      <c r="M4" s="309" t="s">
        <v>670</v>
      </c>
    </row>
    <row r="5" spans="1:13" s="308" customFormat="1" ht="30" customHeight="1">
      <c r="A5" s="356" t="s">
        <v>661</v>
      </c>
      <c r="B5" s="356" t="s">
        <v>662</v>
      </c>
      <c r="C5" s="356" t="s">
        <v>663</v>
      </c>
      <c r="D5" s="356" t="s">
        <v>664</v>
      </c>
      <c r="E5" s="356" t="s">
        <v>665</v>
      </c>
      <c r="F5" s="310" t="s">
        <v>666</v>
      </c>
      <c r="G5" s="310"/>
      <c r="H5" s="310" t="s">
        <v>667</v>
      </c>
      <c r="I5" s="310"/>
      <c r="J5" s="310" t="s">
        <v>668</v>
      </c>
      <c r="K5" s="310"/>
      <c r="L5" s="356" t="s">
        <v>4</v>
      </c>
      <c r="M5" s="356" t="s">
        <v>669</v>
      </c>
    </row>
    <row r="6" spans="1:13" ht="30" customHeight="1">
      <c r="A6" s="356"/>
      <c r="B6" s="356"/>
      <c r="C6" s="356"/>
      <c r="D6" s="356"/>
      <c r="E6" s="356"/>
      <c r="F6" s="311" t="s">
        <v>671</v>
      </c>
      <c r="G6" s="311" t="s">
        <v>672</v>
      </c>
      <c r="H6" s="311" t="s">
        <v>671</v>
      </c>
      <c r="I6" s="311" t="s">
        <v>672</v>
      </c>
      <c r="J6" s="311" t="s">
        <v>671</v>
      </c>
      <c r="K6" s="311" t="s">
        <v>672</v>
      </c>
      <c r="L6" s="356"/>
      <c r="M6" s="356"/>
    </row>
    <row r="7" spans="1:13" ht="27.2" customHeight="1">
      <c r="A7" s="322" t="str">
        <f>물량산출서!A7</f>
        <v>1. Workstation Parts</v>
      </c>
      <c r="B7" s="315"/>
      <c r="C7" s="313"/>
      <c r="D7" s="312"/>
      <c r="E7" s="315"/>
      <c r="F7" s="314"/>
      <c r="G7" s="314"/>
      <c r="H7" s="314"/>
      <c r="I7" s="314"/>
      <c r="J7" s="314"/>
      <c r="K7" s="314"/>
      <c r="L7" s="314"/>
      <c r="M7" s="327"/>
    </row>
    <row r="8" spans="1:13" ht="27.2" customHeight="1">
      <c r="A8" s="315">
        <f>물량산출서!A8</f>
        <v>1</v>
      </c>
      <c r="B8" s="315" t="str">
        <f>물량산출서!B8</f>
        <v>Engineer Workstation</v>
      </c>
      <c r="C8" s="313"/>
      <c r="D8" s="312"/>
      <c r="E8" s="315"/>
      <c r="F8" s="314"/>
      <c r="G8" s="314"/>
      <c r="H8" s="314"/>
      <c r="I8" s="314"/>
      <c r="J8" s="314"/>
      <c r="K8" s="314"/>
      <c r="L8" s="314"/>
      <c r="M8" s="327"/>
    </row>
    <row r="9" spans="1:13" ht="81">
      <c r="A9" s="315"/>
      <c r="B9" s="315" t="str">
        <f>물량산출서!B9</f>
        <v>maxStation</v>
      </c>
      <c r="C9" s="313" t="str">
        <f>물량산출서!C9</f>
        <v>Enterprice IOT LTSC
Windows 10 OS
Intel Core i7 10700 2.9GHz 8Core
1TB HDD
16GB Samsung DDR4 RAM x 2EA
Std Monitor 24" &amp; video extention cable</v>
      </c>
      <c r="D9" s="312" t="str">
        <f>물량산출서!D9</f>
        <v>EA</v>
      </c>
      <c r="E9" s="315">
        <f>+물량산출서!W9</f>
        <v>1</v>
      </c>
      <c r="F9" s="314"/>
      <c r="G9" s="314"/>
      <c r="H9" s="314"/>
      <c r="I9" s="314"/>
      <c r="J9" s="314"/>
      <c r="K9" s="314"/>
      <c r="L9" s="314"/>
      <c r="M9" s="327"/>
    </row>
    <row r="10" spans="1:13" ht="27.2" customHeight="1">
      <c r="A10" s="315"/>
      <c r="B10" s="315" t="str">
        <f>물량산출서!B10</f>
        <v>Maxvue Runtime</v>
      </c>
      <c r="C10" s="313"/>
      <c r="D10" s="312" t="str">
        <f>물량산출서!D10</f>
        <v>EA</v>
      </c>
      <c r="E10" s="315">
        <f>+물량산출서!W10</f>
        <v>1</v>
      </c>
      <c r="F10" s="314"/>
      <c r="G10" s="314"/>
      <c r="H10" s="314"/>
      <c r="I10" s="314"/>
      <c r="J10" s="314"/>
      <c r="K10" s="314"/>
      <c r="L10" s="314"/>
      <c r="M10" s="327"/>
    </row>
    <row r="11" spans="1:13" ht="27.2" customHeight="1">
      <c r="A11" s="315"/>
      <c r="B11" s="315" t="str">
        <f>물량산출서!B11</f>
        <v>Maxtools &amp; maxVUE Editor</v>
      </c>
      <c r="C11" s="313"/>
      <c r="D11" s="312" t="str">
        <f>물량산출서!D11</f>
        <v>EA</v>
      </c>
      <c r="E11" s="315">
        <f>+물량산출서!W11</f>
        <v>1</v>
      </c>
      <c r="F11" s="314"/>
      <c r="G11" s="314"/>
      <c r="H11" s="314"/>
      <c r="I11" s="314"/>
      <c r="J11" s="314"/>
      <c r="K11" s="314"/>
      <c r="L11" s="314"/>
      <c r="M11" s="327"/>
    </row>
    <row r="12" spans="1:13" ht="27.2" customHeight="1">
      <c r="A12" s="315"/>
      <c r="B12" s="315" t="str">
        <f>물량산출서!B12</f>
        <v>MaxAPPS</v>
      </c>
      <c r="C12" s="313"/>
      <c r="D12" s="312" t="str">
        <f>물량산출서!D12</f>
        <v>EA</v>
      </c>
      <c r="E12" s="315">
        <f>+물량산출서!W12</f>
        <v>1</v>
      </c>
      <c r="F12" s="314"/>
      <c r="G12" s="314"/>
      <c r="H12" s="314"/>
      <c r="I12" s="314"/>
      <c r="J12" s="314"/>
      <c r="K12" s="314"/>
      <c r="L12" s="314"/>
      <c r="M12" s="327"/>
    </row>
    <row r="13" spans="1:13" ht="27.2" customHeight="1">
      <c r="A13" s="315"/>
      <c r="B13" s="315" t="str">
        <f>물량산출서!B13</f>
        <v>Max Security Key</v>
      </c>
      <c r="C13" s="313"/>
      <c r="D13" s="312" t="str">
        <f>물량산출서!D13</f>
        <v>EA</v>
      </c>
      <c r="E13" s="315">
        <f>+물량산출서!W13</f>
        <v>1</v>
      </c>
      <c r="F13" s="314"/>
      <c r="G13" s="314"/>
      <c r="H13" s="314"/>
      <c r="I13" s="314"/>
      <c r="J13" s="314"/>
      <c r="K13" s="314"/>
      <c r="L13" s="314"/>
      <c r="M13" s="327"/>
    </row>
    <row r="14" spans="1:13" ht="27.2" customHeight="1">
      <c r="A14" s="315"/>
      <c r="B14" s="315" t="s">
        <v>43</v>
      </c>
      <c r="C14" s="315" t="s">
        <v>1124</v>
      </c>
      <c r="D14" s="312" t="s">
        <v>968</v>
      </c>
      <c r="E14" s="315">
        <v>1</v>
      </c>
      <c r="F14" s="314"/>
      <c r="G14" s="314"/>
      <c r="H14" s="314"/>
      <c r="I14" s="314"/>
      <c r="J14" s="314"/>
      <c r="K14" s="314"/>
      <c r="L14" s="314"/>
      <c r="M14" s="327"/>
    </row>
    <row r="15" spans="1:13" ht="27.2" customHeight="1">
      <c r="A15" s="315"/>
      <c r="B15" s="315"/>
      <c r="C15" s="315" t="s">
        <v>1125</v>
      </c>
      <c r="D15" s="312" t="s">
        <v>968</v>
      </c>
      <c r="E15" s="315">
        <v>1</v>
      </c>
      <c r="F15" s="314"/>
      <c r="G15" s="314"/>
      <c r="H15" s="314"/>
      <c r="I15" s="314"/>
      <c r="J15" s="314"/>
      <c r="K15" s="314"/>
      <c r="L15" s="314"/>
      <c r="M15" s="327"/>
    </row>
    <row r="16" spans="1:13" ht="27.2" customHeight="1">
      <c r="A16" s="315">
        <f>물량산출서!A14</f>
        <v>2</v>
      </c>
      <c r="B16" s="315" t="str">
        <f>물량산출서!B14</f>
        <v>Operator Workstation</v>
      </c>
      <c r="C16" s="313"/>
      <c r="D16" s="312"/>
      <c r="E16" s="315"/>
      <c r="F16" s="314"/>
      <c r="G16" s="314"/>
      <c r="H16" s="314"/>
      <c r="I16" s="314"/>
      <c r="J16" s="314"/>
      <c r="K16" s="314"/>
      <c r="L16" s="314"/>
      <c r="M16" s="327"/>
    </row>
    <row r="17" spans="1:13" ht="81">
      <c r="A17" s="315"/>
      <c r="B17" s="315" t="str">
        <f>물량산출서!B15</f>
        <v>maxStation</v>
      </c>
      <c r="C17" s="313" t="str">
        <f>물량산출서!C15</f>
        <v>Enterprice IOT LTSC
Windows 10 OS
Intel Core i7 10700 2.9GHz 8Core
1TB HDD
8GB Samsung DDR4 RAM x 2EA
video extention cable</v>
      </c>
      <c r="D17" s="312" t="str">
        <f>물량산출서!D15</f>
        <v>EA</v>
      </c>
      <c r="E17" s="315">
        <f>+물량산출서!W15</f>
        <v>4</v>
      </c>
      <c r="F17" s="314"/>
      <c r="G17" s="314"/>
      <c r="H17" s="314"/>
      <c r="I17" s="314"/>
      <c r="J17" s="314"/>
      <c r="K17" s="314"/>
      <c r="L17" s="314"/>
      <c r="M17" s="327"/>
    </row>
    <row r="18" spans="1:13" ht="27.2" customHeight="1">
      <c r="A18" s="315"/>
      <c r="B18" s="315" t="str">
        <f>물량산출서!B16</f>
        <v>Std Monitor 24"</v>
      </c>
      <c r="C18" s="313"/>
      <c r="D18" s="312" t="str">
        <f>물량산출서!D16</f>
        <v>EA</v>
      </c>
      <c r="E18" s="315">
        <f>+물량산출서!W16</f>
        <v>4</v>
      </c>
      <c r="F18" s="314"/>
      <c r="G18" s="314"/>
      <c r="H18" s="314"/>
      <c r="I18" s="314"/>
      <c r="J18" s="314"/>
      <c r="K18" s="314"/>
      <c r="L18" s="314"/>
      <c r="M18" s="327"/>
    </row>
    <row r="19" spans="1:13" ht="27.2" customHeight="1">
      <c r="A19" s="315"/>
      <c r="B19" s="315" t="str">
        <f>물량산출서!B17</f>
        <v>Maxvue Runtime</v>
      </c>
      <c r="C19" s="313"/>
      <c r="D19" s="312" t="str">
        <f>물량산출서!D17</f>
        <v>EA</v>
      </c>
      <c r="E19" s="315">
        <f>+물량산출서!W17</f>
        <v>4</v>
      </c>
      <c r="F19" s="314"/>
      <c r="G19" s="314"/>
      <c r="H19" s="314"/>
      <c r="I19" s="314"/>
      <c r="J19" s="314"/>
      <c r="K19" s="314"/>
      <c r="L19" s="314"/>
      <c r="M19" s="327"/>
    </row>
    <row r="20" spans="1:13" ht="27.2" customHeight="1">
      <c r="A20" s="315"/>
      <c r="B20" s="315" t="str">
        <f>물량산출서!B18</f>
        <v>Max Security Key</v>
      </c>
      <c r="C20" s="313"/>
      <c r="D20" s="312" t="str">
        <f>물량산출서!D18</f>
        <v>EA</v>
      </c>
      <c r="E20" s="315">
        <f>+물량산출서!W18</f>
        <v>4</v>
      </c>
      <c r="F20" s="314"/>
      <c r="G20" s="314"/>
      <c r="H20" s="314"/>
      <c r="I20" s="314"/>
      <c r="J20" s="314"/>
      <c r="K20" s="314"/>
      <c r="L20" s="314"/>
      <c r="M20" s="327"/>
    </row>
    <row r="21" spans="1:13" ht="27.2" customHeight="1">
      <c r="A21" s="315"/>
      <c r="B21" s="315" t="str">
        <f>물량산출서!B19</f>
        <v>2nd Maxvue Runtime</v>
      </c>
      <c r="C21" s="313"/>
      <c r="D21" s="312" t="str">
        <f>물량산출서!D19</f>
        <v>EA</v>
      </c>
      <c r="E21" s="315">
        <f>+물량산출서!W19</f>
        <v>0</v>
      </c>
      <c r="F21" s="314"/>
      <c r="G21" s="314"/>
      <c r="H21" s="314"/>
      <c r="I21" s="314"/>
      <c r="J21" s="314"/>
      <c r="K21" s="314"/>
      <c r="L21" s="314"/>
      <c r="M21" s="327"/>
    </row>
    <row r="22" spans="1:13" ht="27.2" customHeight="1">
      <c r="A22" s="315">
        <f>물량산출서!A20</f>
        <v>3</v>
      </c>
      <c r="B22" s="315" t="str">
        <f>물량산출서!B20</f>
        <v>Data Acquisition Station</v>
      </c>
      <c r="C22" s="313"/>
      <c r="D22" s="312"/>
      <c r="E22" s="315"/>
      <c r="F22" s="314"/>
      <c r="G22" s="314"/>
      <c r="H22" s="314"/>
      <c r="I22" s="314"/>
      <c r="J22" s="314"/>
      <c r="K22" s="314"/>
      <c r="L22" s="314"/>
      <c r="M22" s="327"/>
    </row>
    <row r="23" spans="1:13" ht="81">
      <c r="A23" s="315"/>
      <c r="B23" s="315" t="str">
        <f>물량산출서!B21</f>
        <v>maxStation</v>
      </c>
      <c r="C23" s="313" t="str">
        <f>물량산출서!C21</f>
        <v>Enterprice IOT LTSC
Windows 10 OS
Intel Core i7 10700 2.9GHz 8Core
1TB HDD
16GB Samsung DDR4 RAM x 2EA
Std Monitor 24" &amp; video extention cable</v>
      </c>
      <c r="D23" s="312" t="str">
        <f>물량산출서!D21</f>
        <v>EA</v>
      </c>
      <c r="E23" s="315">
        <f>+물량산출서!W21</f>
        <v>1</v>
      </c>
      <c r="F23" s="314"/>
      <c r="G23" s="314"/>
      <c r="H23" s="314"/>
      <c r="I23" s="314"/>
      <c r="J23" s="314"/>
      <c r="K23" s="314"/>
      <c r="L23" s="314"/>
      <c r="M23" s="327"/>
    </row>
    <row r="24" spans="1:13" ht="27.2" customHeight="1">
      <c r="A24" s="315"/>
      <c r="B24" s="315" t="str">
        <f>물량산출서!B22</f>
        <v>History Report</v>
      </c>
      <c r="C24" s="313"/>
      <c r="D24" s="312" t="str">
        <f>물량산출서!D22</f>
        <v>EA</v>
      </c>
      <c r="E24" s="315">
        <f>+물량산출서!W22</f>
        <v>1</v>
      </c>
      <c r="F24" s="314"/>
      <c r="G24" s="314"/>
      <c r="H24" s="314"/>
      <c r="I24" s="314"/>
      <c r="J24" s="314"/>
      <c r="K24" s="314"/>
      <c r="L24" s="314"/>
      <c r="M24" s="327"/>
    </row>
    <row r="25" spans="1:13" ht="27.2" customHeight="1">
      <c r="A25" s="315"/>
      <c r="B25" s="315" t="str">
        <f>물량산출서!B23</f>
        <v>Maxstorian</v>
      </c>
      <c r="C25" s="313"/>
      <c r="D25" s="312" t="str">
        <f>물량산출서!D23</f>
        <v>EA</v>
      </c>
      <c r="E25" s="315">
        <f>+물량산출서!W23</f>
        <v>1</v>
      </c>
      <c r="F25" s="314"/>
      <c r="G25" s="314"/>
      <c r="H25" s="314"/>
      <c r="I25" s="314"/>
      <c r="J25" s="314"/>
      <c r="K25" s="314"/>
      <c r="L25" s="314"/>
      <c r="M25" s="327"/>
    </row>
    <row r="26" spans="1:13" ht="27.2" customHeight="1">
      <c r="A26" s="315"/>
      <c r="B26" s="315" t="str">
        <f>물량산출서!B24</f>
        <v>Maxvue Runtime</v>
      </c>
      <c r="C26" s="313"/>
      <c r="D26" s="312" t="str">
        <f>물량산출서!D24</f>
        <v>EA</v>
      </c>
      <c r="E26" s="315">
        <f>+물량산출서!W24</f>
        <v>1</v>
      </c>
      <c r="F26" s="314"/>
      <c r="G26" s="314"/>
      <c r="H26" s="314"/>
      <c r="I26" s="314"/>
      <c r="J26" s="314"/>
      <c r="K26" s="314"/>
      <c r="L26" s="314"/>
      <c r="M26" s="327"/>
    </row>
    <row r="27" spans="1:13" ht="27.2" customHeight="1">
      <c r="A27" s="315"/>
      <c r="B27" s="315" t="str">
        <f>물량산출서!B25</f>
        <v>Max Security Key</v>
      </c>
      <c r="C27" s="313"/>
      <c r="D27" s="312" t="str">
        <f>물량산출서!D25</f>
        <v>EA</v>
      </c>
      <c r="E27" s="315">
        <f>+물량산출서!W25</f>
        <v>1</v>
      </c>
      <c r="F27" s="314"/>
      <c r="G27" s="314"/>
      <c r="H27" s="314"/>
      <c r="I27" s="314"/>
      <c r="J27" s="314"/>
      <c r="K27" s="314"/>
      <c r="L27" s="314"/>
      <c r="M27" s="327"/>
    </row>
    <row r="28" spans="1:13" ht="27.2" customHeight="1">
      <c r="A28" s="315"/>
      <c r="B28" s="315" t="s">
        <v>43</v>
      </c>
      <c r="C28" s="315" t="s">
        <v>1124</v>
      </c>
      <c r="D28" s="312" t="s">
        <v>968</v>
      </c>
      <c r="E28" s="315">
        <v>1</v>
      </c>
      <c r="F28" s="314"/>
      <c r="G28" s="314"/>
      <c r="H28" s="314"/>
      <c r="I28" s="314"/>
      <c r="J28" s="314"/>
      <c r="K28" s="314"/>
      <c r="L28" s="314"/>
      <c r="M28" s="327"/>
    </row>
    <row r="29" spans="1:13" ht="27.2" customHeight="1">
      <c r="A29" s="315"/>
      <c r="B29" s="315"/>
      <c r="C29" s="315" t="s">
        <v>1125</v>
      </c>
      <c r="D29" s="312" t="s">
        <v>968</v>
      </c>
      <c r="E29" s="315">
        <v>1</v>
      </c>
      <c r="F29" s="314"/>
      <c r="G29" s="314"/>
      <c r="H29" s="314"/>
      <c r="I29" s="314"/>
      <c r="J29" s="314"/>
      <c r="K29" s="314"/>
      <c r="L29" s="314"/>
      <c r="M29" s="327"/>
    </row>
    <row r="30" spans="1:13" ht="27.2" customHeight="1">
      <c r="A30" s="315">
        <f>물량산출서!A26</f>
        <v>4</v>
      </c>
      <c r="B30" s="315" t="str">
        <f>물량산출서!B26</f>
        <v>Panel Case</v>
      </c>
      <c r="C30" s="313" t="str">
        <f>물량산출서!C26</f>
        <v>SIZE : W800xH2200xD800, COLOR : RAL 7035, MAKER : RITTAL</v>
      </c>
      <c r="D30" s="312" t="str">
        <f>물량산출서!D26</f>
        <v>Set</v>
      </c>
      <c r="E30" s="315">
        <f>+물량산출서!W26</f>
        <v>2</v>
      </c>
      <c r="F30" s="314"/>
      <c r="G30" s="314"/>
      <c r="H30" s="314"/>
      <c r="I30" s="314"/>
      <c r="J30" s="314"/>
      <c r="K30" s="314"/>
      <c r="L30" s="314"/>
      <c r="M30" s="327"/>
    </row>
    <row r="31" spans="1:13" ht="27.2" customHeight="1">
      <c r="A31" s="315">
        <f>물량산출서!A27</f>
        <v>5</v>
      </c>
      <c r="B31" s="315" t="str">
        <f>물량산출서!B27</f>
        <v>Console Desk</v>
      </c>
      <c r="C31" s="313" t="str">
        <f>물량산출서!C27</f>
        <v>SIZE : W900xH900xD1300, Material ; Wood(목재)</v>
      </c>
      <c r="D31" s="312" t="str">
        <f>물량산출서!D27</f>
        <v>Set</v>
      </c>
      <c r="E31" s="315">
        <f>+물량산출서!W27</f>
        <v>5</v>
      </c>
      <c r="F31" s="314"/>
      <c r="G31" s="314"/>
      <c r="H31" s="314"/>
      <c r="I31" s="314"/>
      <c r="J31" s="314"/>
      <c r="K31" s="314"/>
      <c r="L31" s="314"/>
      <c r="M31" s="327"/>
    </row>
    <row r="32" spans="1:13" s="308" customFormat="1" ht="27.2" customHeight="1">
      <c r="A32" s="322"/>
      <c r="B32" s="311" t="s">
        <v>1121</v>
      </c>
      <c r="C32" s="328"/>
      <c r="D32" s="311"/>
      <c r="E32" s="322"/>
      <c r="F32" s="329"/>
      <c r="G32" s="329"/>
      <c r="H32" s="329"/>
      <c r="I32" s="329"/>
      <c r="J32" s="329"/>
      <c r="K32" s="329"/>
      <c r="L32" s="329"/>
      <c r="M32" s="327"/>
    </row>
    <row r="33" spans="1:13" ht="27.2" customHeight="1">
      <c r="A33" s="315"/>
      <c r="B33" s="315"/>
      <c r="C33" s="313"/>
      <c r="D33" s="312"/>
      <c r="E33" s="315"/>
      <c r="F33" s="314"/>
      <c r="G33" s="314"/>
      <c r="H33" s="314"/>
      <c r="I33" s="314"/>
      <c r="J33" s="314"/>
      <c r="K33" s="314"/>
      <c r="L33" s="314"/>
      <c r="M33" s="327"/>
    </row>
    <row r="34" spans="1:13" ht="30" customHeight="1">
      <c r="A34" s="322" t="str">
        <f>물량산출서!A29</f>
        <v>2. A. RPU #1-1, 1-2 of  DCS and Electrical Parts</v>
      </c>
      <c r="B34" s="315"/>
      <c r="C34" s="313"/>
      <c r="D34" s="312"/>
      <c r="E34" s="315"/>
      <c r="F34" s="314"/>
      <c r="G34" s="314"/>
      <c r="H34" s="314"/>
      <c r="I34" s="314"/>
      <c r="J34" s="314"/>
      <c r="K34" s="314"/>
      <c r="L34" s="314"/>
      <c r="M34" s="327"/>
    </row>
    <row r="35" spans="1:13" ht="30" customHeight="1">
      <c r="A35" s="315">
        <f>물량산출서!A30</f>
        <v>1</v>
      </c>
      <c r="B35" s="315" t="str">
        <f>물량산출서!B30</f>
        <v>Panel Case</v>
      </c>
      <c r="C35" s="313" t="str">
        <f>물량산출서!C30</f>
        <v>SIZE : W700xH2200xD800, COLOR : RAL 7035, MAKER : RITTAL</v>
      </c>
      <c r="D35" s="312" t="str">
        <f>물량산출서!D30</f>
        <v>Set</v>
      </c>
      <c r="E35" s="315">
        <f>+물량산출서!W30</f>
        <v>2</v>
      </c>
      <c r="F35" s="314"/>
      <c r="G35" s="314"/>
      <c r="H35" s="314"/>
      <c r="I35" s="314"/>
      <c r="J35" s="314"/>
      <c r="K35" s="314"/>
      <c r="L35" s="314"/>
      <c r="M35" s="327"/>
    </row>
    <row r="36" spans="1:13" ht="30" customHeight="1">
      <c r="A36" s="315">
        <f>물량산출서!A31</f>
        <v>2</v>
      </c>
      <c r="B36" s="315" t="str">
        <f>물량산출서!B31</f>
        <v>CRICUIT PROTECTION</v>
      </c>
      <c r="C36" s="313" t="str">
        <f>물량산출서!C31</f>
        <v>6KA/20, 10, 5A, 2P, C6ON</v>
      </c>
      <c r="D36" s="312" t="str">
        <f>물량산출서!D31</f>
        <v>EA</v>
      </c>
      <c r="E36" s="315">
        <f>+물량산출서!W31</f>
        <v>6</v>
      </c>
      <c r="F36" s="314"/>
      <c r="G36" s="314"/>
      <c r="H36" s="314"/>
      <c r="I36" s="314"/>
      <c r="J36" s="314"/>
      <c r="K36" s="314"/>
      <c r="L36" s="314"/>
      <c r="M36" s="327"/>
    </row>
    <row r="37" spans="1:13" ht="30" customHeight="1">
      <c r="A37" s="315"/>
      <c r="B37" s="315" t="s">
        <v>43</v>
      </c>
      <c r="C37" s="313" t="s">
        <v>1127</v>
      </c>
      <c r="D37" s="312" t="s">
        <v>1128</v>
      </c>
      <c r="E37" s="315">
        <f>+E36</f>
        <v>6</v>
      </c>
      <c r="F37" s="314"/>
      <c r="G37" s="314"/>
      <c r="H37" s="314"/>
      <c r="I37" s="314"/>
      <c r="J37" s="314"/>
      <c r="K37" s="314"/>
      <c r="L37" s="314"/>
      <c r="M37" s="327"/>
    </row>
    <row r="38" spans="1:13" ht="30" customHeight="1">
      <c r="A38" s="315">
        <f>물량산출서!A32</f>
        <v>3</v>
      </c>
      <c r="B38" s="315" t="str">
        <f>물량산출서!B32</f>
        <v>RECEPTACLE</v>
      </c>
      <c r="C38" s="313"/>
      <c r="D38" s="312" t="str">
        <f>물량산출서!D32</f>
        <v>EA</v>
      </c>
      <c r="E38" s="315">
        <f>+물량산출서!W32</f>
        <v>1</v>
      </c>
      <c r="F38" s="314"/>
      <c r="G38" s="314"/>
      <c r="H38" s="314"/>
      <c r="I38" s="314"/>
      <c r="J38" s="314"/>
      <c r="K38" s="314"/>
      <c r="L38" s="314"/>
      <c r="M38" s="327"/>
    </row>
    <row r="39" spans="1:13" ht="30" customHeight="1">
      <c r="A39" s="315"/>
      <c r="B39" s="315" t="s">
        <v>43</v>
      </c>
      <c r="C39" s="313" t="s">
        <v>1129</v>
      </c>
      <c r="D39" s="312" t="s">
        <v>1131</v>
      </c>
      <c r="E39" s="315">
        <f>+E38</f>
        <v>1</v>
      </c>
      <c r="F39" s="314"/>
      <c r="G39" s="314"/>
      <c r="H39" s="314"/>
      <c r="I39" s="314"/>
      <c r="J39" s="314"/>
      <c r="K39" s="314"/>
      <c r="L39" s="314"/>
      <c r="M39" s="327"/>
    </row>
    <row r="40" spans="1:13" ht="30" customHeight="1">
      <c r="A40" s="315">
        <f>물량산출서!A33</f>
        <v>4</v>
      </c>
      <c r="B40" s="315" t="str">
        <f>물량산출서!B33</f>
        <v>AUX. RELAY</v>
      </c>
      <c r="C40" s="313" t="str">
        <f>물량산출서!C33</f>
        <v>MRS TYPE24V</v>
      </c>
      <c r="D40" s="312" t="str">
        <f>물량산출서!D33</f>
        <v>EA</v>
      </c>
      <c r="E40" s="315">
        <f>+물량산출서!W33</f>
        <v>10</v>
      </c>
      <c r="F40" s="314"/>
      <c r="G40" s="314"/>
      <c r="H40" s="314"/>
      <c r="I40" s="314"/>
      <c r="J40" s="314"/>
      <c r="K40" s="314"/>
      <c r="L40" s="314"/>
      <c r="M40" s="327"/>
    </row>
    <row r="41" spans="1:13" ht="30" customHeight="1">
      <c r="A41" s="315"/>
      <c r="B41" s="315" t="s">
        <v>43</v>
      </c>
      <c r="C41" s="313" t="s">
        <v>1132</v>
      </c>
      <c r="D41" s="312" t="s">
        <v>950</v>
      </c>
      <c r="E41" s="315">
        <f>+E40</f>
        <v>10</v>
      </c>
      <c r="F41" s="314"/>
      <c r="G41" s="314"/>
      <c r="H41" s="314"/>
      <c r="I41" s="314"/>
      <c r="J41" s="314"/>
      <c r="K41" s="314"/>
      <c r="L41" s="314"/>
      <c r="M41" s="327"/>
    </row>
    <row r="42" spans="1:13" ht="30" customHeight="1">
      <c r="A42" s="315">
        <f>물량산출서!A34</f>
        <v>5</v>
      </c>
      <c r="B42" s="315" t="str">
        <f>물량산출서!B34</f>
        <v>Bus Controller</v>
      </c>
      <c r="C42" s="313" t="str">
        <f>물량산출서!C34</f>
        <v>IBC - Bus controller, I/O group controller for ACN I/O units</v>
      </c>
      <c r="D42" s="312" t="str">
        <f>물량산출서!D34</f>
        <v>Set</v>
      </c>
      <c r="E42" s="315">
        <f>+물량산출서!W34</f>
        <v>2</v>
      </c>
      <c r="F42" s="314"/>
      <c r="G42" s="314"/>
      <c r="H42" s="314"/>
      <c r="I42" s="314"/>
      <c r="J42" s="314"/>
      <c r="K42" s="314"/>
      <c r="L42" s="314"/>
      <c r="M42" s="327"/>
    </row>
    <row r="43" spans="1:13" ht="30" customHeight="1">
      <c r="A43" s="315"/>
      <c r="B43" s="315" t="s">
        <v>43</v>
      </c>
      <c r="C43" s="315" t="s">
        <v>1124</v>
      </c>
      <c r="D43" s="312" t="s">
        <v>968</v>
      </c>
      <c r="E43" s="315">
        <f>+E42</f>
        <v>2</v>
      </c>
      <c r="F43" s="314"/>
      <c r="G43" s="314"/>
      <c r="H43" s="314"/>
      <c r="I43" s="314"/>
      <c r="J43" s="314"/>
      <c r="K43" s="314"/>
      <c r="L43" s="314"/>
      <c r="M43" s="327"/>
    </row>
    <row r="44" spans="1:13" ht="30" customHeight="1">
      <c r="A44" s="315">
        <f>물량산출서!A35</f>
        <v>6</v>
      </c>
      <c r="B44" s="315" t="str">
        <f>물량산출서!B35</f>
        <v>Power supply Module of IBC</v>
      </c>
      <c r="C44" s="313" t="str">
        <f>물량산출서!C35</f>
        <v>IPSP -MIO power supply, supply for IBC and max. 
32 I/O units</v>
      </c>
      <c r="D44" s="312" t="str">
        <f>물량산출서!D35</f>
        <v>Set</v>
      </c>
      <c r="E44" s="315">
        <f>+물량산출서!W35</f>
        <v>2</v>
      </c>
      <c r="F44" s="314"/>
      <c r="G44" s="314"/>
      <c r="H44" s="314"/>
      <c r="I44" s="314"/>
      <c r="J44" s="314"/>
      <c r="K44" s="314"/>
      <c r="L44" s="314"/>
      <c r="M44" s="327"/>
    </row>
    <row r="45" spans="1:13" ht="30" customHeight="1">
      <c r="A45" s="315"/>
      <c r="B45" s="315" t="s">
        <v>43</v>
      </c>
      <c r="C45" s="313" t="s">
        <v>1133</v>
      </c>
      <c r="D45" s="312" t="s">
        <v>1130</v>
      </c>
      <c r="E45" s="315">
        <f>+E44</f>
        <v>2</v>
      </c>
      <c r="F45" s="314"/>
      <c r="G45" s="314"/>
      <c r="H45" s="314"/>
      <c r="I45" s="314"/>
      <c r="J45" s="314"/>
      <c r="K45" s="314"/>
      <c r="L45" s="314"/>
      <c r="M45" s="327"/>
    </row>
    <row r="46" spans="1:13" ht="30" customHeight="1">
      <c r="A46" s="315">
        <f>물량산출서!A36</f>
        <v>7</v>
      </c>
      <c r="B46" s="315" t="str">
        <f>물량산출서!B36</f>
        <v>AI Card,4-20MA</v>
      </c>
      <c r="C46" s="313" t="str">
        <f>물량산출서!C36</f>
        <v>AII8C - Power Analog 8Ch Input 4-20mA</v>
      </c>
      <c r="D46" s="312" t="str">
        <f>물량산출서!D36</f>
        <v>Set</v>
      </c>
      <c r="E46" s="315">
        <f>+물량산출서!W36</f>
        <v>2</v>
      </c>
      <c r="F46" s="314"/>
      <c r="G46" s="314"/>
      <c r="H46" s="314"/>
      <c r="I46" s="314"/>
      <c r="J46" s="314"/>
      <c r="K46" s="314"/>
      <c r="L46" s="314"/>
      <c r="M46" s="327"/>
    </row>
    <row r="47" spans="1:13" ht="30" customHeight="1">
      <c r="A47" s="315"/>
      <c r="B47" s="315" t="s">
        <v>43</v>
      </c>
      <c r="C47" s="313" t="s">
        <v>1134</v>
      </c>
      <c r="D47" s="312" t="s">
        <v>1135</v>
      </c>
      <c r="E47" s="315">
        <f>+E46</f>
        <v>2</v>
      </c>
      <c r="F47" s="314"/>
      <c r="G47" s="314"/>
      <c r="H47" s="314"/>
      <c r="I47" s="314"/>
      <c r="J47" s="314"/>
      <c r="K47" s="314"/>
      <c r="L47" s="314"/>
      <c r="M47" s="327"/>
    </row>
    <row r="48" spans="1:13" ht="30" customHeight="1">
      <c r="A48" s="315">
        <f>물량산출서!A37</f>
        <v>8</v>
      </c>
      <c r="B48" s="315" t="str">
        <f>물량산출서!B37</f>
        <v>AI Card,1-5Vdc</v>
      </c>
      <c r="C48" s="313" t="str">
        <f>물량산출서!C37</f>
        <v>AII8V - Power Analog 8Ch Input 1-5V(Red,Appl)</v>
      </c>
      <c r="D48" s="312" t="str">
        <f>물량산출서!D37</f>
        <v>Set</v>
      </c>
      <c r="E48" s="315">
        <f>+물량산출서!W37</f>
        <v>8</v>
      </c>
      <c r="F48" s="314"/>
      <c r="G48" s="314"/>
      <c r="H48" s="314"/>
      <c r="I48" s="314"/>
      <c r="J48" s="314"/>
      <c r="K48" s="314"/>
      <c r="L48" s="314"/>
      <c r="M48" s="327"/>
    </row>
    <row r="49" spans="1:13" ht="30" customHeight="1">
      <c r="A49" s="315"/>
      <c r="B49" s="315" t="s">
        <v>43</v>
      </c>
      <c r="C49" s="313" t="s">
        <v>1134</v>
      </c>
      <c r="D49" s="312" t="s">
        <v>1135</v>
      </c>
      <c r="E49" s="315">
        <f>+E48</f>
        <v>8</v>
      </c>
      <c r="F49" s="314"/>
      <c r="G49" s="314"/>
      <c r="H49" s="314"/>
      <c r="I49" s="314"/>
      <c r="J49" s="314"/>
      <c r="K49" s="314"/>
      <c r="L49" s="314"/>
      <c r="M49" s="327"/>
    </row>
    <row r="50" spans="1:13" ht="30" customHeight="1">
      <c r="A50" s="315">
        <f>물량산출서!A38</f>
        <v>9</v>
      </c>
      <c r="B50" s="315" t="str">
        <f>물량산출서!B38</f>
        <v>AO Card Red.Appl</v>
      </c>
      <c r="C50" s="313" t="str">
        <f>물량산출서!C38</f>
        <v xml:space="preserve">AOI4C - Power Analog 4 Ch Output 4-20mA  </v>
      </c>
      <c r="D50" s="312" t="str">
        <f>물량산출서!D38</f>
        <v>Set</v>
      </c>
      <c r="E50" s="315">
        <f>+물량산출서!W38</f>
        <v>8</v>
      </c>
      <c r="F50" s="314"/>
      <c r="G50" s="314"/>
      <c r="H50" s="314"/>
      <c r="I50" s="314"/>
      <c r="J50" s="314"/>
      <c r="K50" s="314"/>
      <c r="L50" s="314"/>
      <c r="M50" s="327"/>
    </row>
    <row r="51" spans="1:13" ht="30" customHeight="1">
      <c r="A51" s="315"/>
      <c r="B51" s="315" t="s">
        <v>43</v>
      </c>
      <c r="C51" s="313" t="s">
        <v>1134</v>
      </c>
      <c r="D51" s="312" t="s">
        <v>1135</v>
      </c>
      <c r="E51" s="315">
        <f>+E50</f>
        <v>8</v>
      </c>
      <c r="F51" s="314"/>
      <c r="G51" s="314"/>
      <c r="H51" s="314"/>
      <c r="I51" s="314"/>
      <c r="J51" s="314"/>
      <c r="K51" s="314"/>
      <c r="L51" s="314"/>
      <c r="M51" s="327"/>
    </row>
    <row r="52" spans="1:13" ht="30" customHeight="1">
      <c r="A52" s="315">
        <f>물량산출서!A39</f>
        <v>10</v>
      </c>
      <c r="B52" s="315" t="str">
        <f>물량산출서!B39</f>
        <v>RTD Card</v>
      </c>
      <c r="C52" s="313" t="str">
        <f>물량산출서!C39</f>
        <v>TII4W3 -RTD 4Ch, 3 Wire Isolated Input (4channel)</v>
      </c>
      <c r="D52" s="312" t="str">
        <f>물량산출서!D39</f>
        <v>Set</v>
      </c>
      <c r="E52" s="315">
        <f>+물량산출서!W39</f>
        <v>4</v>
      </c>
      <c r="F52" s="314"/>
      <c r="G52" s="314"/>
      <c r="H52" s="314"/>
      <c r="I52" s="314"/>
      <c r="J52" s="314"/>
      <c r="K52" s="314"/>
      <c r="L52" s="314"/>
      <c r="M52" s="327"/>
    </row>
    <row r="53" spans="1:13" ht="30" customHeight="1">
      <c r="A53" s="315"/>
      <c r="B53" s="315" t="s">
        <v>43</v>
      </c>
      <c r="C53" s="313" t="s">
        <v>1134</v>
      </c>
      <c r="D53" s="312" t="s">
        <v>1135</v>
      </c>
      <c r="E53" s="315">
        <f>+E52</f>
        <v>4</v>
      </c>
      <c r="F53" s="314"/>
      <c r="G53" s="314"/>
      <c r="H53" s="314"/>
      <c r="I53" s="314"/>
      <c r="J53" s="314"/>
      <c r="K53" s="314"/>
      <c r="L53" s="314"/>
      <c r="M53" s="327"/>
    </row>
    <row r="54" spans="1:13" ht="30" customHeight="1">
      <c r="A54" s="315">
        <f>물량산출서!A40</f>
        <v>11</v>
      </c>
      <c r="B54" s="315" t="str">
        <f>물량산출서!B40</f>
        <v>T/C Card</v>
      </c>
      <c r="C54" s="313" t="str">
        <f>물량산출서!C40</f>
        <v>TC18 - Thermocouple Isolated Input, 8 channel</v>
      </c>
      <c r="D54" s="312" t="str">
        <f>물량산출서!D40</f>
        <v>Set</v>
      </c>
      <c r="E54" s="315">
        <f>+물량산출서!W40</f>
        <v>2</v>
      </c>
      <c r="F54" s="314"/>
      <c r="G54" s="314"/>
      <c r="H54" s="314"/>
      <c r="I54" s="314"/>
      <c r="J54" s="314"/>
      <c r="K54" s="314"/>
      <c r="L54" s="314"/>
      <c r="M54" s="327"/>
    </row>
    <row r="55" spans="1:13" ht="30" customHeight="1">
      <c r="A55" s="315"/>
      <c r="B55" s="315" t="s">
        <v>43</v>
      </c>
      <c r="C55" s="313" t="s">
        <v>1134</v>
      </c>
      <c r="D55" s="312" t="s">
        <v>1135</v>
      </c>
      <c r="E55" s="315">
        <f>+E54</f>
        <v>2</v>
      </c>
      <c r="F55" s="314"/>
      <c r="G55" s="314"/>
      <c r="H55" s="314"/>
      <c r="I55" s="314"/>
      <c r="J55" s="314"/>
      <c r="K55" s="314"/>
      <c r="L55" s="314"/>
      <c r="M55" s="327"/>
    </row>
    <row r="56" spans="1:13" ht="30" customHeight="1">
      <c r="A56" s="315">
        <f>물량산출서!A41</f>
        <v>12</v>
      </c>
      <c r="B56" s="315" t="str">
        <f>물량산출서!B41</f>
        <v>IBC Base Frame of Analog I/O</v>
      </c>
      <c r="C56" s="313" t="str">
        <f>물량산출서!C41</f>
        <v>MBM120 - IPSP/IBC Mounting Base for M120 unit</v>
      </c>
      <c r="D56" s="312" t="str">
        <f>물량산출서!D41</f>
        <v>Set</v>
      </c>
      <c r="E56" s="315">
        <f>+물량산출서!W41</f>
        <v>2</v>
      </c>
      <c r="F56" s="314"/>
      <c r="G56" s="314"/>
      <c r="H56" s="314"/>
      <c r="I56" s="314"/>
      <c r="J56" s="314"/>
      <c r="K56" s="314"/>
      <c r="L56" s="314"/>
      <c r="M56" s="327"/>
    </row>
    <row r="57" spans="1:13" ht="30" customHeight="1">
      <c r="A57" s="315"/>
      <c r="B57" s="315" t="s">
        <v>43</v>
      </c>
      <c r="C57" s="313" t="s">
        <v>1133</v>
      </c>
      <c r="D57" s="312" t="s">
        <v>1130</v>
      </c>
      <c r="E57" s="315">
        <f>+E56</f>
        <v>2</v>
      </c>
      <c r="F57" s="314"/>
      <c r="G57" s="314"/>
      <c r="H57" s="314"/>
      <c r="I57" s="314"/>
      <c r="J57" s="314"/>
      <c r="K57" s="314"/>
      <c r="L57" s="314"/>
      <c r="M57" s="327"/>
    </row>
    <row r="58" spans="1:13" ht="30" customHeight="1">
      <c r="A58" s="315">
        <f>물량산출서!A42</f>
        <v>13</v>
      </c>
      <c r="B58" s="315" t="str">
        <f>물량산출서!B42</f>
        <v>I/O Rack For Analog I/O Card 8 Slots</v>
      </c>
      <c r="C58" s="313" t="str">
        <f>물량산출서!C42</f>
        <v>MBI8T - Mounting Base for M120 units</v>
      </c>
      <c r="D58" s="312" t="str">
        <f>물량산출서!D42</f>
        <v>Set</v>
      </c>
      <c r="E58" s="315">
        <f>+물량산출서!W42</f>
        <v>4</v>
      </c>
      <c r="F58" s="314"/>
      <c r="G58" s="314"/>
      <c r="H58" s="314"/>
      <c r="I58" s="314"/>
      <c r="J58" s="314"/>
      <c r="K58" s="314"/>
      <c r="L58" s="314"/>
      <c r="M58" s="327"/>
    </row>
    <row r="59" spans="1:13" ht="30" customHeight="1">
      <c r="A59" s="315"/>
      <c r="B59" s="315" t="s">
        <v>43</v>
      </c>
      <c r="C59" s="313" t="s">
        <v>1133</v>
      </c>
      <c r="D59" s="312" t="s">
        <v>1130</v>
      </c>
      <c r="E59" s="315">
        <f>+E58</f>
        <v>4</v>
      </c>
      <c r="F59" s="314"/>
      <c r="G59" s="314"/>
      <c r="H59" s="314"/>
      <c r="I59" s="314"/>
      <c r="J59" s="314"/>
      <c r="K59" s="314"/>
      <c r="L59" s="314"/>
      <c r="M59" s="327"/>
    </row>
    <row r="60" spans="1:13" ht="30" customHeight="1">
      <c r="A60" s="315">
        <f>물량산출서!A43</f>
        <v>14</v>
      </c>
      <c r="B60" s="315" t="str">
        <f>물량산출서!B43</f>
        <v>Fan Units</v>
      </c>
      <c r="C60" s="313" t="str">
        <f>물량산출서!C43</f>
        <v>Fans for 2 x MBI8</v>
      </c>
      <c r="D60" s="312" t="str">
        <f>물량산출서!D43</f>
        <v>Set</v>
      </c>
      <c r="E60" s="315">
        <f>+물량산출서!W43</f>
        <v>2</v>
      </c>
      <c r="F60" s="314"/>
      <c r="G60" s="314"/>
      <c r="H60" s="314"/>
      <c r="I60" s="314"/>
      <c r="J60" s="314"/>
      <c r="K60" s="314"/>
      <c r="L60" s="314"/>
      <c r="M60" s="327"/>
    </row>
    <row r="61" spans="1:13" ht="30" customHeight="1">
      <c r="A61" s="315"/>
      <c r="B61" s="315" t="s">
        <v>43</v>
      </c>
      <c r="C61" s="313" t="s">
        <v>1136</v>
      </c>
      <c r="D61" s="312" t="s">
        <v>950</v>
      </c>
      <c r="E61" s="315">
        <f>+E60</f>
        <v>2</v>
      </c>
      <c r="F61" s="314"/>
      <c r="G61" s="314"/>
      <c r="H61" s="314"/>
      <c r="I61" s="314"/>
      <c r="J61" s="314"/>
      <c r="K61" s="314"/>
      <c r="L61" s="314"/>
      <c r="M61" s="327"/>
    </row>
    <row r="62" spans="1:13" ht="30" customHeight="1">
      <c r="A62" s="315">
        <f>물량산출서!A44</f>
        <v>15</v>
      </c>
      <c r="B62" s="315" t="str">
        <f>물량산출서!B44</f>
        <v>Fan Base Chassis</v>
      </c>
      <c r="C62" s="313" t="str">
        <f>물량산출서!C44</f>
        <v>Base chassis (mounting frame) for fan unit for 2 x MBI8</v>
      </c>
      <c r="D62" s="312" t="str">
        <f>물량산출서!D44</f>
        <v>Set</v>
      </c>
      <c r="E62" s="315">
        <f>+물량산출서!W44</f>
        <v>2</v>
      </c>
      <c r="F62" s="314"/>
      <c r="G62" s="314"/>
      <c r="H62" s="314"/>
      <c r="I62" s="314"/>
      <c r="J62" s="314"/>
      <c r="K62" s="314"/>
      <c r="L62" s="314"/>
      <c r="M62" s="327"/>
    </row>
    <row r="63" spans="1:13" ht="30" customHeight="1">
      <c r="A63" s="315"/>
      <c r="B63" s="315" t="s">
        <v>43</v>
      </c>
      <c r="C63" s="313" t="s">
        <v>1133</v>
      </c>
      <c r="D63" s="312" t="s">
        <v>1130</v>
      </c>
      <c r="E63" s="315">
        <f>+E62</f>
        <v>2</v>
      </c>
      <c r="F63" s="314"/>
      <c r="G63" s="314"/>
      <c r="H63" s="314"/>
      <c r="I63" s="314"/>
      <c r="J63" s="314"/>
      <c r="K63" s="314"/>
      <c r="L63" s="314"/>
      <c r="M63" s="327"/>
    </row>
    <row r="64" spans="1:13" ht="30" customHeight="1">
      <c r="A64" s="315">
        <f>물량산출서!A45</f>
        <v>16</v>
      </c>
      <c r="B64" s="315" t="str">
        <f>물량산출서!B45</f>
        <v>Cable of Analog I/O Cards</v>
      </c>
      <c r="C64" s="313" t="str">
        <f>물량산출서!C45</f>
        <v>16 pin Connector Cable,2.5M  of  AI, AO, 
RTD &amp; T/C Modules.</v>
      </c>
      <c r="D64" s="312" t="str">
        <f>물량산출서!D45</f>
        <v>Set</v>
      </c>
      <c r="E64" s="315">
        <f>+물량산출서!W45</f>
        <v>32</v>
      </c>
      <c r="F64" s="314"/>
      <c r="G64" s="314"/>
      <c r="H64" s="314"/>
      <c r="I64" s="314"/>
      <c r="J64" s="314"/>
      <c r="K64" s="314"/>
      <c r="L64" s="314"/>
      <c r="M64" s="327"/>
    </row>
    <row r="65" spans="1:13" ht="30" customHeight="1">
      <c r="A65" s="315"/>
      <c r="B65" s="315" t="s">
        <v>43</v>
      </c>
      <c r="C65" s="313" t="s">
        <v>1137</v>
      </c>
      <c r="D65" s="312" t="s">
        <v>1130</v>
      </c>
      <c r="E65" s="315">
        <f>+E64</f>
        <v>32</v>
      </c>
      <c r="F65" s="314"/>
      <c r="G65" s="314"/>
      <c r="H65" s="314"/>
      <c r="I65" s="314"/>
      <c r="J65" s="314"/>
      <c r="K65" s="314"/>
      <c r="L65" s="314"/>
      <c r="M65" s="327"/>
    </row>
    <row r="66" spans="1:13" ht="30" customHeight="1">
      <c r="A66" s="315">
        <f>물량산출서!A46</f>
        <v>17</v>
      </c>
      <c r="B66" s="315" t="str">
        <f>물량산출서!B46</f>
        <v>종단저항</v>
      </c>
      <c r="C66" s="313" t="str">
        <f>물량산출서!C46</f>
        <v>IT - I/O bus terminator</v>
      </c>
      <c r="D66" s="312" t="str">
        <f>물량산출서!D46</f>
        <v>Set</v>
      </c>
      <c r="E66" s="315">
        <f>+물량산출서!W46</f>
        <v>2</v>
      </c>
      <c r="F66" s="314"/>
      <c r="G66" s="314"/>
      <c r="H66" s="314"/>
      <c r="I66" s="314"/>
      <c r="J66" s="314"/>
      <c r="K66" s="314"/>
      <c r="L66" s="314"/>
      <c r="M66" s="327"/>
    </row>
    <row r="67" spans="1:13" ht="30" customHeight="1">
      <c r="A67" s="315"/>
      <c r="B67" s="315" t="s">
        <v>43</v>
      </c>
      <c r="C67" s="313" t="s">
        <v>1137</v>
      </c>
      <c r="D67" s="312" t="s">
        <v>1130</v>
      </c>
      <c r="E67" s="315">
        <f>+E66</f>
        <v>2</v>
      </c>
      <c r="F67" s="314"/>
      <c r="G67" s="314"/>
      <c r="H67" s="314"/>
      <c r="I67" s="314"/>
      <c r="J67" s="314"/>
      <c r="K67" s="314"/>
      <c r="L67" s="314"/>
      <c r="M67" s="327"/>
    </row>
    <row r="68" spans="1:13" ht="30" customHeight="1">
      <c r="A68" s="315">
        <f>물량산출서!A47</f>
        <v>18</v>
      </c>
      <c r="B68" s="315" t="str">
        <f>물량산출서!B47</f>
        <v>Analog Field BD</v>
      </c>
      <c r="C68" s="313" t="str">
        <f>물량산출서!C47</f>
        <v xml:space="preserve">IXR16-Cross Connection Branching Board </v>
      </c>
      <c r="D68" s="312" t="str">
        <f>물량산출서!D47</f>
        <v>Set</v>
      </c>
      <c r="E68" s="315">
        <f>+물량산출서!W47</f>
        <v>2</v>
      </c>
      <c r="F68" s="314"/>
      <c r="G68" s="314"/>
      <c r="H68" s="314"/>
      <c r="I68" s="314"/>
      <c r="J68" s="314"/>
      <c r="K68" s="314"/>
      <c r="L68" s="314"/>
      <c r="M68" s="327"/>
    </row>
    <row r="69" spans="1:13" ht="30" customHeight="1">
      <c r="A69" s="315"/>
      <c r="B69" s="315" t="s">
        <v>43</v>
      </c>
      <c r="C69" s="313" t="s">
        <v>1137</v>
      </c>
      <c r="D69" s="312" t="s">
        <v>1130</v>
      </c>
      <c r="E69" s="315">
        <f>+E68</f>
        <v>2</v>
      </c>
      <c r="F69" s="314"/>
      <c r="G69" s="314"/>
      <c r="H69" s="314"/>
      <c r="I69" s="314"/>
      <c r="J69" s="314"/>
      <c r="K69" s="314"/>
      <c r="L69" s="314"/>
      <c r="M69" s="327"/>
    </row>
    <row r="70" spans="1:13" ht="30" customHeight="1">
      <c r="A70" s="315">
        <f>물량산출서!A48</f>
        <v>19</v>
      </c>
      <c r="B70" s="315" t="s">
        <v>1165</v>
      </c>
      <c r="C70" s="313" t="s">
        <v>745</v>
      </c>
      <c r="D70" s="312" t="s">
        <v>712</v>
      </c>
      <c r="E70" s="315">
        <f>+물량산출서!W48</f>
        <v>2</v>
      </c>
      <c r="F70" s="314"/>
      <c r="G70" s="314"/>
      <c r="H70" s="314"/>
      <c r="I70" s="314"/>
      <c r="J70" s="314"/>
      <c r="K70" s="314"/>
      <c r="L70" s="314"/>
      <c r="M70" s="327"/>
    </row>
    <row r="71" spans="1:13" ht="30" customHeight="1">
      <c r="A71" s="315"/>
      <c r="B71" s="315" t="s">
        <v>1126</v>
      </c>
      <c r="C71" s="313" t="s">
        <v>1137</v>
      </c>
      <c r="D71" s="312" t="s">
        <v>1130</v>
      </c>
      <c r="E71" s="315">
        <f>+E70</f>
        <v>2</v>
      </c>
      <c r="F71" s="314"/>
      <c r="G71" s="314"/>
      <c r="H71" s="314"/>
      <c r="I71" s="314"/>
      <c r="J71" s="314"/>
      <c r="K71" s="314"/>
      <c r="L71" s="314"/>
      <c r="M71" s="327"/>
    </row>
    <row r="72" spans="1:13" ht="30" customHeight="1">
      <c r="A72" s="315">
        <f>물량산출서!A49</f>
        <v>20</v>
      </c>
      <c r="B72" s="315" t="str">
        <f>물량산출서!B49</f>
        <v>AO Red.Field BD</v>
      </c>
      <c r="C72" s="313" t="str">
        <f>물량산출서!C49</f>
        <v xml:space="preserve">YXR16AO-Cross Connection Branching Board </v>
      </c>
      <c r="D72" s="312" t="str">
        <f>물량산출서!D49</f>
        <v>Set</v>
      </c>
      <c r="E72" s="315">
        <f>+물량산출서!W49</f>
        <v>2</v>
      </c>
      <c r="F72" s="314"/>
      <c r="G72" s="314"/>
      <c r="H72" s="314"/>
      <c r="I72" s="314"/>
      <c r="J72" s="314"/>
      <c r="K72" s="314"/>
      <c r="L72" s="314"/>
      <c r="M72" s="327"/>
    </row>
    <row r="73" spans="1:13" ht="30" customHeight="1">
      <c r="A73" s="315"/>
      <c r="B73" s="315" t="s">
        <v>1126</v>
      </c>
      <c r="C73" s="313" t="s">
        <v>1137</v>
      </c>
      <c r="D73" s="312" t="s">
        <v>1130</v>
      </c>
      <c r="E73" s="315">
        <f>+E72</f>
        <v>2</v>
      </c>
      <c r="F73" s="314"/>
      <c r="G73" s="314"/>
      <c r="H73" s="314"/>
      <c r="I73" s="314"/>
      <c r="J73" s="314"/>
      <c r="K73" s="314"/>
      <c r="L73" s="314"/>
      <c r="M73" s="327"/>
    </row>
    <row r="74" spans="1:13" ht="30" customHeight="1">
      <c r="A74" s="315">
        <f>물량산출서!A50</f>
        <v>21</v>
      </c>
      <c r="B74" s="315" t="str">
        <f>물량산출서!B50</f>
        <v>Analog Red. Field BD</v>
      </c>
      <c r="C74" s="313" t="str">
        <f>물량산출서!C50</f>
        <v xml:space="preserve">YXR16-Cross Connection Branching Board </v>
      </c>
      <c r="D74" s="312" t="str">
        <f>물량산출서!D50</f>
        <v>Set</v>
      </c>
      <c r="E74" s="315">
        <f>+물량산출서!W50</f>
        <v>4</v>
      </c>
      <c r="F74" s="314"/>
      <c r="G74" s="314"/>
      <c r="H74" s="314"/>
      <c r="I74" s="314"/>
      <c r="J74" s="314"/>
      <c r="K74" s="314"/>
      <c r="L74" s="314"/>
      <c r="M74" s="327"/>
    </row>
    <row r="75" spans="1:13" ht="30" customHeight="1">
      <c r="A75" s="315"/>
      <c r="B75" s="315" t="s">
        <v>1126</v>
      </c>
      <c r="C75" s="313" t="s">
        <v>1137</v>
      </c>
      <c r="D75" s="312" t="s">
        <v>1130</v>
      </c>
      <c r="E75" s="315">
        <f>+E74</f>
        <v>4</v>
      </c>
      <c r="F75" s="314"/>
      <c r="G75" s="314"/>
      <c r="H75" s="314"/>
      <c r="I75" s="314"/>
      <c r="J75" s="314"/>
      <c r="K75" s="314"/>
      <c r="L75" s="314"/>
      <c r="M75" s="327"/>
    </row>
    <row r="76" spans="1:13" ht="30" customHeight="1">
      <c r="A76" s="315">
        <f>물량산출서!A51</f>
        <v>22</v>
      </c>
      <c r="B76" s="315" t="str">
        <f>물량산출서!B51</f>
        <v>Red. I/O Rack Cable</v>
      </c>
      <c r="C76" s="313" t="str">
        <f>물량산출서!C51</f>
        <v>Crossover Cable LSZH RJ45 CAT-6 S/FTP 2M Yellow</v>
      </c>
      <c r="D76" s="312" t="str">
        <f>물량산출서!D51</f>
        <v>Set</v>
      </c>
      <c r="E76" s="315">
        <f>+물량산출서!W51</f>
        <v>1</v>
      </c>
      <c r="F76" s="314"/>
      <c r="G76" s="314"/>
      <c r="H76" s="314"/>
      <c r="I76" s="314"/>
      <c r="J76" s="314"/>
      <c r="K76" s="314"/>
      <c r="L76" s="314"/>
      <c r="M76" s="327"/>
    </row>
    <row r="77" spans="1:13" ht="30" customHeight="1">
      <c r="A77" s="315"/>
      <c r="B77" s="315" t="s">
        <v>1126</v>
      </c>
      <c r="C77" s="313" t="s">
        <v>1137</v>
      </c>
      <c r="D77" s="312" t="s">
        <v>1130</v>
      </c>
      <c r="E77" s="315">
        <f>+E76</f>
        <v>1</v>
      </c>
      <c r="F77" s="314"/>
      <c r="G77" s="314"/>
      <c r="H77" s="314"/>
      <c r="I77" s="314"/>
      <c r="J77" s="314"/>
      <c r="K77" s="314"/>
      <c r="L77" s="314"/>
      <c r="M77" s="327"/>
    </row>
    <row r="78" spans="1:13" ht="30" customHeight="1">
      <c r="A78" s="315">
        <f>물량산출서!A52</f>
        <v>23</v>
      </c>
      <c r="B78" s="315" t="str">
        <f>물량산출서!B52</f>
        <v>Red.I/O Power Cable</v>
      </c>
      <c r="C78" s="313" t="str">
        <f>물량산출서!C52</f>
        <v>power supply cable 1.5M</v>
      </c>
      <c r="D78" s="312" t="str">
        <f>물량산출서!D52</f>
        <v>Set</v>
      </c>
      <c r="E78" s="315">
        <f>+물량산출서!W52</f>
        <v>1</v>
      </c>
      <c r="F78" s="314"/>
      <c r="G78" s="314"/>
      <c r="H78" s="314"/>
      <c r="I78" s="314"/>
      <c r="J78" s="314"/>
      <c r="K78" s="314"/>
      <c r="L78" s="314"/>
      <c r="M78" s="327"/>
    </row>
    <row r="79" spans="1:13" ht="30" customHeight="1">
      <c r="A79" s="315"/>
      <c r="B79" s="315" t="s">
        <v>1126</v>
      </c>
      <c r="C79" s="313" t="s">
        <v>1137</v>
      </c>
      <c r="D79" s="312" t="s">
        <v>1130</v>
      </c>
      <c r="E79" s="315">
        <f>+E78</f>
        <v>1</v>
      </c>
      <c r="F79" s="314"/>
      <c r="G79" s="314"/>
      <c r="H79" s="314"/>
      <c r="I79" s="314"/>
      <c r="J79" s="314"/>
      <c r="K79" s="314"/>
      <c r="L79" s="314"/>
      <c r="M79" s="327"/>
    </row>
    <row r="80" spans="1:13" ht="30" customHeight="1">
      <c r="A80" s="315">
        <f>물량산출서!A53</f>
        <v>24</v>
      </c>
      <c r="B80" s="315" t="str">
        <f>물량산출서!B53</f>
        <v>Power Supply Unit</v>
      </c>
      <c r="C80" s="313" t="str">
        <f>물량산출서!C53</f>
        <v>Power unit 250 W 110/230 VAC/24 VDC 10 A</v>
      </c>
      <c r="D80" s="312" t="str">
        <f>물량산출서!D53</f>
        <v>Set</v>
      </c>
      <c r="E80" s="315">
        <f>+물량산출서!W53</f>
        <v>2</v>
      </c>
      <c r="F80" s="314"/>
      <c r="G80" s="314"/>
      <c r="H80" s="314"/>
      <c r="I80" s="314"/>
      <c r="J80" s="314"/>
      <c r="K80" s="314"/>
      <c r="L80" s="314"/>
      <c r="M80" s="327"/>
    </row>
    <row r="81" spans="1:13" ht="30" customHeight="1">
      <c r="A81" s="315"/>
      <c r="B81" s="315" t="s">
        <v>1126</v>
      </c>
      <c r="C81" s="313" t="s">
        <v>1133</v>
      </c>
      <c r="D81" s="312" t="s">
        <v>1130</v>
      </c>
      <c r="E81" s="315">
        <f>+E80</f>
        <v>2</v>
      </c>
      <c r="F81" s="314"/>
      <c r="G81" s="314"/>
      <c r="H81" s="314"/>
      <c r="I81" s="314"/>
      <c r="J81" s="314"/>
      <c r="K81" s="314"/>
      <c r="L81" s="314"/>
      <c r="M81" s="327"/>
    </row>
    <row r="82" spans="1:13" ht="30" customHeight="1">
      <c r="A82" s="315">
        <f>물량산출서!A54</f>
        <v>25</v>
      </c>
      <c r="B82" s="315" t="str">
        <f>물량산출서!B54</f>
        <v>CRICUIT PROTECTION</v>
      </c>
      <c r="C82" s="313" t="str">
        <f>물량산출서!C54</f>
        <v>6KA/20, 10, 5A, 2P, C6ON</v>
      </c>
      <c r="D82" s="312" t="str">
        <f>물량산출서!D54</f>
        <v>EA</v>
      </c>
      <c r="E82" s="315">
        <f>+물량산출서!W54</f>
        <v>6</v>
      </c>
      <c r="F82" s="314"/>
      <c r="G82" s="314"/>
      <c r="H82" s="314"/>
      <c r="I82" s="314"/>
      <c r="J82" s="314"/>
      <c r="K82" s="314"/>
      <c r="L82" s="314"/>
      <c r="M82" s="327"/>
    </row>
    <row r="83" spans="1:13" ht="30" customHeight="1">
      <c r="A83" s="315"/>
      <c r="B83" s="315" t="s">
        <v>1126</v>
      </c>
      <c r="C83" s="313" t="s">
        <v>1127</v>
      </c>
      <c r="D83" s="312" t="s">
        <v>950</v>
      </c>
      <c r="E83" s="315">
        <f>+E82</f>
        <v>6</v>
      </c>
      <c r="F83" s="314"/>
      <c r="G83" s="314"/>
      <c r="H83" s="314"/>
      <c r="I83" s="314"/>
      <c r="J83" s="314"/>
      <c r="K83" s="314"/>
      <c r="L83" s="314"/>
      <c r="M83" s="327"/>
    </row>
    <row r="84" spans="1:13" ht="30" customHeight="1">
      <c r="A84" s="315">
        <f>물량산출서!A55</f>
        <v>26</v>
      </c>
      <c r="B84" s="315" t="str">
        <f>물량산출서!B55</f>
        <v>RECEPTACLE</v>
      </c>
      <c r="C84" s="313"/>
      <c r="D84" s="312" t="str">
        <f>물량산출서!D55</f>
        <v>EA</v>
      </c>
      <c r="E84" s="315">
        <f>+물량산출서!W55</f>
        <v>1</v>
      </c>
      <c r="F84" s="314"/>
      <c r="G84" s="314"/>
      <c r="H84" s="314"/>
      <c r="I84" s="314"/>
      <c r="J84" s="314"/>
      <c r="K84" s="314"/>
      <c r="L84" s="314"/>
      <c r="M84" s="327"/>
    </row>
    <row r="85" spans="1:13" ht="30" customHeight="1">
      <c r="A85" s="315"/>
      <c r="B85" s="315" t="s">
        <v>1126</v>
      </c>
      <c r="C85" s="313" t="s">
        <v>1129</v>
      </c>
      <c r="D85" s="312" t="s">
        <v>1130</v>
      </c>
      <c r="E85" s="315">
        <f>+E84</f>
        <v>1</v>
      </c>
      <c r="F85" s="314"/>
      <c r="G85" s="314"/>
      <c r="H85" s="314"/>
      <c r="I85" s="314"/>
      <c r="J85" s="314"/>
      <c r="K85" s="314"/>
      <c r="L85" s="314"/>
      <c r="M85" s="327"/>
    </row>
    <row r="86" spans="1:13" ht="30" customHeight="1">
      <c r="A86" s="315">
        <f>물량산출서!A56</f>
        <v>27</v>
      </c>
      <c r="B86" s="315" t="str">
        <f>물량산출서!B56</f>
        <v>AUX. RELAY</v>
      </c>
      <c r="C86" s="313" t="str">
        <f>물량산출서!C56</f>
        <v>MRS TYPE24V</v>
      </c>
      <c r="D86" s="312" t="str">
        <f>물량산출서!D56</f>
        <v>EA</v>
      </c>
      <c r="E86" s="315">
        <f>+물량산출서!W56</f>
        <v>10</v>
      </c>
      <c r="F86" s="314"/>
      <c r="G86" s="314"/>
      <c r="H86" s="314"/>
      <c r="I86" s="314"/>
      <c r="J86" s="314"/>
      <c r="K86" s="314"/>
      <c r="L86" s="314"/>
      <c r="M86" s="327"/>
    </row>
    <row r="87" spans="1:13" ht="30" customHeight="1">
      <c r="A87" s="315"/>
      <c r="B87" s="315" t="s">
        <v>1126</v>
      </c>
      <c r="C87" s="313" t="s">
        <v>1132</v>
      </c>
      <c r="D87" s="312" t="s">
        <v>950</v>
      </c>
      <c r="E87" s="315">
        <f>+E86</f>
        <v>10</v>
      </c>
      <c r="F87" s="314"/>
      <c r="G87" s="314"/>
      <c r="H87" s="314"/>
      <c r="I87" s="314"/>
      <c r="J87" s="314"/>
      <c r="K87" s="314"/>
      <c r="L87" s="314"/>
      <c r="M87" s="327"/>
    </row>
    <row r="88" spans="1:13" ht="30" customHeight="1">
      <c r="A88" s="315">
        <f>물량산출서!A57</f>
        <v>28</v>
      </c>
      <c r="B88" s="315" t="str">
        <f>물량산출서!B57</f>
        <v>Main Processor Unit</v>
      </c>
      <c r="C88" s="313" t="str">
        <f>물량산출서!C57</f>
        <v>ACN MR2 process controller</v>
      </c>
      <c r="D88" s="312" t="str">
        <f>물량산출서!D57</f>
        <v>Set</v>
      </c>
      <c r="E88" s="315">
        <f>+물량산출서!W57</f>
        <v>2</v>
      </c>
      <c r="F88" s="314"/>
      <c r="G88" s="314"/>
      <c r="H88" s="314"/>
      <c r="I88" s="314"/>
      <c r="J88" s="314"/>
      <c r="K88" s="314"/>
      <c r="L88" s="314"/>
      <c r="M88" s="327"/>
    </row>
    <row r="89" spans="1:13" ht="30" customHeight="1">
      <c r="A89" s="315"/>
      <c r="B89" s="315" t="s">
        <v>1126</v>
      </c>
      <c r="C89" s="313" t="s">
        <v>1138</v>
      </c>
      <c r="D89" s="312" t="s">
        <v>968</v>
      </c>
      <c r="E89" s="315">
        <f>+E88</f>
        <v>2</v>
      </c>
      <c r="F89" s="314"/>
      <c r="G89" s="314"/>
      <c r="H89" s="314"/>
      <c r="I89" s="314"/>
      <c r="J89" s="314"/>
      <c r="K89" s="314"/>
      <c r="L89" s="314"/>
      <c r="M89" s="327"/>
    </row>
    <row r="90" spans="1:13" ht="30" customHeight="1">
      <c r="A90" s="315">
        <f>물량산출서!A58</f>
        <v>29</v>
      </c>
      <c r="B90" s="315" t="str">
        <f>물량산출서!B58</f>
        <v>MPU Base Frame</v>
      </c>
      <c r="C90" s="313" t="str">
        <f>물량산출서!C58</f>
        <v>MBMT120 - ACN MR mountiong base PB</v>
      </c>
      <c r="D90" s="312" t="str">
        <f>물량산출서!D58</f>
        <v>Set</v>
      </c>
      <c r="E90" s="315">
        <f>+물량산출서!W58</f>
        <v>2</v>
      </c>
      <c r="F90" s="314"/>
      <c r="G90" s="314"/>
      <c r="H90" s="314"/>
      <c r="I90" s="314"/>
      <c r="J90" s="314"/>
      <c r="K90" s="314"/>
      <c r="L90" s="314"/>
      <c r="M90" s="327"/>
    </row>
    <row r="91" spans="1:13" ht="30" customHeight="1">
      <c r="A91" s="315"/>
      <c r="B91" s="315" t="s">
        <v>1126</v>
      </c>
      <c r="C91" s="313" t="s">
        <v>1133</v>
      </c>
      <c r="D91" s="312" t="s">
        <v>1130</v>
      </c>
      <c r="E91" s="315">
        <f>+E90</f>
        <v>2</v>
      </c>
      <c r="F91" s="314"/>
      <c r="G91" s="314"/>
      <c r="H91" s="314"/>
      <c r="I91" s="314"/>
      <c r="J91" s="314"/>
      <c r="K91" s="314"/>
      <c r="L91" s="314"/>
      <c r="M91" s="327"/>
    </row>
    <row r="92" spans="1:13" ht="30" customHeight="1">
      <c r="A92" s="315">
        <f>물량산출서!A59</f>
        <v>30</v>
      </c>
      <c r="B92" s="315" t="str">
        <f>물량산출서!B59</f>
        <v>Power Supply Module of MPU</v>
      </c>
      <c r="C92" s="313" t="str">
        <f>물량산출서!C59</f>
        <v>IPSP - MIO power supply, ACN M80 I/O units</v>
      </c>
      <c r="D92" s="312" t="str">
        <f>물량산출서!D59</f>
        <v>Set</v>
      </c>
      <c r="E92" s="315">
        <f>+물량산출서!W59</f>
        <v>2</v>
      </c>
      <c r="F92" s="314"/>
      <c r="G92" s="314"/>
      <c r="H92" s="314"/>
      <c r="I92" s="314"/>
      <c r="J92" s="314"/>
      <c r="K92" s="314"/>
      <c r="L92" s="314"/>
      <c r="M92" s="327"/>
    </row>
    <row r="93" spans="1:13" ht="30" customHeight="1">
      <c r="A93" s="315"/>
      <c r="B93" s="315" t="s">
        <v>1126</v>
      </c>
      <c r="C93" s="313" t="s">
        <v>1133</v>
      </c>
      <c r="D93" s="312" t="s">
        <v>1130</v>
      </c>
      <c r="E93" s="315">
        <f>+E92</f>
        <v>2</v>
      </c>
      <c r="F93" s="314"/>
      <c r="G93" s="314"/>
      <c r="H93" s="314"/>
      <c r="I93" s="314"/>
      <c r="J93" s="314"/>
      <c r="K93" s="314"/>
      <c r="L93" s="314"/>
      <c r="M93" s="327"/>
    </row>
    <row r="94" spans="1:13" ht="30" customHeight="1">
      <c r="A94" s="315">
        <f>물량산출서!A60</f>
        <v>31</v>
      </c>
      <c r="B94" s="315" t="str">
        <f>물량산출서!B60</f>
        <v>Bus Controller</v>
      </c>
      <c r="C94" s="313" t="str">
        <f>물량산출서!C60</f>
        <v>IBC - Bus controller, I/O group controller for ACN I/O units</v>
      </c>
      <c r="D94" s="312" t="str">
        <f>물량산출서!D60</f>
        <v>Set</v>
      </c>
      <c r="E94" s="315">
        <f>+물량산출서!W60</f>
        <v>2</v>
      </c>
      <c r="F94" s="314"/>
      <c r="G94" s="314"/>
      <c r="H94" s="314"/>
      <c r="I94" s="314"/>
      <c r="J94" s="314"/>
      <c r="K94" s="314"/>
      <c r="L94" s="314"/>
      <c r="M94" s="327"/>
    </row>
    <row r="95" spans="1:13" ht="30" customHeight="1">
      <c r="A95" s="315"/>
      <c r="B95" s="315" t="s">
        <v>1126</v>
      </c>
      <c r="C95" s="313" t="s">
        <v>1138</v>
      </c>
      <c r="D95" s="312" t="s">
        <v>968</v>
      </c>
      <c r="E95" s="315">
        <f>+E94</f>
        <v>2</v>
      </c>
      <c r="F95" s="314"/>
      <c r="G95" s="314"/>
      <c r="H95" s="314"/>
      <c r="I95" s="314"/>
      <c r="J95" s="314"/>
      <c r="K95" s="314"/>
      <c r="L95" s="314"/>
      <c r="M95" s="327"/>
    </row>
    <row r="96" spans="1:13" ht="31.35" customHeight="1">
      <c r="A96" s="315">
        <f>물량산출서!A61</f>
        <v>32</v>
      </c>
      <c r="B96" s="315" t="str">
        <f>물량산출서!B61</f>
        <v>Power supply Module of IBC</v>
      </c>
      <c r="C96" s="313" t="str">
        <f>물량산출서!C61</f>
        <v>IPSP -MIO power supply, supply for IBC and max. 
32 I/O units</v>
      </c>
      <c r="D96" s="312" t="str">
        <f>물량산출서!D61</f>
        <v>Set</v>
      </c>
      <c r="E96" s="315">
        <f>+물량산출서!W61</f>
        <v>2</v>
      </c>
      <c r="F96" s="314"/>
      <c r="G96" s="314"/>
      <c r="H96" s="314"/>
      <c r="I96" s="314"/>
      <c r="J96" s="314"/>
      <c r="K96" s="314"/>
      <c r="L96" s="314"/>
      <c r="M96" s="327"/>
    </row>
    <row r="97" spans="1:13" ht="31.35" customHeight="1">
      <c r="A97" s="315"/>
      <c r="B97" s="315" t="s">
        <v>1126</v>
      </c>
      <c r="C97" s="313" t="s">
        <v>1133</v>
      </c>
      <c r="D97" s="312" t="s">
        <v>1130</v>
      </c>
      <c r="E97" s="315">
        <f>+E96</f>
        <v>2</v>
      </c>
      <c r="F97" s="314"/>
      <c r="G97" s="314"/>
      <c r="H97" s="314"/>
      <c r="I97" s="314"/>
      <c r="J97" s="314"/>
      <c r="K97" s="314"/>
      <c r="L97" s="314"/>
      <c r="M97" s="327"/>
    </row>
    <row r="98" spans="1:13" ht="31.35" customHeight="1">
      <c r="A98" s="315">
        <f>물량산출서!A62</f>
        <v>33</v>
      </c>
      <c r="B98" s="315" t="str">
        <f>물량산출서!B62</f>
        <v>DI Card</v>
      </c>
      <c r="C98" s="313" t="str">
        <f>물량산출서!C62</f>
        <v>DI16P - Digital input, PNP, 16 opto-isolated PNP inputs,
 24 VDC</v>
      </c>
      <c r="D98" s="312" t="str">
        <f>물량산출서!D62</f>
        <v>Set</v>
      </c>
      <c r="E98" s="315">
        <f>+물량산출서!W62</f>
        <v>5</v>
      </c>
      <c r="F98" s="314"/>
      <c r="G98" s="314"/>
      <c r="H98" s="314"/>
      <c r="I98" s="314"/>
      <c r="J98" s="314"/>
      <c r="K98" s="314"/>
      <c r="L98" s="314"/>
      <c r="M98" s="327"/>
    </row>
    <row r="99" spans="1:13" ht="31.35" customHeight="1">
      <c r="A99" s="315"/>
      <c r="B99" s="315" t="s">
        <v>1126</v>
      </c>
      <c r="C99" s="313" t="s">
        <v>1134</v>
      </c>
      <c r="D99" s="312" t="s">
        <v>1135</v>
      </c>
      <c r="E99" s="315">
        <f>+E98</f>
        <v>5</v>
      </c>
      <c r="F99" s="314"/>
      <c r="G99" s="314"/>
      <c r="H99" s="314"/>
      <c r="I99" s="314"/>
      <c r="J99" s="314"/>
      <c r="K99" s="314"/>
      <c r="L99" s="314"/>
      <c r="M99" s="327"/>
    </row>
    <row r="100" spans="1:13" ht="31.35" customHeight="1">
      <c r="A100" s="315">
        <f>물량산출서!A63</f>
        <v>34</v>
      </c>
      <c r="B100" s="315" t="str">
        <f>물량산출서!B63</f>
        <v>DO Card</v>
      </c>
      <c r="C100" s="313" t="str">
        <f>물량산출서!C63</f>
        <v>DO16P - Digital output unit, PNP, 16 output channels</v>
      </c>
      <c r="D100" s="312" t="str">
        <f>물량산출서!D63</f>
        <v>Set</v>
      </c>
      <c r="E100" s="315">
        <f>+물량산출서!W63</f>
        <v>3</v>
      </c>
      <c r="F100" s="314"/>
      <c r="G100" s="314"/>
      <c r="H100" s="314"/>
      <c r="I100" s="314"/>
      <c r="J100" s="314"/>
      <c r="K100" s="314"/>
      <c r="L100" s="314"/>
      <c r="M100" s="327"/>
    </row>
    <row r="101" spans="1:13" ht="31.35" customHeight="1">
      <c r="A101" s="315"/>
      <c r="B101" s="315" t="s">
        <v>1126</v>
      </c>
      <c r="C101" s="313" t="s">
        <v>1134</v>
      </c>
      <c r="D101" s="312" t="s">
        <v>1135</v>
      </c>
      <c r="E101" s="315">
        <f>+E100</f>
        <v>3</v>
      </c>
      <c r="F101" s="314"/>
      <c r="G101" s="314"/>
      <c r="H101" s="314"/>
      <c r="I101" s="314"/>
      <c r="J101" s="314"/>
      <c r="K101" s="314"/>
      <c r="L101" s="314"/>
      <c r="M101" s="327"/>
    </row>
    <row r="102" spans="1:13" ht="31.35" customHeight="1">
      <c r="A102" s="315">
        <f>물량산출서!A64</f>
        <v>35</v>
      </c>
      <c r="B102" s="315" t="str">
        <f>물량산출서!B64</f>
        <v>IBC Base Frame for Digital I/O</v>
      </c>
      <c r="C102" s="313" t="str">
        <f>물량산출서!C64</f>
        <v>MBM80 - IBC/IPS mounting base for M80 unit</v>
      </c>
      <c r="D102" s="312" t="str">
        <f>물량산출서!D64</f>
        <v>Set</v>
      </c>
      <c r="E102" s="315">
        <f>+물량산출서!W64</f>
        <v>2</v>
      </c>
      <c r="F102" s="314"/>
      <c r="G102" s="314"/>
      <c r="H102" s="314"/>
      <c r="I102" s="314"/>
      <c r="J102" s="314"/>
      <c r="K102" s="314"/>
      <c r="L102" s="314"/>
      <c r="M102" s="327"/>
    </row>
    <row r="103" spans="1:13" ht="31.35" customHeight="1">
      <c r="A103" s="315"/>
      <c r="B103" s="315" t="s">
        <v>1126</v>
      </c>
      <c r="C103" s="313" t="s">
        <v>1133</v>
      </c>
      <c r="D103" s="312" t="s">
        <v>1130</v>
      </c>
      <c r="E103" s="315">
        <f>+E102</f>
        <v>2</v>
      </c>
      <c r="F103" s="314"/>
      <c r="G103" s="314"/>
      <c r="H103" s="314"/>
      <c r="I103" s="314"/>
      <c r="J103" s="314"/>
      <c r="K103" s="314"/>
      <c r="L103" s="314"/>
      <c r="M103" s="327"/>
    </row>
    <row r="104" spans="1:13" ht="31.35" customHeight="1">
      <c r="A104" s="315">
        <f>물량산출서!A65</f>
        <v>36</v>
      </c>
      <c r="B104" s="315" t="str">
        <f>물량산출서!B65</f>
        <v>I/O Rack For Digital I/O Card 8 Slots</v>
      </c>
      <c r="C104" s="313" t="str">
        <f>물량산출서!C65</f>
        <v>MB8 - I/O mounting base for 8 units, field connection
with flat cable</v>
      </c>
      <c r="D104" s="312" t="str">
        <f>물량산출서!D65</f>
        <v>Set</v>
      </c>
      <c r="E104" s="315">
        <f>+물량산출서!W65</f>
        <v>2</v>
      </c>
      <c r="F104" s="314"/>
      <c r="G104" s="314"/>
      <c r="H104" s="314"/>
      <c r="I104" s="314"/>
      <c r="J104" s="314"/>
      <c r="K104" s="314"/>
      <c r="L104" s="314"/>
      <c r="M104" s="327"/>
    </row>
    <row r="105" spans="1:13" ht="31.35" customHeight="1">
      <c r="A105" s="315"/>
      <c r="B105" s="315" t="s">
        <v>1126</v>
      </c>
      <c r="C105" s="313" t="s">
        <v>1133</v>
      </c>
      <c r="D105" s="312" t="s">
        <v>1130</v>
      </c>
      <c r="E105" s="315">
        <f>+E104</f>
        <v>2</v>
      </c>
      <c r="F105" s="314"/>
      <c r="G105" s="314"/>
      <c r="H105" s="314"/>
      <c r="I105" s="314"/>
      <c r="J105" s="314"/>
      <c r="K105" s="314"/>
      <c r="L105" s="314"/>
      <c r="M105" s="327"/>
    </row>
    <row r="106" spans="1:13" ht="31.35" customHeight="1">
      <c r="A106" s="315">
        <f>물량산출서!A66</f>
        <v>37</v>
      </c>
      <c r="B106" s="315" t="str">
        <f>물량산출서!B66</f>
        <v>종단저항</v>
      </c>
      <c r="C106" s="313" t="str">
        <f>물량산출서!C66</f>
        <v>IT - I/O bus terminator</v>
      </c>
      <c r="D106" s="312" t="str">
        <f>물량산출서!D66</f>
        <v>Set</v>
      </c>
      <c r="E106" s="315">
        <f>+물량산출서!W66</f>
        <v>2</v>
      </c>
      <c r="F106" s="314"/>
      <c r="G106" s="314"/>
      <c r="H106" s="314"/>
      <c r="I106" s="314"/>
      <c r="J106" s="314"/>
      <c r="K106" s="314"/>
      <c r="L106" s="314"/>
      <c r="M106" s="327"/>
    </row>
    <row r="107" spans="1:13" ht="31.35" customHeight="1">
      <c r="A107" s="315"/>
      <c r="B107" s="315" t="s">
        <v>1126</v>
      </c>
      <c r="C107" s="313" t="s">
        <v>1137</v>
      </c>
      <c r="D107" s="312" t="s">
        <v>1130</v>
      </c>
      <c r="E107" s="315">
        <f>+E106</f>
        <v>2</v>
      </c>
      <c r="F107" s="314"/>
      <c r="G107" s="314"/>
      <c r="H107" s="314"/>
      <c r="I107" s="314"/>
      <c r="J107" s="314"/>
      <c r="K107" s="314"/>
      <c r="L107" s="314"/>
      <c r="M107" s="327"/>
    </row>
    <row r="108" spans="1:13" ht="31.35" customHeight="1">
      <c r="A108" s="315">
        <f>물량산출서!A67</f>
        <v>38</v>
      </c>
      <c r="B108" s="315" t="str">
        <f>물량산출서!B67</f>
        <v>Dummy Digital I/O Card</v>
      </c>
      <c r="C108" s="313" t="str">
        <f>물량산출서!C67</f>
        <v>RES - Empty Slot Cover for M80 unit</v>
      </c>
      <c r="D108" s="312" t="str">
        <f>물량산출서!D67</f>
        <v>Set</v>
      </c>
      <c r="E108" s="315">
        <f>+물량산출서!W67</f>
        <v>8</v>
      </c>
      <c r="F108" s="314"/>
      <c r="G108" s="314"/>
      <c r="H108" s="314"/>
      <c r="I108" s="314"/>
      <c r="J108" s="314"/>
      <c r="K108" s="314"/>
      <c r="L108" s="314"/>
      <c r="M108" s="327"/>
    </row>
    <row r="109" spans="1:13" ht="31.35" customHeight="1">
      <c r="A109" s="315"/>
      <c r="B109" s="315" t="s">
        <v>1126</v>
      </c>
      <c r="C109" s="313" t="s">
        <v>1137</v>
      </c>
      <c r="D109" s="312" t="s">
        <v>1130</v>
      </c>
      <c r="E109" s="315">
        <f>+E108</f>
        <v>8</v>
      </c>
      <c r="F109" s="314"/>
      <c r="G109" s="314"/>
      <c r="H109" s="314"/>
      <c r="I109" s="314"/>
      <c r="J109" s="314"/>
      <c r="K109" s="314"/>
      <c r="L109" s="314"/>
      <c r="M109" s="327"/>
    </row>
    <row r="110" spans="1:13" ht="31.35" customHeight="1">
      <c r="A110" s="315">
        <f>물량산출서!A68</f>
        <v>39</v>
      </c>
      <c r="B110" s="315" t="str">
        <f>물량산출서!B68</f>
        <v>Red. I/O Rack Cable</v>
      </c>
      <c r="C110" s="313" t="str">
        <f>물량산출서!C68</f>
        <v>Crossover Cable LSZH RJ45 CAT-6 S/FTP 2M Yellow</v>
      </c>
      <c r="D110" s="312" t="str">
        <f>물량산출서!D68</f>
        <v>Set</v>
      </c>
      <c r="E110" s="315">
        <f>+물량산출서!W68</f>
        <v>1</v>
      </c>
      <c r="F110" s="314"/>
      <c r="G110" s="314"/>
      <c r="H110" s="314"/>
      <c r="I110" s="314"/>
      <c r="J110" s="314"/>
      <c r="K110" s="314"/>
      <c r="L110" s="314"/>
      <c r="M110" s="327"/>
    </row>
    <row r="111" spans="1:13" ht="31.35" customHeight="1">
      <c r="A111" s="315"/>
      <c r="B111" s="315" t="s">
        <v>1126</v>
      </c>
      <c r="C111" s="313" t="s">
        <v>1137</v>
      </c>
      <c r="D111" s="312" t="s">
        <v>1130</v>
      </c>
      <c r="E111" s="315">
        <f>+E110</f>
        <v>1</v>
      </c>
      <c r="F111" s="314"/>
      <c r="G111" s="314"/>
      <c r="H111" s="314"/>
      <c r="I111" s="314"/>
      <c r="J111" s="314"/>
      <c r="K111" s="314"/>
      <c r="L111" s="314"/>
      <c r="M111" s="327"/>
    </row>
    <row r="112" spans="1:13" ht="31.35" customHeight="1">
      <c r="A112" s="315">
        <f>물량산출서!A69</f>
        <v>40</v>
      </c>
      <c r="B112" s="315" t="str">
        <f>물량산출서!B69</f>
        <v>Red.I/O Power Cable</v>
      </c>
      <c r="C112" s="313" t="str">
        <f>물량산출서!C69</f>
        <v>power supply cable 1.5M</v>
      </c>
      <c r="D112" s="312" t="str">
        <f>물량산출서!D69</f>
        <v>Set</v>
      </c>
      <c r="E112" s="315">
        <f>+물량산출서!W69</f>
        <v>1</v>
      </c>
      <c r="F112" s="314"/>
      <c r="G112" s="314"/>
      <c r="H112" s="314"/>
      <c r="I112" s="314"/>
      <c r="J112" s="314"/>
      <c r="K112" s="314"/>
      <c r="L112" s="314"/>
      <c r="M112" s="327"/>
    </row>
    <row r="113" spans="1:14" ht="31.35" customHeight="1">
      <c r="A113" s="315"/>
      <c r="B113" s="315" t="s">
        <v>1126</v>
      </c>
      <c r="C113" s="313" t="s">
        <v>1137</v>
      </c>
      <c r="D113" s="312" t="s">
        <v>1130</v>
      </c>
      <c r="E113" s="315">
        <f>+E112</f>
        <v>1</v>
      </c>
      <c r="F113" s="314"/>
      <c r="G113" s="314"/>
      <c r="H113" s="314"/>
      <c r="I113" s="314"/>
      <c r="J113" s="314"/>
      <c r="K113" s="314"/>
      <c r="L113" s="314"/>
      <c r="M113" s="327"/>
    </row>
    <row r="114" spans="1:14" ht="31.35" customHeight="1">
      <c r="A114" s="315">
        <f>물량산출서!A70</f>
        <v>41</v>
      </c>
      <c r="B114" s="315" t="str">
        <f>물량산출서!B70</f>
        <v>Eth.Switch Hub.</v>
      </c>
      <c r="C114" s="313" t="str">
        <f>물량산출서!C70</f>
        <v>Eth. Switch 205, unmanaged, 5*10 100BaseTX, 
24 VDC</v>
      </c>
      <c r="D114" s="312" t="str">
        <f>물량산출서!D70</f>
        <v>Set</v>
      </c>
      <c r="E114" s="315">
        <f>+물량산출서!W70</f>
        <v>2</v>
      </c>
      <c r="F114" s="314"/>
      <c r="G114" s="314"/>
      <c r="H114" s="314"/>
      <c r="I114" s="314"/>
      <c r="J114" s="314"/>
      <c r="K114" s="314"/>
      <c r="L114" s="314"/>
      <c r="M114" s="327"/>
    </row>
    <row r="115" spans="1:14" ht="31.35" customHeight="1">
      <c r="A115" s="315"/>
      <c r="B115" s="315" t="s">
        <v>1126</v>
      </c>
      <c r="C115" s="313" t="s">
        <v>1137</v>
      </c>
      <c r="D115" s="312" t="s">
        <v>1130</v>
      </c>
      <c r="E115" s="315">
        <f>+E114</f>
        <v>2</v>
      </c>
      <c r="F115" s="314"/>
      <c r="G115" s="314"/>
      <c r="H115" s="314"/>
      <c r="I115" s="314"/>
      <c r="J115" s="314"/>
      <c r="K115" s="314"/>
      <c r="L115" s="314"/>
      <c r="M115" s="327"/>
    </row>
    <row r="116" spans="1:14" ht="31.35" customHeight="1">
      <c r="A116" s="315">
        <f>물량산출서!A71</f>
        <v>42</v>
      </c>
      <c r="B116" s="315" t="str">
        <f>물량산출서!B71</f>
        <v>Power Supply Unit</v>
      </c>
      <c r="C116" s="313" t="str">
        <f>물량산출서!C71</f>
        <v>Power unit 250 W 110/230 VAC/24 VDC 10 A</v>
      </c>
      <c r="D116" s="312" t="str">
        <f>물량산출서!D71</f>
        <v>Set</v>
      </c>
      <c r="E116" s="315">
        <f>+물량산출서!W71</f>
        <v>2</v>
      </c>
      <c r="F116" s="314"/>
      <c r="G116" s="314"/>
      <c r="H116" s="314"/>
      <c r="I116" s="314"/>
      <c r="J116" s="314"/>
      <c r="K116" s="314"/>
      <c r="L116" s="314"/>
      <c r="M116" s="327"/>
    </row>
    <row r="117" spans="1:14" ht="31.35" customHeight="1">
      <c r="A117" s="315"/>
      <c r="B117" s="315" t="s">
        <v>1126</v>
      </c>
      <c r="C117" s="313" t="s">
        <v>1133</v>
      </c>
      <c r="D117" s="312" t="s">
        <v>1130</v>
      </c>
      <c r="E117" s="315">
        <f>+E116</f>
        <v>2</v>
      </c>
      <c r="F117" s="314"/>
      <c r="G117" s="314"/>
      <c r="H117" s="314"/>
      <c r="I117" s="314"/>
      <c r="J117" s="314"/>
      <c r="K117" s="314"/>
      <c r="L117" s="314"/>
      <c r="M117" s="327"/>
    </row>
    <row r="118" spans="1:14" ht="31.35" customHeight="1">
      <c r="A118" s="315">
        <f>물량산출서!A72</f>
        <v>43</v>
      </c>
      <c r="B118" s="315" t="str">
        <f>물량산출서!B72</f>
        <v>Field Terminal Block</v>
      </c>
      <c r="C118" s="313" t="str">
        <f>물량산출서!C72</f>
        <v xml:space="preserve">FCS spring terminals </v>
      </c>
      <c r="D118" s="312" t="str">
        <f>물량산출서!D72</f>
        <v>Set</v>
      </c>
      <c r="E118" s="315">
        <f>+물량산출서!W72</f>
        <v>8</v>
      </c>
      <c r="F118" s="314"/>
      <c r="G118" s="314"/>
      <c r="H118" s="314"/>
      <c r="I118" s="314"/>
      <c r="J118" s="314"/>
      <c r="K118" s="314"/>
      <c r="L118" s="314"/>
      <c r="M118" s="327"/>
    </row>
    <row r="119" spans="1:14" ht="31.35" customHeight="1">
      <c r="A119" s="315"/>
      <c r="B119" s="315" t="s">
        <v>1126</v>
      </c>
      <c r="C119" s="313" t="s">
        <v>1137</v>
      </c>
      <c r="D119" s="312" t="s">
        <v>1130</v>
      </c>
      <c r="E119" s="315">
        <f>+E118</f>
        <v>8</v>
      </c>
      <c r="F119" s="314"/>
      <c r="G119" s="314"/>
      <c r="H119" s="314"/>
      <c r="I119" s="314"/>
      <c r="J119" s="314"/>
      <c r="K119" s="314"/>
      <c r="L119" s="314"/>
      <c r="M119" s="327"/>
    </row>
    <row r="120" spans="1:14" ht="31.35" customHeight="1">
      <c r="A120" s="315">
        <f>물량산출서!A73</f>
        <v>44</v>
      </c>
      <c r="B120" s="315" t="str">
        <f>물량산출서!B73</f>
        <v>Do Red.Appl Card</v>
      </c>
      <c r="C120" s="313" t="str">
        <f>물량산출서!C73</f>
        <v>DOI8IRO-Digital Output Relay Isolated NO Contact</v>
      </c>
      <c r="D120" s="312" t="str">
        <f>물량산출서!D73</f>
        <v>Set</v>
      </c>
      <c r="E120" s="315">
        <f>+물량산출서!W73</f>
        <v>4</v>
      </c>
      <c r="F120" s="314"/>
      <c r="G120" s="314"/>
      <c r="H120" s="314"/>
      <c r="I120" s="314"/>
      <c r="J120" s="314"/>
      <c r="K120" s="314"/>
      <c r="L120" s="314"/>
      <c r="M120" s="327"/>
    </row>
    <row r="121" spans="1:14" ht="31.35" customHeight="1">
      <c r="A121" s="315"/>
      <c r="B121" s="315" t="s">
        <v>1126</v>
      </c>
      <c r="C121" s="313" t="s">
        <v>1134</v>
      </c>
      <c r="D121" s="312" t="s">
        <v>1135</v>
      </c>
      <c r="E121" s="315">
        <f>+E120</f>
        <v>4</v>
      </c>
      <c r="F121" s="314"/>
      <c r="G121" s="314"/>
      <c r="H121" s="314"/>
      <c r="I121" s="314"/>
      <c r="J121" s="314"/>
      <c r="K121" s="314"/>
      <c r="L121" s="314"/>
      <c r="M121" s="327"/>
    </row>
    <row r="122" spans="1:14" ht="31.35" customHeight="1">
      <c r="A122" s="315">
        <f>물량산출서!A74</f>
        <v>45</v>
      </c>
      <c r="B122" s="315" t="str">
        <f>물량산출서!B74</f>
        <v>DI Red.Appl Card</v>
      </c>
      <c r="C122" s="313" t="str">
        <f>물량산출서!C74</f>
        <v>DII8P24-Digital Input DC 24VDC Isolated Card</v>
      </c>
      <c r="D122" s="312" t="str">
        <f>물량산출서!D74</f>
        <v>Set</v>
      </c>
      <c r="E122" s="315">
        <f>+물량산출서!W74</f>
        <v>4</v>
      </c>
      <c r="F122" s="314"/>
      <c r="G122" s="314"/>
      <c r="H122" s="314"/>
      <c r="I122" s="314"/>
      <c r="J122" s="314"/>
      <c r="K122" s="314"/>
      <c r="L122" s="314"/>
      <c r="M122" s="327"/>
    </row>
    <row r="123" spans="1:14" ht="31.35" customHeight="1">
      <c r="A123" s="315"/>
      <c r="B123" s="315" t="s">
        <v>1126</v>
      </c>
      <c r="C123" s="313" t="s">
        <v>1134</v>
      </c>
      <c r="D123" s="312" t="s">
        <v>1135</v>
      </c>
      <c r="E123" s="315">
        <f>+E122</f>
        <v>4</v>
      </c>
      <c r="F123" s="314"/>
      <c r="G123" s="314"/>
      <c r="H123" s="314"/>
      <c r="I123" s="314"/>
      <c r="J123" s="314"/>
      <c r="K123" s="314"/>
      <c r="L123" s="314"/>
      <c r="M123" s="327"/>
    </row>
    <row r="124" spans="1:14" s="308" customFormat="1" ht="31.35" customHeight="1">
      <c r="A124" s="322"/>
      <c r="B124" s="311" t="s">
        <v>1121</v>
      </c>
      <c r="C124" s="328"/>
      <c r="D124" s="311"/>
      <c r="E124" s="322"/>
      <c r="F124" s="329"/>
      <c r="G124" s="329"/>
      <c r="H124" s="329"/>
      <c r="I124" s="329"/>
      <c r="J124" s="329"/>
      <c r="K124" s="329"/>
      <c r="L124" s="329"/>
      <c r="M124" s="327"/>
      <c r="N124" s="316"/>
    </row>
    <row r="125" spans="1:14" ht="31.35" customHeight="1">
      <c r="A125" s="315"/>
      <c r="B125" s="315"/>
      <c r="C125" s="313"/>
      <c r="D125" s="312"/>
      <c r="E125" s="315"/>
      <c r="F125" s="314"/>
      <c r="G125" s="314"/>
      <c r="H125" s="314"/>
      <c r="I125" s="314"/>
      <c r="J125" s="314"/>
      <c r="K125" s="314"/>
      <c r="L125" s="314"/>
      <c r="M125" s="327"/>
    </row>
    <row r="126" spans="1:14" ht="30" customHeight="1">
      <c r="A126" s="322" t="str">
        <f>물량산출서!A76</f>
        <v>3. A. RPU #2-1, 2-2 of  DCS and Electrical Parts</v>
      </c>
      <c r="B126" s="315"/>
      <c r="C126" s="313"/>
      <c r="D126" s="312"/>
      <c r="E126" s="315"/>
      <c r="F126" s="314"/>
      <c r="G126" s="314"/>
      <c r="H126" s="314"/>
      <c r="I126" s="314"/>
      <c r="J126" s="314"/>
      <c r="K126" s="314"/>
      <c r="L126" s="314"/>
      <c r="M126" s="327"/>
    </row>
    <row r="127" spans="1:14" ht="30" customHeight="1">
      <c r="A127" s="315">
        <f>물량산출서!A77</f>
        <v>1</v>
      </c>
      <c r="B127" s="315" t="str">
        <f>물량산출서!B77</f>
        <v>Panel Case</v>
      </c>
      <c r="C127" s="313" t="str">
        <f>물량산출서!C77</f>
        <v>SIZE : W700xH2200xD800, COLOR : RAL 7035, MAKER : RITTAL</v>
      </c>
      <c r="D127" s="312" t="str">
        <f>물량산출서!D77</f>
        <v>Set</v>
      </c>
      <c r="E127" s="315">
        <f>+물량산출서!W77</f>
        <v>2</v>
      </c>
      <c r="F127" s="314"/>
      <c r="G127" s="314"/>
      <c r="H127" s="314"/>
      <c r="I127" s="314"/>
      <c r="J127" s="314"/>
      <c r="K127" s="314"/>
      <c r="L127" s="314"/>
      <c r="M127" s="327"/>
      <c r="N127" s="330"/>
    </row>
    <row r="128" spans="1:14" ht="30" customHeight="1">
      <c r="A128" s="315">
        <f>물량산출서!A78</f>
        <v>2</v>
      </c>
      <c r="B128" s="315" t="str">
        <f>물량산출서!B78</f>
        <v>CRICUIT PROTECTION</v>
      </c>
      <c r="C128" s="313" t="str">
        <f>물량산출서!C78</f>
        <v>6KA/20, 10, 5A, 2P, C6ON</v>
      </c>
      <c r="D128" s="312" t="str">
        <f>물량산출서!D78</f>
        <v>EA</v>
      </c>
      <c r="E128" s="315">
        <f>+물량산출서!W78</f>
        <v>6</v>
      </c>
      <c r="F128" s="314"/>
      <c r="G128" s="314"/>
      <c r="H128" s="314"/>
      <c r="I128" s="314"/>
      <c r="J128" s="314"/>
      <c r="K128" s="314"/>
      <c r="L128" s="314"/>
      <c r="M128" s="327"/>
      <c r="N128" s="330"/>
    </row>
    <row r="129" spans="1:14" ht="30" customHeight="1">
      <c r="A129" s="315"/>
      <c r="B129" s="315" t="s">
        <v>1126</v>
      </c>
      <c r="C129" s="313" t="s">
        <v>1127</v>
      </c>
      <c r="D129" s="312" t="s">
        <v>950</v>
      </c>
      <c r="E129" s="315">
        <f>+E128</f>
        <v>6</v>
      </c>
      <c r="F129" s="314"/>
      <c r="G129" s="314"/>
      <c r="H129" s="314"/>
      <c r="I129" s="314"/>
      <c r="J129" s="314"/>
      <c r="K129" s="314"/>
      <c r="L129" s="314"/>
      <c r="M129" s="327"/>
      <c r="N129" s="331"/>
    </row>
    <row r="130" spans="1:14" ht="30" customHeight="1">
      <c r="A130" s="315">
        <f>물량산출서!A79</f>
        <v>3</v>
      </c>
      <c r="B130" s="315" t="str">
        <f>물량산출서!B79</f>
        <v>RECEPTACLE</v>
      </c>
      <c r="C130" s="313"/>
      <c r="D130" s="312" t="str">
        <f>물량산출서!D79</f>
        <v>EA</v>
      </c>
      <c r="E130" s="315">
        <f>+물량산출서!W79</f>
        <v>1</v>
      </c>
      <c r="F130" s="314"/>
      <c r="G130" s="314"/>
      <c r="H130" s="314"/>
      <c r="I130" s="314"/>
      <c r="J130" s="314"/>
      <c r="K130" s="314"/>
      <c r="L130" s="314"/>
      <c r="M130" s="327"/>
      <c r="N130" s="330"/>
    </row>
    <row r="131" spans="1:14" ht="30" customHeight="1">
      <c r="A131" s="315"/>
      <c r="B131" s="315" t="s">
        <v>1126</v>
      </c>
      <c r="C131" s="313" t="s">
        <v>1129</v>
      </c>
      <c r="D131" s="312" t="s">
        <v>1130</v>
      </c>
      <c r="E131" s="315">
        <f>+E130</f>
        <v>1</v>
      </c>
      <c r="F131" s="314"/>
      <c r="G131" s="314"/>
      <c r="H131" s="314"/>
      <c r="I131" s="314"/>
      <c r="J131" s="314"/>
      <c r="K131" s="314"/>
      <c r="L131" s="314"/>
      <c r="M131" s="327"/>
      <c r="N131" s="331"/>
    </row>
    <row r="132" spans="1:14" ht="30" customHeight="1">
      <c r="A132" s="315">
        <f>물량산출서!A80</f>
        <v>4</v>
      </c>
      <c r="B132" s="315" t="str">
        <f>물량산출서!B80</f>
        <v>AUX. RELAY</v>
      </c>
      <c r="C132" s="313" t="str">
        <f>물량산출서!C80</f>
        <v>MRS TYPE24V</v>
      </c>
      <c r="D132" s="312" t="str">
        <f>물량산출서!D80</f>
        <v>EA</v>
      </c>
      <c r="E132" s="315">
        <f>+물량산출서!W80</f>
        <v>10</v>
      </c>
      <c r="F132" s="314"/>
      <c r="G132" s="314"/>
      <c r="H132" s="314"/>
      <c r="I132" s="314"/>
      <c r="J132" s="314"/>
      <c r="K132" s="314"/>
      <c r="L132" s="314"/>
      <c r="M132" s="327"/>
      <c r="N132" s="330"/>
    </row>
    <row r="133" spans="1:14" ht="30" customHeight="1">
      <c r="A133" s="315"/>
      <c r="B133" s="315" t="s">
        <v>1126</v>
      </c>
      <c r="C133" s="313" t="s">
        <v>1132</v>
      </c>
      <c r="D133" s="312" t="s">
        <v>950</v>
      </c>
      <c r="E133" s="315">
        <f>+E132</f>
        <v>10</v>
      </c>
      <c r="F133" s="314"/>
      <c r="G133" s="314"/>
      <c r="H133" s="314"/>
      <c r="I133" s="314"/>
      <c r="J133" s="314"/>
      <c r="K133" s="314"/>
      <c r="L133" s="314"/>
      <c r="M133" s="327"/>
      <c r="N133" s="331"/>
    </row>
    <row r="134" spans="1:14" ht="30" customHeight="1">
      <c r="A134" s="315">
        <f>물량산출서!A81</f>
        <v>5</v>
      </c>
      <c r="B134" s="315" t="str">
        <f>물량산출서!B81</f>
        <v>BUS Controller</v>
      </c>
      <c r="C134" s="313" t="str">
        <f>물량산출서!C81</f>
        <v>IBC - Bus controller, I/O group controller for ACN I/O units</v>
      </c>
      <c r="D134" s="312" t="str">
        <f>물량산출서!D81</f>
        <v>Set</v>
      </c>
      <c r="E134" s="315">
        <f>+물량산출서!W81</f>
        <v>2</v>
      </c>
      <c r="F134" s="314"/>
      <c r="G134" s="314"/>
      <c r="H134" s="314"/>
      <c r="I134" s="314"/>
      <c r="J134" s="314"/>
      <c r="K134" s="314"/>
      <c r="L134" s="314"/>
      <c r="M134" s="327"/>
      <c r="N134" s="330"/>
    </row>
    <row r="135" spans="1:14" ht="30" customHeight="1">
      <c r="A135" s="315"/>
      <c r="B135" s="315" t="s">
        <v>1126</v>
      </c>
      <c r="C135" s="313" t="s">
        <v>1138</v>
      </c>
      <c r="D135" s="312" t="s">
        <v>968</v>
      </c>
      <c r="E135" s="315">
        <f>+E134</f>
        <v>2</v>
      </c>
      <c r="F135" s="314"/>
      <c r="G135" s="314"/>
      <c r="H135" s="314"/>
      <c r="I135" s="314"/>
      <c r="J135" s="314"/>
      <c r="K135" s="314"/>
      <c r="L135" s="314"/>
      <c r="M135" s="327"/>
      <c r="N135" s="331"/>
    </row>
    <row r="136" spans="1:14" ht="30" customHeight="1">
      <c r="A136" s="315">
        <f>물량산출서!A82</f>
        <v>6</v>
      </c>
      <c r="B136" s="315" t="str">
        <f>물량산출서!B82</f>
        <v>Power supply Module of IBC</v>
      </c>
      <c r="C136" s="313" t="str">
        <f>물량산출서!C82</f>
        <v>IPSP -MIO power supply, supply for IBC and max. 
32 I/O units</v>
      </c>
      <c r="D136" s="312" t="str">
        <f>물량산출서!D82</f>
        <v>Set</v>
      </c>
      <c r="E136" s="315">
        <f>+물량산출서!W82</f>
        <v>2</v>
      </c>
      <c r="F136" s="314"/>
      <c r="G136" s="314"/>
      <c r="H136" s="314"/>
      <c r="I136" s="314"/>
      <c r="J136" s="314"/>
      <c r="K136" s="314"/>
      <c r="L136" s="314"/>
      <c r="M136" s="327"/>
      <c r="N136" s="330"/>
    </row>
    <row r="137" spans="1:14" ht="30" customHeight="1">
      <c r="A137" s="315"/>
      <c r="B137" s="315" t="s">
        <v>1126</v>
      </c>
      <c r="C137" s="313" t="s">
        <v>1133</v>
      </c>
      <c r="D137" s="312" t="s">
        <v>1130</v>
      </c>
      <c r="E137" s="315">
        <f>+E136</f>
        <v>2</v>
      </c>
      <c r="F137" s="314"/>
      <c r="G137" s="314"/>
      <c r="H137" s="314"/>
      <c r="I137" s="314"/>
      <c r="J137" s="314"/>
      <c r="K137" s="314"/>
      <c r="L137" s="314"/>
      <c r="M137" s="327"/>
      <c r="N137" s="331"/>
    </row>
    <row r="138" spans="1:14" ht="30" customHeight="1">
      <c r="A138" s="315">
        <f>물량산출서!A83</f>
        <v>7</v>
      </c>
      <c r="B138" s="315" t="str">
        <f>물량산출서!B83</f>
        <v>AI Card,4-20MA</v>
      </c>
      <c r="C138" s="313" t="str">
        <f>물량산출서!C83</f>
        <v>AII8C - Power Analog 8Ch Input 4-20mA</v>
      </c>
      <c r="D138" s="312" t="str">
        <f>물량산출서!D83</f>
        <v>Set</v>
      </c>
      <c r="E138" s="315">
        <f>+물량산출서!W83</f>
        <v>6</v>
      </c>
      <c r="F138" s="314"/>
      <c r="G138" s="314"/>
      <c r="H138" s="314"/>
      <c r="I138" s="314"/>
      <c r="J138" s="314"/>
      <c r="K138" s="314"/>
      <c r="L138" s="314"/>
      <c r="M138" s="327"/>
      <c r="N138" s="330"/>
    </row>
    <row r="139" spans="1:14" ht="30" customHeight="1">
      <c r="A139" s="315"/>
      <c r="B139" s="315" t="s">
        <v>1126</v>
      </c>
      <c r="C139" s="313" t="s">
        <v>1134</v>
      </c>
      <c r="D139" s="312" t="s">
        <v>1135</v>
      </c>
      <c r="E139" s="315">
        <f>+E138</f>
        <v>6</v>
      </c>
      <c r="F139" s="314"/>
      <c r="G139" s="314"/>
      <c r="H139" s="314"/>
      <c r="I139" s="314"/>
      <c r="J139" s="314"/>
      <c r="K139" s="314"/>
      <c r="L139" s="314"/>
      <c r="M139" s="327"/>
      <c r="N139" s="331"/>
    </row>
    <row r="140" spans="1:14" ht="30" customHeight="1">
      <c r="A140" s="315">
        <f>물량산출서!A84</f>
        <v>8</v>
      </c>
      <c r="B140" s="315" t="str">
        <f>물량산출서!B84</f>
        <v>AO Card ,4-20MA</v>
      </c>
      <c r="C140" s="313" t="str">
        <f>물량산출서!C84</f>
        <v xml:space="preserve">AOI8C - Power Analog 8Ch Output 4-20mA  </v>
      </c>
      <c r="D140" s="312" t="str">
        <f>물량산출서!D84</f>
        <v>Set</v>
      </c>
      <c r="E140" s="315">
        <f>+물량산출서!W84</f>
        <v>1</v>
      </c>
      <c r="F140" s="314"/>
      <c r="G140" s="314"/>
      <c r="H140" s="314"/>
      <c r="I140" s="314"/>
      <c r="J140" s="314"/>
      <c r="K140" s="314"/>
      <c r="L140" s="314"/>
      <c r="M140" s="327"/>
      <c r="N140" s="330"/>
    </row>
    <row r="141" spans="1:14" ht="30" customHeight="1">
      <c r="A141" s="315"/>
      <c r="B141" s="315" t="s">
        <v>1126</v>
      </c>
      <c r="C141" s="313" t="s">
        <v>1134</v>
      </c>
      <c r="D141" s="312" t="s">
        <v>1135</v>
      </c>
      <c r="E141" s="315">
        <f>+E140</f>
        <v>1</v>
      </c>
      <c r="F141" s="314"/>
      <c r="G141" s="314"/>
      <c r="H141" s="314"/>
      <c r="I141" s="314"/>
      <c r="J141" s="314"/>
      <c r="K141" s="314"/>
      <c r="L141" s="314"/>
      <c r="M141" s="327"/>
      <c r="N141" s="331"/>
    </row>
    <row r="142" spans="1:14" ht="30" customHeight="1">
      <c r="A142" s="315">
        <f>물량산출서!A85</f>
        <v>9</v>
      </c>
      <c r="B142" s="315" t="str">
        <f>물량산출서!B85</f>
        <v>RTD Card</v>
      </c>
      <c r="C142" s="313" t="str">
        <f>물량산출서!C85</f>
        <v>TII4W3 -RTD 4 Ch, 3 Wire Isolated Input (4channel)</v>
      </c>
      <c r="D142" s="312" t="str">
        <f>물량산출서!D85</f>
        <v>Set</v>
      </c>
      <c r="E142" s="315">
        <f>+물량산출서!W85</f>
        <v>1</v>
      </c>
      <c r="F142" s="314"/>
      <c r="G142" s="314"/>
      <c r="H142" s="314"/>
      <c r="I142" s="314"/>
      <c r="J142" s="314"/>
      <c r="K142" s="314"/>
      <c r="L142" s="314"/>
      <c r="M142" s="327"/>
      <c r="N142" s="330"/>
    </row>
    <row r="143" spans="1:14" ht="30" customHeight="1">
      <c r="A143" s="315"/>
      <c r="B143" s="315" t="s">
        <v>1126</v>
      </c>
      <c r="C143" s="313" t="s">
        <v>1134</v>
      </c>
      <c r="D143" s="312" t="s">
        <v>1135</v>
      </c>
      <c r="E143" s="315">
        <f>+E142</f>
        <v>1</v>
      </c>
      <c r="F143" s="314"/>
      <c r="G143" s="314"/>
      <c r="H143" s="314"/>
      <c r="I143" s="314"/>
      <c r="J143" s="314"/>
      <c r="K143" s="314"/>
      <c r="L143" s="314"/>
      <c r="M143" s="327"/>
      <c r="N143" s="331"/>
    </row>
    <row r="144" spans="1:14" ht="30" customHeight="1">
      <c r="A144" s="315">
        <f>물량산출서!A86</f>
        <v>10</v>
      </c>
      <c r="B144" s="315" t="str">
        <f>물량산출서!B86</f>
        <v>T/C Card</v>
      </c>
      <c r="C144" s="313" t="str">
        <f>물량산출서!C86</f>
        <v>TC18 - Thermocouple Isolated Input, 8channel</v>
      </c>
      <c r="D144" s="312" t="str">
        <f>물량산출서!D86</f>
        <v>Set</v>
      </c>
      <c r="E144" s="315">
        <f>+물량산출서!W86</f>
        <v>2</v>
      </c>
      <c r="F144" s="314"/>
      <c r="G144" s="314"/>
      <c r="H144" s="314"/>
      <c r="I144" s="314"/>
      <c r="J144" s="314"/>
      <c r="K144" s="314"/>
      <c r="L144" s="314"/>
      <c r="M144" s="327"/>
      <c r="N144" s="330"/>
    </row>
    <row r="145" spans="1:14" ht="30" customHeight="1">
      <c r="A145" s="315"/>
      <c r="B145" s="315" t="s">
        <v>1126</v>
      </c>
      <c r="C145" s="313" t="s">
        <v>1134</v>
      </c>
      <c r="D145" s="312" t="s">
        <v>1135</v>
      </c>
      <c r="E145" s="315">
        <f>+E144</f>
        <v>2</v>
      </c>
      <c r="F145" s="314"/>
      <c r="G145" s="314"/>
      <c r="H145" s="314"/>
      <c r="I145" s="314"/>
      <c r="J145" s="314"/>
      <c r="K145" s="314"/>
      <c r="L145" s="314"/>
      <c r="M145" s="327"/>
      <c r="N145" s="331"/>
    </row>
    <row r="146" spans="1:14" ht="30" customHeight="1">
      <c r="A146" s="315">
        <f>물량산출서!A87</f>
        <v>11</v>
      </c>
      <c r="B146" s="315" t="str">
        <f>물량산출서!B87</f>
        <v>IBC Base Frame of Analog I/O Card</v>
      </c>
      <c r="C146" s="313" t="str">
        <f>물량산출서!C87</f>
        <v>MBM120 - IPSP/IBC Mounting Base for M120 unit</v>
      </c>
      <c r="D146" s="312" t="str">
        <f>물량산출서!D87</f>
        <v>Set</v>
      </c>
      <c r="E146" s="315">
        <f>+물량산출서!W87</f>
        <v>2</v>
      </c>
      <c r="F146" s="314"/>
      <c r="G146" s="314"/>
      <c r="H146" s="314"/>
      <c r="I146" s="314"/>
      <c r="J146" s="314"/>
      <c r="K146" s="314"/>
      <c r="L146" s="314"/>
      <c r="M146" s="327"/>
      <c r="N146" s="330"/>
    </row>
    <row r="147" spans="1:14" ht="30" customHeight="1">
      <c r="A147" s="315"/>
      <c r="B147" s="315" t="s">
        <v>1126</v>
      </c>
      <c r="C147" s="313" t="s">
        <v>1133</v>
      </c>
      <c r="D147" s="312" t="s">
        <v>1130</v>
      </c>
      <c r="E147" s="315">
        <f>+E146</f>
        <v>2</v>
      </c>
      <c r="F147" s="314"/>
      <c r="G147" s="314"/>
      <c r="H147" s="314"/>
      <c r="I147" s="314"/>
      <c r="J147" s="314"/>
      <c r="K147" s="314"/>
      <c r="L147" s="314"/>
      <c r="M147" s="327"/>
      <c r="N147" s="331"/>
    </row>
    <row r="148" spans="1:14" ht="30" customHeight="1">
      <c r="A148" s="315">
        <f>물량산출서!A88</f>
        <v>12</v>
      </c>
      <c r="B148" s="315" t="str">
        <f>물량산출서!B88</f>
        <v>I/O Rack for Analog I/O Card 8 Slots</v>
      </c>
      <c r="C148" s="313" t="str">
        <f>물량산출서!C88</f>
        <v>MBI8T - Mounting Base for M120 units</v>
      </c>
      <c r="D148" s="312" t="str">
        <f>물량산출서!D88</f>
        <v>Set</v>
      </c>
      <c r="E148" s="315">
        <f>+물량산출서!W88</f>
        <v>3</v>
      </c>
      <c r="F148" s="314"/>
      <c r="G148" s="314"/>
      <c r="H148" s="314"/>
      <c r="I148" s="314"/>
      <c r="J148" s="314"/>
      <c r="K148" s="314"/>
      <c r="L148" s="314"/>
      <c r="M148" s="327"/>
      <c r="N148" s="330"/>
    </row>
    <row r="149" spans="1:14" ht="30" customHeight="1">
      <c r="A149" s="315"/>
      <c r="B149" s="315" t="s">
        <v>1126</v>
      </c>
      <c r="C149" s="313" t="s">
        <v>1133</v>
      </c>
      <c r="D149" s="312" t="s">
        <v>1130</v>
      </c>
      <c r="E149" s="315">
        <f>+E148</f>
        <v>3</v>
      </c>
      <c r="F149" s="314"/>
      <c r="G149" s="314"/>
      <c r="H149" s="314"/>
      <c r="I149" s="314"/>
      <c r="J149" s="314"/>
      <c r="K149" s="314"/>
      <c r="L149" s="314"/>
      <c r="M149" s="327"/>
      <c r="N149" s="331"/>
    </row>
    <row r="150" spans="1:14" ht="30" customHeight="1">
      <c r="A150" s="315">
        <f>물량산출서!A89</f>
        <v>13</v>
      </c>
      <c r="B150" s="315" t="str">
        <f>물량산출서!B89</f>
        <v>Fan Unit</v>
      </c>
      <c r="C150" s="313" t="str">
        <f>물량산출서!C89</f>
        <v>Fans for 2 x MBI8</v>
      </c>
      <c r="D150" s="312" t="str">
        <f>물량산출서!D89</f>
        <v>Set</v>
      </c>
      <c r="E150" s="315">
        <f>+물량산출서!W89</f>
        <v>2</v>
      </c>
      <c r="F150" s="314"/>
      <c r="G150" s="314"/>
      <c r="H150" s="314"/>
      <c r="I150" s="314"/>
      <c r="J150" s="314"/>
      <c r="K150" s="314"/>
      <c r="L150" s="314"/>
      <c r="M150" s="327"/>
      <c r="N150" s="330"/>
    </row>
    <row r="151" spans="1:14" ht="30" customHeight="1">
      <c r="A151" s="315"/>
      <c r="B151" s="315" t="s">
        <v>1126</v>
      </c>
      <c r="C151" s="313" t="s">
        <v>1136</v>
      </c>
      <c r="D151" s="312" t="s">
        <v>950</v>
      </c>
      <c r="E151" s="315">
        <f>+E150</f>
        <v>2</v>
      </c>
      <c r="F151" s="314"/>
      <c r="G151" s="314"/>
      <c r="H151" s="314"/>
      <c r="I151" s="314"/>
      <c r="J151" s="314"/>
      <c r="K151" s="314"/>
      <c r="L151" s="314"/>
      <c r="M151" s="327"/>
      <c r="N151" s="331"/>
    </row>
    <row r="152" spans="1:14" ht="30" customHeight="1">
      <c r="A152" s="315">
        <f>물량산출서!A90</f>
        <v>14</v>
      </c>
      <c r="B152" s="315" t="str">
        <f>물량산출서!B90</f>
        <v>Fan Unit Chassis</v>
      </c>
      <c r="C152" s="313" t="str">
        <f>물량산출서!C90</f>
        <v>Base chassis (mounting frame) for fan unit for 2 x MBI8</v>
      </c>
      <c r="D152" s="312" t="str">
        <f>물량산출서!D90</f>
        <v>Set</v>
      </c>
      <c r="E152" s="315">
        <f>+물량산출서!W90</f>
        <v>2</v>
      </c>
      <c r="F152" s="314"/>
      <c r="G152" s="314"/>
      <c r="H152" s="314"/>
      <c r="I152" s="314"/>
      <c r="J152" s="314"/>
      <c r="K152" s="314"/>
      <c r="L152" s="314"/>
      <c r="M152" s="327"/>
      <c r="N152" s="330"/>
    </row>
    <row r="153" spans="1:14" ht="30" customHeight="1">
      <c r="A153" s="315"/>
      <c r="B153" s="315" t="s">
        <v>1126</v>
      </c>
      <c r="C153" s="313" t="s">
        <v>1133</v>
      </c>
      <c r="D153" s="312" t="s">
        <v>1130</v>
      </c>
      <c r="E153" s="315">
        <f>+E152</f>
        <v>2</v>
      </c>
      <c r="F153" s="314"/>
      <c r="G153" s="314"/>
      <c r="H153" s="314"/>
      <c r="I153" s="314"/>
      <c r="J153" s="314"/>
      <c r="K153" s="314"/>
      <c r="L153" s="314"/>
      <c r="M153" s="327"/>
      <c r="N153" s="331"/>
    </row>
    <row r="154" spans="1:14" ht="30" customHeight="1">
      <c r="A154" s="315">
        <f>물량산출서!A91</f>
        <v>15</v>
      </c>
      <c r="B154" s="315" t="str">
        <f>물량산출서!B91</f>
        <v>Cable of Analog I/O Card</v>
      </c>
      <c r="C154" s="313" t="str">
        <f>물량산출서!C91</f>
        <v>16 pin Connector Cable,2.5M  of  AI, AO, 
RTD &amp; T/C Modules.</v>
      </c>
      <c r="D154" s="312" t="str">
        <f>물량산출서!D91</f>
        <v>Set</v>
      </c>
      <c r="E154" s="315">
        <f>+물량산출서!W91</f>
        <v>10</v>
      </c>
      <c r="F154" s="314"/>
      <c r="G154" s="314"/>
      <c r="H154" s="314"/>
      <c r="I154" s="314"/>
      <c r="J154" s="314"/>
      <c r="K154" s="314"/>
      <c r="L154" s="314"/>
      <c r="M154" s="327"/>
      <c r="N154" s="330"/>
    </row>
    <row r="155" spans="1:14" ht="30" customHeight="1">
      <c r="A155" s="315"/>
      <c r="B155" s="315" t="s">
        <v>1126</v>
      </c>
      <c r="C155" s="313" t="s">
        <v>1137</v>
      </c>
      <c r="D155" s="312" t="s">
        <v>1130</v>
      </c>
      <c r="E155" s="315">
        <f>+E154</f>
        <v>10</v>
      </c>
      <c r="F155" s="314"/>
      <c r="G155" s="314"/>
      <c r="H155" s="314"/>
      <c r="I155" s="314"/>
      <c r="J155" s="314"/>
      <c r="K155" s="314"/>
      <c r="L155" s="314"/>
      <c r="M155" s="327"/>
      <c r="N155" s="331"/>
    </row>
    <row r="156" spans="1:14" ht="30" customHeight="1">
      <c r="A156" s="315">
        <f>물량산출서!A92</f>
        <v>16</v>
      </c>
      <c r="B156" s="315" t="str">
        <f>물량산출서!B92</f>
        <v>Dummy Analog I/O Card</v>
      </c>
      <c r="C156" s="313" t="str">
        <f>물량산출서!C92</f>
        <v>Empty Slot Cover for M120 unit</v>
      </c>
      <c r="D156" s="312" t="str">
        <f>물량산출서!D92</f>
        <v>Set</v>
      </c>
      <c r="E156" s="315">
        <f>+물량산출서!W92</f>
        <v>6</v>
      </c>
      <c r="F156" s="314"/>
      <c r="G156" s="314"/>
      <c r="H156" s="314"/>
      <c r="I156" s="314"/>
      <c r="J156" s="314"/>
      <c r="K156" s="314"/>
      <c r="L156" s="314"/>
      <c r="M156" s="327"/>
      <c r="N156" s="330"/>
    </row>
    <row r="157" spans="1:14" ht="30" customHeight="1">
      <c r="A157" s="315"/>
      <c r="B157" s="315" t="s">
        <v>1126</v>
      </c>
      <c r="C157" s="313" t="s">
        <v>1137</v>
      </c>
      <c r="D157" s="312" t="s">
        <v>1130</v>
      </c>
      <c r="E157" s="315">
        <f>+E156</f>
        <v>6</v>
      </c>
      <c r="F157" s="314"/>
      <c r="G157" s="314"/>
      <c r="H157" s="314"/>
      <c r="I157" s="314"/>
      <c r="J157" s="314"/>
      <c r="K157" s="314"/>
      <c r="L157" s="314"/>
      <c r="M157" s="327"/>
      <c r="N157" s="331"/>
    </row>
    <row r="158" spans="1:14" ht="30" customHeight="1">
      <c r="A158" s="315">
        <f>물량산출서!A93</f>
        <v>17</v>
      </c>
      <c r="B158" s="315" t="str">
        <f>물량산출서!B93</f>
        <v>종단 저항</v>
      </c>
      <c r="C158" s="313" t="str">
        <f>물량산출서!C93</f>
        <v>IT - I/O bus terminator</v>
      </c>
      <c r="D158" s="312" t="str">
        <f>물량산출서!D93</f>
        <v>Set</v>
      </c>
      <c r="E158" s="315">
        <f>+물량산출서!W93</f>
        <v>2</v>
      </c>
      <c r="F158" s="314"/>
      <c r="G158" s="314"/>
      <c r="H158" s="314"/>
      <c r="I158" s="314"/>
      <c r="J158" s="314"/>
      <c r="K158" s="314"/>
      <c r="L158" s="314"/>
      <c r="M158" s="327"/>
      <c r="N158" s="330"/>
    </row>
    <row r="159" spans="1:14" ht="30" customHeight="1">
      <c r="A159" s="315"/>
      <c r="B159" s="315" t="s">
        <v>1126</v>
      </c>
      <c r="C159" s="313" t="s">
        <v>1137</v>
      </c>
      <c r="D159" s="312" t="s">
        <v>1130</v>
      </c>
      <c r="E159" s="315">
        <f>+E158</f>
        <v>2</v>
      </c>
      <c r="F159" s="314"/>
      <c r="G159" s="314"/>
      <c r="H159" s="314"/>
      <c r="I159" s="314"/>
      <c r="J159" s="314"/>
      <c r="K159" s="314"/>
      <c r="L159" s="314"/>
      <c r="M159" s="327"/>
      <c r="N159" s="331"/>
    </row>
    <row r="160" spans="1:14" ht="30" customHeight="1">
      <c r="A160" s="315">
        <f>물량산출서!A94</f>
        <v>18</v>
      </c>
      <c r="B160" s="315" t="str">
        <f>물량산출서!B94</f>
        <v>Analog Field BD</v>
      </c>
      <c r="C160" s="313" t="str">
        <f>물량산출서!C94</f>
        <v xml:space="preserve">IXR16-Cross Connection Branching Board </v>
      </c>
      <c r="D160" s="312" t="str">
        <f>물량산출서!D94</f>
        <v>Set</v>
      </c>
      <c r="E160" s="315">
        <f>+물량산출서!W94</f>
        <v>3</v>
      </c>
      <c r="F160" s="314"/>
      <c r="G160" s="314"/>
      <c r="H160" s="314"/>
      <c r="I160" s="314"/>
      <c r="J160" s="314"/>
      <c r="K160" s="314"/>
      <c r="L160" s="314"/>
      <c r="M160" s="327"/>
      <c r="N160" s="330"/>
    </row>
    <row r="161" spans="1:14" ht="30" customHeight="1">
      <c r="A161" s="315"/>
      <c r="B161" s="315" t="s">
        <v>1126</v>
      </c>
      <c r="C161" s="313" t="s">
        <v>1137</v>
      </c>
      <c r="D161" s="312" t="s">
        <v>1130</v>
      </c>
      <c r="E161" s="315">
        <f>+E160</f>
        <v>3</v>
      </c>
      <c r="F161" s="314"/>
      <c r="G161" s="314"/>
      <c r="H161" s="314"/>
      <c r="I161" s="314"/>
      <c r="J161" s="314"/>
      <c r="K161" s="314"/>
      <c r="L161" s="314"/>
      <c r="M161" s="327"/>
      <c r="N161" s="331"/>
    </row>
    <row r="162" spans="1:14" ht="30" customHeight="1">
      <c r="A162" s="315">
        <f>물량산출서!A95</f>
        <v>19</v>
      </c>
      <c r="B162" s="315" t="str">
        <f>물량산출서!B95</f>
        <v>Red.I/O Rack Cable</v>
      </c>
      <c r="C162" s="313" t="str">
        <f>물량산출서!C95</f>
        <v>Crossover Cable LSZH RJ45 CAT-6 S/FTP 2M Yellow</v>
      </c>
      <c r="D162" s="312" t="str">
        <f>물량산출서!D95</f>
        <v>Set</v>
      </c>
      <c r="E162" s="315">
        <f>+물량산출서!W95</f>
        <v>1</v>
      </c>
      <c r="F162" s="314"/>
      <c r="G162" s="314"/>
      <c r="H162" s="314"/>
      <c r="I162" s="314"/>
      <c r="J162" s="314"/>
      <c r="K162" s="314"/>
      <c r="L162" s="314"/>
      <c r="M162" s="327"/>
      <c r="N162" s="330"/>
    </row>
    <row r="163" spans="1:14" ht="30" customHeight="1">
      <c r="A163" s="315"/>
      <c r="B163" s="315" t="s">
        <v>1126</v>
      </c>
      <c r="C163" s="313" t="s">
        <v>1137</v>
      </c>
      <c r="D163" s="312" t="s">
        <v>1130</v>
      </c>
      <c r="E163" s="315">
        <f>+E162</f>
        <v>1</v>
      </c>
      <c r="F163" s="314"/>
      <c r="G163" s="314"/>
      <c r="H163" s="314"/>
      <c r="I163" s="314"/>
      <c r="J163" s="314"/>
      <c r="K163" s="314"/>
      <c r="L163" s="314"/>
      <c r="M163" s="327"/>
      <c r="N163" s="331"/>
    </row>
    <row r="164" spans="1:14" ht="30" customHeight="1">
      <c r="A164" s="315">
        <f>물량산출서!A96</f>
        <v>20</v>
      </c>
      <c r="B164" s="315" t="str">
        <f>물량산출서!B96</f>
        <v>Red.I/O Power Cable</v>
      </c>
      <c r="C164" s="313" t="str">
        <f>물량산출서!C96</f>
        <v>power supply cable 1.5M</v>
      </c>
      <c r="D164" s="312" t="str">
        <f>물량산출서!D96</f>
        <v>Set</v>
      </c>
      <c r="E164" s="315">
        <f>+물량산출서!W96</f>
        <v>1</v>
      </c>
      <c r="F164" s="314"/>
      <c r="G164" s="314"/>
      <c r="H164" s="314"/>
      <c r="I164" s="314"/>
      <c r="J164" s="314"/>
      <c r="K164" s="314"/>
      <c r="L164" s="314"/>
      <c r="M164" s="327"/>
      <c r="N164" s="330"/>
    </row>
    <row r="165" spans="1:14" ht="30" customHeight="1">
      <c r="A165" s="315"/>
      <c r="B165" s="315" t="s">
        <v>1126</v>
      </c>
      <c r="C165" s="313" t="s">
        <v>1137</v>
      </c>
      <c r="D165" s="312" t="s">
        <v>1130</v>
      </c>
      <c r="E165" s="315">
        <f>+E164</f>
        <v>1</v>
      </c>
      <c r="F165" s="314"/>
      <c r="G165" s="314"/>
      <c r="H165" s="314"/>
      <c r="I165" s="314"/>
      <c r="J165" s="314"/>
      <c r="K165" s="314"/>
      <c r="L165" s="314"/>
      <c r="M165" s="327"/>
      <c r="N165" s="331"/>
    </row>
    <row r="166" spans="1:14" ht="30" customHeight="1">
      <c r="A166" s="315">
        <f>물량산출서!A97</f>
        <v>21</v>
      </c>
      <c r="B166" s="315" t="str">
        <f>물량산출서!B97</f>
        <v>Power Supply Unit</v>
      </c>
      <c r="C166" s="313" t="str">
        <f>물량산출서!C97</f>
        <v>Power unit 250 W 110/230 VAC/24 VDC 10 A</v>
      </c>
      <c r="D166" s="312" t="str">
        <f>물량산출서!D97</f>
        <v>Set</v>
      </c>
      <c r="E166" s="315">
        <f>+물량산출서!W97</f>
        <v>2</v>
      </c>
      <c r="F166" s="314"/>
      <c r="G166" s="314"/>
      <c r="H166" s="314"/>
      <c r="I166" s="314"/>
      <c r="J166" s="314"/>
      <c r="K166" s="314"/>
      <c r="L166" s="314"/>
      <c r="M166" s="327"/>
      <c r="N166" s="330"/>
    </row>
    <row r="167" spans="1:14" ht="30" customHeight="1">
      <c r="A167" s="315"/>
      <c r="B167" s="315" t="s">
        <v>1126</v>
      </c>
      <c r="C167" s="313" t="s">
        <v>1133</v>
      </c>
      <c r="D167" s="312" t="s">
        <v>1130</v>
      </c>
      <c r="E167" s="315">
        <f>+E166</f>
        <v>2</v>
      </c>
      <c r="F167" s="314"/>
      <c r="G167" s="314"/>
      <c r="H167" s="314"/>
      <c r="I167" s="314"/>
      <c r="J167" s="314"/>
      <c r="K167" s="314"/>
      <c r="L167" s="314"/>
      <c r="M167" s="327"/>
      <c r="N167" s="331"/>
    </row>
    <row r="168" spans="1:14" ht="30" customHeight="1">
      <c r="A168" s="315">
        <f>물량산출서!A98</f>
        <v>22</v>
      </c>
      <c r="B168" s="315" t="str">
        <f>물량산출서!B98</f>
        <v>CRICUIT PROTECTION</v>
      </c>
      <c r="C168" s="313" t="str">
        <f>물량산출서!C98</f>
        <v>6KA/20, 10, 5A, 2P, C6ON</v>
      </c>
      <c r="D168" s="312" t="str">
        <f>물량산출서!D98</f>
        <v>EA</v>
      </c>
      <c r="E168" s="315">
        <f>+물량산출서!W98</f>
        <v>6</v>
      </c>
      <c r="F168" s="314"/>
      <c r="G168" s="314"/>
      <c r="H168" s="314"/>
      <c r="I168" s="314"/>
      <c r="J168" s="314"/>
      <c r="K168" s="314"/>
      <c r="L168" s="314"/>
      <c r="M168" s="327"/>
      <c r="N168" s="330"/>
    </row>
    <row r="169" spans="1:14" ht="30" customHeight="1">
      <c r="A169" s="315"/>
      <c r="B169" s="315" t="s">
        <v>1126</v>
      </c>
      <c r="C169" s="313" t="s">
        <v>1127</v>
      </c>
      <c r="D169" s="312" t="s">
        <v>950</v>
      </c>
      <c r="E169" s="315">
        <f>+E168</f>
        <v>6</v>
      </c>
      <c r="F169" s="314"/>
      <c r="G169" s="314"/>
      <c r="H169" s="314"/>
      <c r="I169" s="314"/>
      <c r="J169" s="314"/>
      <c r="K169" s="314"/>
      <c r="L169" s="314"/>
      <c r="M169" s="327"/>
      <c r="N169" s="331"/>
    </row>
    <row r="170" spans="1:14" ht="30" customHeight="1">
      <c r="A170" s="315">
        <f>물량산출서!A99</f>
        <v>23</v>
      </c>
      <c r="B170" s="315" t="str">
        <f>물량산출서!B99</f>
        <v>RECEPTACLE</v>
      </c>
      <c r="C170" s="313"/>
      <c r="D170" s="312" t="str">
        <f>물량산출서!D99</f>
        <v>EA</v>
      </c>
      <c r="E170" s="315">
        <f>+물량산출서!W99</f>
        <v>1</v>
      </c>
      <c r="F170" s="314"/>
      <c r="G170" s="314"/>
      <c r="H170" s="314"/>
      <c r="I170" s="314"/>
      <c r="J170" s="314"/>
      <c r="K170" s="314"/>
      <c r="L170" s="314"/>
      <c r="M170" s="327"/>
      <c r="N170" s="330"/>
    </row>
    <row r="171" spans="1:14" ht="30" customHeight="1">
      <c r="A171" s="315"/>
      <c r="B171" s="315" t="s">
        <v>1126</v>
      </c>
      <c r="C171" s="313" t="s">
        <v>1129</v>
      </c>
      <c r="D171" s="312" t="s">
        <v>1130</v>
      </c>
      <c r="E171" s="315">
        <f>+E170</f>
        <v>1</v>
      </c>
      <c r="F171" s="314"/>
      <c r="G171" s="314"/>
      <c r="H171" s="314"/>
      <c r="I171" s="314"/>
      <c r="J171" s="314"/>
      <c r="K171" s="314"/>
      <c r="L171" s="314"/>
      <c r="M171" s="327"/>
      <c r="N171" s="331"/>
    </row>
    <row r="172" spans="1:14" ht="30" customHeight="1">
      <c r="A172" s="315">
        <f>물량산출서!A100</f>
        <v>24</v>
      </c>
      <c r="B172" s="315" t="str">
        <f>물량산출서!B100</f>
        <v>AUX. RELAY</v>
      </c>
      <c r="C172" s="313" t="str">
        <f>물량산출서!C100</f>
        <v>MRS TYPE24V</v>
      </c>
      <c r="D172" s="312" t="str">
        <f>물량산출서!D100</f>
        <v>EA</v>
      </c>
      <c r="E172" s="315">
        <f>+물량산출서!W100</f>
        <v>10</v>
      </c>
      <c r="F172" s="314"/>
      <c r="G172" s="314"/>
      <c r="H172" s="314"/>
      <c r="I172" s="314"/>
      <c r="J172" s="314"/>
      <c r="K172" s="314"/>
      <c r="L172" s="314"/>
      <c r="M172" s="327"/>
      <c r="N172" s="330"/>
    </row>
    <row r="173" spans="1:14" ht="30" customHeight="1">
      <c r="A173" s="315"/>
      <c r="B173" s="315" t="s">
        <v>1126</v>
      </c>
      <c r="C173" s="313" t="s">
        <v>1132</v>
      </c>
      <c r="D173" s="312" t="s">
        <v>950</v>
      </c>
      <c r="E173" s="315">
        <f>+E172</f>
        <v>10</v>
      </c>
      <c r="F173" s="314"/>
      <c r="G173" s="314"/>
      <c r="H173" s="314"/>
      <c r="I173" s="314"/>
      <c r="J173" s="314"/>
      <c r="K173" s="314"/>
      <c r="L173" s="314"/>
      <c r="M173" s="327"/>
      <c r="N173" s="331"/>
    </row>
    <row r="174" spans="1:14" ht="30" customHeight="1">
      <c r="A174" s="315">
        <f>물량산출서!A101</f>
        <v>25</v>
      </c>
      <c r="B174" s="315" t="str">
        <f>물량산출서!B101</f>
        <v>Main Processor Unit</v>
      </c>
      <c r="C174" s="313" t="str">
        <f>물량산출서!C101</f>
        <v>ACN MR2 process controller</v>
      </c>
      <c r="D174" s="312" t="str">
        <f>물량산출서!D101</f>
        <v>Set</v>
      </c>
      <c r="E174" s="315">
        <f>+물량산출서!W101</f>
        <v>2</v>
      </c>
      <c r="F174" s="314"/>
      <c r="G174" s="314"/>
      <c r="H174" s="314"/>
      <c r="I174" s="314"/>
      <c r="J174" s="314"/>
      <c r="K174" s="314"/>
      <c r="L174" s="314"/>
      <c r="M174" s="327"/>
      <c r="N174" s="330"/>
    </row>
    <row r="175" spans="1:14" ht="30" customHeight="1">
      <c r="A175" s="315"/>
      <c r="B175" s="315" t="s">
        <v>1126</v>
      </c>
      <c r="C175" s="313" t="s">
        <v>1138</v>
      </c>
      <c r="D175" s="312" t="s">
        <v>968</v>
      </c>
      <c r="E175" s="315">
        <f>+E174</f>
        <v>2</v>
      </c>
      <c r="F175" s="314"/>
      <c r="G175" s="314"/>
      <c r="H175" s="314"/>
      <c r="I175" s="314"/>
      <c r="J175" s="314"/>
      <c r="K175" s="314"/>
      <c r="L175" s="314"/>
      <c r="M175" s="327"/>
      <c r="N175" s="331"/>
    </row>
    <row r="176" spans="1:14" ht="30" customHeight="1">
      <c r="A176" s="315">
        <f>물량산출서!A102</f>
        <v>26</v>
      </c>
      <c r="B176" s="315" t="str">
        <f>물량산출서!B102</f>
        <v>MPU Base Frame</v>
      </c>
      <c r="C176" s="313" t="str">
        <f>물량산출서!C102</f>
        <v>MBMT120 - ACN MR mountiong base PB</v>
      </c>
      <c r="D176" s="312" t="str">
        <f>물량산출서!D102</f>
        <v>Set</v>
      </c>
      <c r="E176" s="315">
        <f>+물량산출서!W102</f>
        <v>2</v>
      </c>
      <c r="F176" s="314"/>
      <c r="G176" s="314"/>
      <c r="H176" s="314"/>
      <c r="I176" s="314"/>
      <c r="J176" s="314"/>
      <c r="K176" s="314"/>
      <c r="L176" s="314"/>
      <c r="M176" s="327"/>
      <c r="N176" s="330"/>
    </row>
    <row r="177" spans="1:14" ht="30" customHeight="1">
      <c r="A177" s="315"/>
      <c r="B177" s="315" t="s">
        <v>1126</v>
      </c>
      <c r="C177" s="313" t="s">
        <v>1133</v>
      </c>
      <c r="D177" s="312" t="s">
        <v>1130</v>
      </c>
      <c r="E177" s="315">
        <f>+E176</f>
        <v>2</v>
      </c>
      <c r="F177" s="314"/>
      <c r="G177" s="314"/>
      <c r="H177" s="314"/>
      <c r="I177" s="314"/>
      <c r="J177" s="314"/>
      <c r="K177" s="314"/>
      <c r="L177" s="314"/>
      <c r="M177" s="327"/>
      <c r="N177" s="331"/>
    </row>
    <row r="178" spans="1:14" ht="30" customHeight="1">
      <c r="A178" s="315">
        <f>물량산출서!A103</f>
        <v>27</v>
      </c>
      <c r="B178" s="315" t="str">
        <f>물량산출서!B103</f>
        <v>Power Supply  Module Of MPU</v>
      </c>
      <c r="C178" s="313" t="str">
        <f>물량산출서!C103</f>
        <v>IPSP - MIO power supply, ACN M80 I/O units</v>
      </c>
      <c r="D178" s="312" t="str">
        <f>물량산출서!D103</f>
        <v>Set</v>
      </c>
      <c r="E178" s="315">
        <f>+물량산출서!W103</f>
        <v>2</v>
      </c>
      <c r="F178" s="314"/>
      <c r="G178" s="314"/>
      <c r="H178" s="314"/>
      <c r="I178" s="314"/>
      <c r="J178" s="314"/>
      <c r="K178" s="314"/>
      <c r="L178" s="314"/>
      <c r="M178" s="327"/>
      <c r="N178" s="330"/>
    </row>
    <row r="179" spans="1:14" ht="30" customHeight="1">
      <c r="A179" s="315"/>
      <c r="B179" s="315" t="s">
        <v>1126</v>
      </c>
      <c r="C179" s="313" t="s">
        <v>1133</v>
      </c>
      <c r="D179" s="312" t="s">
        <v>1130</v>
      </c>
      <c r="E179" s="315">
        <f>+E178</f>
        <v>2</v>
      </c>
      <c r="F179" s="314"/>
      <c r="G179" s="314"/>
      <c r="H179" s="314"/>
      <c r="I179" s="314"/>
      <c r="J179" s="314"/>
      <c r="K179" s="314"/>
      <c r="L179" s="314"/>
      <c r="M179" s="327"/>
      <c r="N179" s="331"/>
    </row>
    <row r="180" spans="1:14" ht="30" customHeight="1">
      <c r="A180" s="315">
        <f>물량산출서!A104</f>
        <v>28</v>
      </c>
      <c r="B180" s="315" t="str">
        <f>물량산출서!B104</f>
        <v>Bus Controller</v>
      </c>
      <c r="C180" s="313" t="str">
        <f>물량산출서!C104</f>
        <v>IBC - Bus controller, I/O group controller for ACN I/O units</v>
      </c>
      <c r="D180" s="312" t="str">
        <f>물량산출서!D104</f>
        <v>Set</v>
      </c>
      <c r="E180" s="315">
        <f>+물량산출서!W104</f>
        <v>2</v>
      </c>
      <c r="F180" s="314"/>
      <c r="G180" s="314"/>
      <c r="H180" s="314"/>
      <c r="I180" s="314"/>
      <c r="J180" s="314"/>
      <c r="K180" s="314"/>
      <c r="L180" s="314"/>
      <c r="M180" s="327"/>
      <c r="N180" s="330"/>
    </row>
    <row r="181" spans="1:14" ht="30" customHeight="1">
      <c r="A181" s="315"/>
      <c r="B181" s="315" t="s">
        <v>1126</v>
      </c>
      <c r="C181" s="313" t="s">
        <v>1138</v>
      </c>
      <c r="D181" s="312" t="s">
        <v>968</v>
      </c>
      <c r="E181" s="315">
        <f>+E180</f>
        <v>2</v>
      </c>
      <c r="F181" s="314"/>
      <c r="G181" s="314"/>
      <c r="H181" s="314"/>
      <c r="I181" s="314"/>
      <c r="J181" s="314"/>
      <c r="K181" s="314"/>
      <c r="L181" s="314"/>
      <c r="M181" s="327"/>
      <c r="N181" s="331"/>
    </row>
    <row r="182" spans="1:14" ht="30" customHeight="1">
      <c r="A182" s="315">
        <f>물량산출서!A105</f>
        <v>29</v>
      </c>
      <c r="B182" s="315" t="str">
        <f>물량산출서!B105</f>
        <v>Power Supply  Module Of IBC</v>
      </c>
      <c r="C182" s="313" t="str">
        <f>물량산출서!C105</f>
        <v>IPSP -MIO power supply, supply for IBC and max. 
32 I/O units</v>
      </c>
      <c r="D182" s="312" t="str">
        <f>물량산출서!D105</f>
        <v>Set</v>
      </c>
      <c r="E182" s="315">
        <f>+물량산출서!W105</f>
        <v>2</v>
      </c>
      <c r="F182" s="314"/>
      <c r="G182" s="314"/>
      <c r="H182" s="314"/>
      <c r="I182" s="314"/>
      <c r="J182" s="314"/>
      <c r="K182" s="314"/>
      <c r="L182" s="314"/>
      <c r="M182" s="327"/>
      <c r="N182" s="330"/>
    </row>
    <row r="183" spans="1:14" ht="30" customHeight="1">
      <c r="A183" s="315"/>
      <c r="B183" s="315" t="s">
        <v>1126</v>
      </c>
      <c r="C183" s="313" t="s">
        <v>1133</v>
      </c>
      <c r="D183" s="312" t="s">
        <v>1130</v>
      </c>
      <c r="E183" s="315">
        <f>+E182</f>
        <v>2</v>
      </c>
      <c r="F183" s="314"/>
      <c r="G183" s="314"/>
      <c r="H183" s="314"/>
      <c r="I183" s="314"/>
      <c r="J183" s="314"/>
      <c r="K183" s="314"/>
      <c r="L183" s="314"/>
      <c r="M183" s="327"/>
      <c r="N183" s="331"/>
    </row>
    <row r="184" spans="1:14" ht="30" customHeight="1">
      <c r="A184" s="315">
        <f>물량산출서!A106</f>
        <v>30</v>
      </c>
      <c r="B184" s="315" t="str">
        <f>물량산출서!B106</f>
        <v>DI Card</v>
      </c>
      <c r="C184" s="313" t="str">
        <f>물량산출서!C106</f>
        <v>DI16P - Digital input, PNP, 16 opto-isolated PNP inputs,
 24 VDC</v>
      </c>
      <c r="D184" s="312" t="str">
        <f>물량산출서!D106</f>
        <v>Set</v>
      </c>
      <c r="E184" s="315">
        <f>+물량산출서!W106</f>
        <v>16</v>
      </c>
      <c r="F184" s="314"/>
      <c r="G184" s="314"/>
      <c r="H184" s="314"/>
      <c r="I184" s="314"/>
      <c r="J184" s="314"/>
      <c r="K184" s="314"/>
      <c r="L184" s="314"/>
      <c r="M184" s="327"/>
      <c r="N184" s="330"/>
    </row>
    <row r="185" spans="1:14" ht="30" customHeight="1">
      <c r="A185" s="315"/>
      <c r="B185" s="315" t="s">
        <v>1126</v>
      </c>
      <c r="C185" s="313" t="s">
        <v>1134</v>
      </c>
      <c r="D185" s="312" t="s">
        <v>1135</v>
      </c>
      <c r="E185" s="315">
        <f>+E184</f>
        <v>16</v>
      </c>
      <c r="F185" s="314"/>
      <c r="G185" s="314"/>
      <c r="H185" s="314"/>
      <c r="I185" s="314"/>
      <c r="J185" s="314"/>
      <c r="K185" s="314"/>
      <c r="L185" s="314"/>
      <c r="M185" s="327"/>
      <c r="N185" s="331"/>
    </row>
    <row r="186" spans="1:14" ht="30" customHeight="1">
      <c r="A186" s="315">
        <f>물량산출서!A107</f>
        <v>31</v>
      </c>
      <c r="B186" s="315" t="str">
        <f>물량산출서!B107</f>
        <v>DO Card</v>
      </c>
      <c r="C186" s="313" t="str">
        <f>물량산출서!C107</f>
        <v>DO16P - Digital output unit, PNP, 16 output channels</v>
      </c>
      <c r="D186" s="312" t="str">
        <f>물량산출서!D107</f>
        <v>Set</v>
      </c>
      <c r="E186" s="315">
        <f>+물량산출서!W107</f>
        <v>5</v>
      </c>
      <c r="F186" s="314"/>
      <c r="G186" s="314"/>
      <c r="H186" s="314"/>
      <c r="I186" s="314"/>
      <c r="J186" s="314"/>
      <c r="K186" s="314"/>
      <c r="L186" s="314"/>
      <c r="M186" s="327"/>
      <c r="N186" s="330"/>
    </row>
    <row r="187" spans="1:14" ht="30" customHeight="1">
      <c r="A187" s="315"/>
      <c r="B187" s="315" t="s">
        <v>1126</v>
      </c>
      <c r="C187" s="313" t="s">
        <v>1134</v>
      </c>
      <c r="D187" s="312" t="s">
        <v>1135</v>
      </c>
      <c r="E187" s="315">
        <f>+E186</f>
        <v>5</v>
      </c>
      <c r="F187" s="314"/>
      <c r="G187" s="314"/>
      <c r="H187" s="314"/>
      <c r="I187" s="314"/>
      <c r="J187" s="314"/>
      <c r="K187" s="314"/>
      <c r="L187" s="314"/>
      <c r="M187" s="327"/>
      <c r="N187" s="331"/>
    </row>
    <row r="188" spans="1:14" ht="30" customHeight="1">
      <c r="A188" s="315">
        <f>물량산출서!A108</f>
        <v>32</v>
      </c>
      <c r="B188" s="315" t="str">
        <f>물량산출서!B108</f>
        <v>IBC Base Frame Of Digital I/O</v>
      </c>
      <c r="C188" s="313" t="str">
        <f>물량산출서!C108</f>
        <v>MBM80 - IBC/IPS mounting base for M80 unit</v>
      </c>
      <c r="D188" s="312" t="str">
        <f>물량산출서!D108</f>
        <v>Set</v>
      </c>
      <c r="E188" s="315">
        <f>+물량산출서!W108</f>
        <v>2</v>
      </c>
      <c r="F188" s="314"/>
      <c r="G188" s="314"/>
      <c r="H188" s="314"/>
      <c r="I188" s="314"/>
      <c r="J188" s="314"/>
      <c r="K188" s="314"/>
      <c r="L188" s="314"/>
      <c r="M188" s="327"/>
      <c r="N188" s="330"/>
    </row>
    <row r="189" spans="1:14" ht="30" customHeight="1">
      <c r="A189" s="315"/>
      <c r="B189" s="315" t="s">
        <v>1126</v>
      </c>
      <c r="C189" s="313" t="s">
        <v>1133</v>
      </c>
      <c r="D189" s="312" t="s">
        <v>1130</v>
      </c>
      <c r="E189" s="315">
        <f>+E188</f>
        <v>2</v>
      </c>
      <c r="F189" s="314"/>
      <c r="G189" s="314"/>
      <c r="H189" s="314"/>
      <c r="I189" s="314"/>
      <c r="J189" s="314"/>
      <c r="K189" s="314"/>
      <c r="L189" s="314"/>
      <c r="M189" s="327"/>
      <c r="N189" s="331"/>
    </row>
    <row r="190" spans="1:14" ht="30" customHeight="1">
      <c r="A190" s="315">
        <f>물량산출서!A109</f>
        <v>33</v>
      </c>
      <c r="B190" s="315" t="str">
        <f>물량산출서!B109</f>
        <v>I/O Rack for Digital I/O Card 8 Slots</v>
      </c>
      <c r="C190" s="313" t="str">
        <f>물량산출서!C109</f>
        <v>MB8 - I/O mounting base for 8 units, field connection
with flat cable</v>
      </c>
      <c r="D190" s="312" t="str">
        <f>물량산출서!D109</f>
        <v>Set</v>
      </c>
      <c r="E190" s="315">
        <f>+물량산출서!W109</f>
        <v>3</v>
      </c>
      <c r="F190" s="314"/>
      <c r="G190" s="314"/>
      <c r="H190" s="314"/>
      <c r="I190" s="314"/>
      <c r="J190" s="314"/>
      <c r="K190" s="314"/>
      <c r="L190" s="314"/>
      <c r="M190" s="327"/>
      <c r="N190" s="330"/>
    </row>
    <row r="191" spans="1:14" ht="30" customHeight="1">
      <c r="A191" s="315"/>
      <c r="B191" s="315" t="s">
        <v>1126</v>
      </c>
      <c r="C191" s="313" t="s">
        <v>1133</v>
      </c>
      <c r="D191" s="312" t="s">
        <v>1130</v>
      </c>
      <c r="E191" s="315">
        <f>+E190</f>
        <v>3</v>
      </c>
      <c r="F191" s="314"/>
      <c r="G191" s="314"/>
      <c r="H191" s="314"/>
      <c r="I191" s="314"/>
      <c r="J191" s="314"/>
      <c r="K191" s="314"/>
      <c r="L191" s="314"/>
      <c r="M191" s="327"/>
      <c r="N191" s="331"/>
    </row>
    <row r="192" spans="1:14" ht="30" customHeight="1">
      <c r="A192" s="315">
        <f>물량산출서!A110</f>
        <v>34</v>
      </c>
      <c r="B192" s="315" t="str">
        <f>물량산출서!B110</f>
        <v>종단 저항</v>
      </c>
      <c r="C192" s="313" t="str">
        <f>물량산출서!C110</f>
        <v>IT - I/O bus terminator</v>
      </c>
      <c r="D192" s="312" t="str">
        <f>물량산출서!D110</f>
        <v>Set</v>
      </c>
      <c r="E192" s="315">
        <f>+물량산출서!W110</f>
        <v>2</v>
      </c>
      <c r="F192" s="314"/>
      <c r="G192" s="314"/>
      <c r="H192" s="314"/>
      <c r="I192" s="314"/>
      <c r="J192" s="314"/>
      <c r="K192" s="314"/>
      <c r="L192" s="314"/>
      <c r="M192" s="327"/>
      <c r="N192" s="330"/>
    </row>
    <row r="193" spans="1:14" ht="30" customHeight="1">
      <c r="A193" s="315"/>
      <c r="B193" s="315" t="s">
        <v>1126</v>
      </c>
      <c r="C193" s="313" t="s">
        <v>1137</v>
      </c>
      <c r="D193" s="312" t="s">
        <v>1130</v>
      </c>
      <c r="E193" s="315">
        <f>+E192</f>
        <v>2</v>
      </c>
      <c r="F193" s="314"/>
      <c r="G193" s="314"/>
      <c r="H193" s="314"/>
      <c r="I193" s="314"/>
      <c r="J193" s="314"/>
      <c r="K193" s="314"/>
      <c r="L193" s="314"/>
      <c r="M193" s="327"/>
      <c r="N193" s="331"/>
    </row>
    <row r="194" spans="1:14" ht="30" customHeight="1">
      <c r="A194" s="315">
        <f>물량산출서!A111</f>
        <v>35</v>
      </c>
      <c r="B194" s="315" t="str">
        <f>물량산출서!B111</f>
        <v>Dummy Digital I/O Card</v>
      </c>
      <c r="C194" s="313" t="str">
        <f>물량산출서!C111</f>
        <v>RES - Empty Slot Cover for M80 unit</v>
      </c>
      <c r="D194" s="312" t="str">
        <f>물량산출서!D111</f>
        <v>Set</v>
      </c>
      <c r="E194" s="315">
        <f>+물량산출서!W111</f>
        <v>3</v>
      </c>
      <c r="F194" s="314"/>
      <c r="G194" s="314"/>
      <c r="H194" s="314"/>
      <c r="I194" s="314"/>
      <c r="J194" s="314"/>
      <c r="K194" s="314"/>
      <c r="L194" s="314"/>
      <c r="M194" s="327"/>
      <c r="N194" s="330"/>
    </row>
    <row r="195" spans="1:14" ht="30" customHeight="1">
      <c r="A195" s="315"/>
      <c r="B195" s="315" t="s">
        <v>1126</v>
      </c>
      <c r="C195" s="313" t="s">
        <v>1137</v>
      </c>
      <c r="D195" s="312" t="s">
        <v>1130</v>
      </c>
      <c r="E195" s="315">
        <f>+E194</f>
        <v>3</v>
      </c>
      <c r="F195" s="314"/>
      <c r="G195" s="314"/>
      <c r="H195" s="314"/>
      <c r="I195" s="314"/>
      <c r="J195" s="314"/>
      <c r="K195" s="314"/>
      <c r="L195" s="314"/>
      <c r="M195" s="327"/>
      <c r="N195" s="331"/>
    </row>
    <row r="196" spans="1:14" ht="30" customHeight="1">
      <c r="A196" s="315">
        <f>물량산출서!A112</f>
        <v>36</v>
      </c>
      <c r="B196" s="315" t="str">
        <f>물량산출서!B112</f>
        <v>Red.I/O Rack Cable</v>
      </c>
      <c r="C196" s="313" t="str">
        <f>물량산출서!C112</f>
        <v>Crossover Cable LSZH RJ45 CAT-6 S/FTP 2M Yellow</v>
      </c>
      <c r="D196" s="312" t="str">
        <f>물량산출서!D112</f>
        <v>Set</v>
      </c>
      <c r="E196" s="315">
        <f>+물량산출서!W112</f>
        <v>1</v>
      </c>
      <c r="F196" s="314"/>
      <c r="G196" s="314"/>
      <c r="H196" s="314"/>
      <c r="I196" s="314"/>
      <c r="J196" s="314"/>
      <c r="K196" s="314"/>
      <c r="L196" s="314"/>
      <c r="M196" s="327"/>
      <c r="N196" s="330"/>
    </row>
    <row r="197" spans="1:14" ht="30" customHeight="1">
      <c r="A197" s="315"/>
      <c r="B197" s="315" t="s">
        <v>1126</v>
      </c>
      <c r="C197" s="313" t="s">
        <v>1137</v>
      </c>
      <c r="D197" s="312" t="s">
        <v>1130</v>
      </c>
      <c r="E197" s="315">
        <f>+E196</f>
        <v>1</v>
      </c>
      <c r="F197" s="314"/>
      <c r="G197" s="314"/>
      <c r="H197" s="314"/>
      <c r="I197" s="314"/>
      <c r="J197" s="314"/>
      <c r="K197" s="314"/>
      <c r="L197" s="314"/>
      <c r="M197" s="327"/>
      <c r="N197" s="331"/>
    </row>
    <row r="198" spans="1:14" ht="30" customHeight="1">
      <c r="A198" s="315">
        <f>물량산출서!A113</f>
        <v>37</v>
      </c>
      <c r="B198" s="315" t="str">
        <f>물량산출서!B113</f>
        <v>Red.I/O Power Cable</v>
      </c>
      <c r="C198" s="313" t="str">
        <f>물량산출서!C113</f>
        <v>power supply cable 1.5M</v>
      </c>
      <c r="D198" s="312" t="str">
        <f>물량산출서!D113</f>
        <v>Set</v>
      </c>
      <c r="E198" s="315">
        <f>+물량산출서!W113</f>
        <v>1</v>
      </c>
      <c r="F198" s="314"/>
      <c r="G198" s="314"/>
      <c r="H198" s="314"/>
      <c r="I198" s="314"/>
      <c r="J198" s="314"/>
      <c r="K198" s="314"/>
      <c r="L198" s="314"/>
      <c r="M198" s="327"/>
      <c r="N198" s="330"/>
    </row>
    <row r="199" spans="1:14" ht="30" customHeight="1">
      <c r="A199" s="315"/>
      <c r="B199" s="315" t="s">
        <v>1126</v>
      </c>
      <c r="C199" s="313" t="s">
        <v>1137</v>
      </c>
      <c r="D199" s="312" t="s">
        <v>1130</v>
      </c>
      <c r="E199" s="315">
        <f>+E198</f>
        <v>1</v>
      </c>
      <c r="F199" s="314"/>
      <c r="G199" s="314"/>
      <c r="H199" s="314"/>
      <c r="I199" s="314"/>
      <c r="J199" s="314"/>
      <c r="K199" s="314"/>
      <c r="L199" s="314"/>
      <c r="M199" s="327"/>
      <c r="N199" s="331"/>
    </row>
    <row r="200" spans="1:14" ht="30" customHeight="1">
      <c r="A200" s="315">
        <f>물량산출서!A114</f>
        <v>38</v>
      </c>
      <c r="B200" s="315" t="str">
        <f>물량산출서!B114</f>
        <v>Eth.Switch.Hub</v>
      </c>
      <c r="C200" s="313" t="str">
        <f>물량산출서!C114</f>
        <v>Eth. Switch 205, unmanaged, 5*10 100BaseTX, 
24 VDC</v>
      </c>
      <c r="D200" s="312" t="str">
        <f>물량산출서!D114</f>
        <v>Set</v>
      </c>
      <c r="E200" s="315">
        <f>+물량산출서!W114</f>
        <v>2</v>
      </c>
      <c r="F200" s="314"/>
      <c r="G200" s="314"/>
      <c r="H200" s="314"/>
      <c r="I200" s="314"/>
      <c r="J200" s="314"/>
      <c r="K200" s="314"/>
      <c r="L200" s="314"/>
      <c r="M200" s="327"/>
      <c r="N200" s="330"/>
    </row>
    <row r="201" spans="1:14" ht="30" customHeight="1">
      <c r="A201" s="315"/>
      <c r="B201" s="315" t="s">
        <v>1126</v>
      </c>
      <c r="C201" s="313" t="s">
        <v>1137</v>
      </c>
      <c r="D201" s="312" t="s">
        <v>1130</v>
      </c>
      <c r="E201" s="315">
        <f>+E200</f>
        <v>2</v>
      </c>
      <c r="F201" s="314"/>
      <c r="G201" s="314"/>
      <c r="H201" s="314"/>
      <c r="I201" s="314"/>
      <c r="J201" s="314"/>
      <c r="K201" s="314"/>
      <c r="L201" s="314"/>
      <c r="M201" s="327"/>
      <c r="N201" s="331"/>
    </row>
    <row r="202" spans="1:14" ht="30" customHeight="1">
      <c r="A202" s="315">
        <f>물량산출서!A115</f>
        <v>39</v>
      </c>
      <c r="B202" s="315" t="str">
        <f>물량산출서!B115</f>
        <v>Power Supply Unit</v>
      </c>
      <c r="C202" s="313" t="str">
        <f>물량산출서!C115</f>
        <v>Power unit 250 W 110/230 VAC/24 VDC 10 A</v>
      </c>
      <c r="D202" s="312" t="str">
        <f>물량산출서!D115</f>
        <v>Set</v>
      </c>
      <c r="E202" s="315">
        <f>+물량산출서!W115</f>
        <v>2</v>
      </c>
      <c r="F202" s="314"/>
      <c r="G202" s="314"/>
      <c r="H202" s="314"/>
      <c r="I202" s="314"/>
      <c r="J202" s="314"/>
      <c r="K202" s="314"/>
      <c r="L202" s="314"/>
      <c r="M202" s="327"/>
      <c r="N202" s="330"/>
    </row>
    <row r="203" spans="1:14" ht="30" customHeight="1">
      <c r="A203" s="315"/>
      <c r="B203" s="315" t="s">
        <v>1126</v>
      </c>
      <c r="C203" s="313" t="s">
        <v>1133</v>
      </c>
      <c r="D203" s="312" t="s">
        <v>1130</v>
      </c>
      <c r="E203" s="315">
        <f>+E202</f>
        <v>2</v>
      </c>
      <c r="F203" s="314"/>
      <c r="G203" s="314"/>
      <c r="H203" s="314"/>
      <c r="I203" s="314"/>
      <c r="J203" s="314"/>
      <c r="K203" s="314"/>
      <c r="L203" s="314"/>
      <c r="M203" s="327"/>
      <c r="N203" s="331"/>
    </row>
    <row r="204" spans="1:14" ht="30" customHeight="1">
      <c r="A204" s="315">
        <f>물량산출서!A116</f>
        <v>40</v>
      </c>
      <c r="B204" s="315" t="str">
        <f>물량산출서!B116</f>
        <v>Field Terminal Block</v>
      </c>
      <c r="C204" s="313" t="str">
        <f>물량산출서!C116</f>
        <v>FCS spring terminals</v>
      </c>
      <c r="D204" s="312" t="str">
        <f>물량산출서!D116</f>
        <v>Set</v>
      </c>
      <c r="E204" s="315">
        <f>+물량산출서!W116</f>
        <v>12</v>
      </c>
      <c r="F204" s="314"/>
      <c r="G204" s="314"/>
      <c r="H204" s="314"/>
      <c r="I204" s="314"/>
      <c r="J204" s="314"/>
      <c r="K204" s="314"/>
      <c r="L204" s="314"/>
      <c r="M204" s="327"/>
      <c r="N204" s="330"/>
    </row>
    <row r="205" spans="1:14" ht="30" customHeight="1">
      <c r="A205" s="315"/>
      <c r="B205" s="315" t="s">
        <v>1126</v>
      </c>
      <c r="C205" s="313" t="s">
        <v>1137</v>
      </c>
      <c r="D205" s="312" t="s">
        <v>1130</v>
      </c>
      <c r="E205" s="315">
        <f>+E204</f>
        <v>12</v>
      </c>
      <c r="F205" s="314"/>
      <c r="G205" s="314"/>
      <c r="H205" s="314"/>
      <c r="I205" s="314"/>
      <c r="J205" s="314"/>
      <c r="K205" s="314"/>
      <c r="L205" s="314"/>
      <c r="M205" s="327"/>
      <c r="N205" s="331"/>
    </row>
    <row r="206" spans="1:14" s="308" customFormat="1" ht="30" customHeight="1">
      <c r="A206" s="322"/>
      <c r="B206" s="311" t="s">
        <v>1121</v>
      </c>
      <c r="C206" s="328"/>
      <c r="D206" s="311"/>
      <c r="E206" s="322"/>
      <c r="F206" s="329"/>
      <c r="G206" s="329"/>
      <c r="H206" s="329"/>
      <c r="I206" s="329"/>
      <c r="J206" s="329"/>
      <c r="K206" s="329"/>
      <c r="L206" s="329"/>
      <c r="M206" s="327"/>
      <c r="N206" s="316"/>
    </row>
    <row r="207" spans="1:14" ht="30" customHeight="1">
      <c r="A207" s="315"/>
      <c r="B207" s="315"/>
      <c r="C207" s="313"/>
      <c r="D207" s="312"/>
      <c r="E207" s="315"/>
      <c r="F207" s="314"/>
      <c r="G207" s="314"/>
      <c r="H207" s="314"/>
      <c r="I207" s="314"/>
      <c r="J207" s="314"/>
      <c r="K207" s="314"/>
      <c r="L207" s="314"/>
      <c r="M207" s="327"/>
    </row>
    <row r="208" spans="1:14" ht="30" customHeight="1">
      <c r="A208" s="322" t="str">
        <f>물량산출서!A118</f>
        <v>4. A. RPU #3-1, 3-2 of DCS and Electrical Parts</v>
      </c>
      <c r="B208" s="315"/>
      <c r="C208" s="313"/>
      <c r="D208" s="312"/>
      <c r="E208" s="315"/>
      <c r="F208" s="314"/>
      <c r="G208" s="314"/>
      <c r="H208" s="314"/>
      <c r="I208" s="314"/>
      <c r="J208" s="314"/>
      <c r="K208" s="314"/>
      <c r="L208" s="314"/>
      <c r="M208" s="327"/>
    </row>
    <row r="209" spans="1:14" ht="30" customHeight="1">
      <c r="A209" s="315">
        <f>물량산출서!A119</f>
        <v>1</v>
      </c>
      <c r="B209" s="315" t="str">
        <f>물량산출서!B119</f>
        <v>Panel Case</v>
      </c>
      <c r="C209" s="313" t="str">
        <f>물량산출서!C119</f>
        <v>SIZE : W700xH2200xD800, COLOR : RAL 7035, MAKER : RITTAL</v>
      </c>
      <c r="D209" s="312" t="str">
        <f>물량산출서!D119</f>
        <v>Set</v>
      </c>
      <c r="E209" s="315">
        <f>+물량산출서!W119</f>
        <v>2</v>
      </c>
      <c r="F209" s="314"/>
      <c r="G209" s="314"/>
      <c r="H209" s="314"/>
      <c r="I209" s="314"/>
      <c r="J209" s="314"/>
      <c r="K209" s="314"/>
      <c r="L209" s="314"/>
      <c r="M209" s="327"/>
    </row>
    <row r="210" spans="1:14" ht="30" customHeight="1">
      <c r="A210" s="315">
        <f>물량산출서!A120</f>
        <v>2</v>
      </c>
      <c r="B210" s="315" t="str">
        <f>물량산출서!B120</f>
        <v>CRICUIT PROTECTION</v>
      </c>
      <c r="C210" s="313" t="str">
        <f>물량산출서!C120</f>
        <v>6KA/20, 10, 5A, 2P, C6ON</v>
      </c>
      <c r="D210" s="312" t="str">
        <f>물량산출서!D120</f>
        <v>EA</v>
      </c>
      <c r="E210" s="315">
        <f>+물량산출서!W120</f>
        <v>6</v>
      </c>
      <c r="F210" s="314"/>
      <c r="G210" s="314"/>
      <c r="H210" s="314"/>
      <c r="I210" s="314"/>
      <c r="J210" s="314"/>
      <c r="K210" s="314"/>
      <c r="L210" s="314"/>
      <c r="M210" s="327"/>
    </row>
    <row r="211" spans="1:14" ht="30" customHeight="1">
      <c r="A211" s="315"/>
      <c r="B211" s="315" t="s">
        <v>1126</v>
      </c>
      <c r="C211" s="313" t="s">
        <v>1127</v>
      </c>
      <c r="D211" s="312" t="s">
        <v>950</v>
      </c>
      <c r="E211" s="315">
        <f>+E210</f>
        <v>6</v>
      </c>
      <c r="F211" s="314"/>
      <c r="G211" s="314"/>
      <c r="H211" s="314"/>
      <c r="I211" s="314"/>
      <c r="J211" s="314"/>
      <c r="K211" s="314"/>
      <c r="L211" s="314"/>
      <c r="M211" s="327"/>
      <c r="N211" s="331"/>
    </row>
    <row r="212" spans="1:14" ht="30" customHeight="1">
      <c r="A212" s="315">
        <f>물량산출서!A121</f>
        <v>3</v>
      </c>
      <c r="B212" s="315" t="str">
        <f>물량산출서!B121</f>
        <v>RECEPTACLE</v>
      </c>
      <c r="C212" s="313"/>
      <c r="D212" s="312" t="str">
        <f>물량산출서!D121</f>
        <v>EA</v>
      </c>
      <c r="E212" s="315">
        <f>+물량산출서!W121</f>
        <v>1</v>
      </c>
      <c r="F212" s="314"/>
      <c r="G212" s="314"/>
      <c r="H212" s="314"/>
      <c r="I212" s="314"/>
      <c r="J212" s="314"/>
      <c r="K212" s="314"/>
      <c r="L212" s="314"/>
      <c r="M212" s="327"/>
    </row>
    <row r="213" spans="1:14" ht="30" customHeight="1">
      <c r="A213" s="315"/>
      <c r="B213" s="315" t="s">
        <v>1126</v>
      </c>
      <c r="C213" s="313" t="s">
        <v>1129</v>
      </c>
      <c r="D213" s="312" t="s">
        <v>1130</v>
      </c>
      <c r="E213" s="315">
        <f>+E212</f>
        <v>1</v>
      </c>
      <c r="F213" s="314"/>
      <c r="G213" s="314"/>
      <c r="H213" s="314"/>
      <c r="I213" s="314"/>
      <c r="J213" s="314"/>
      <c r="K213" s="314"/>
      <c r="L213" s="314"/>
      <c r="M213" s="327"/>
      <c r="N213" s="331"/>
    </row>
    <row r="214" spans="1:14" ht="30" customHeight="1">
      <c r="A214" s="315">
        <f>물량산출서!A122</f>
        <v>4</v>
      </c>
      <c r="B214" s="315" t="str">
        <f>물량산출서!B122</f>
        <v>AUX. RELAY</v>
      </c>
      <c r="C214" s="313" t="str">
        <f>물량산출서!C122</f>
        <v>MRS TYPE24V</v>
      </c>
      <c r="D214" s="312" t="str">
        <f>물량산출서!D122</f>
        <v>EA</v>
      </c>
      <c r="E214" s="315">
        <f>+물량산출서!W122</f>
        <v>10</v>
      </c>
      <c r="F214" s="314"/>
      <c r="G214" s="314"/>
      <c r="H214" s="314"/>
      <c r="I214" s="314"/>
      <c r="J214" s="314"/>
      <c r="K214" s="314"/>
      <c r="L214" s="314"/>
      <c r="M214" s="327"/>
    </row>
    <row r="215" spans="1:14" ht="30" customHeight="1">
      <c r="A215" s="315"/>
      <c r="B215" s="315" t="s">
        <v>1126</v>
      </c>
      <c r="C215" s="313" t="s">
        <v>1132</v>
      </c>
      <c r="D215" s="312" t="s">
        <v>950</v>
      </c>
      <c r="E215" s="315">
        <f>+E214</f>
        <v>10</v>
      </c>
      <c r="F215" s="314"/>
      <c r="G215" s="314"/>
      <c r="H215" s="314"/>
      <c r="I215" s="314"/>
      <c r="J215" s="314"/>
      <c r="K215" s="314"/>
      <c r="L215" s="314"/>
      <c r="M215" s="327"/>
      <c r="N215" s="331"/>
    </row>
    <row r="216" spans="1:14" ht="30" customHeight="1">
      <c r="A216" s="315">
        <f>물량산출서!A123</f>
        <v>5</v>
      </c>
      <c r="B216" s="315" t="str">
        <f>물량산출서!B123</f>
        <v>Bus Controller</v>
      </c>
      <c r="C216" s="313" t="str">
        <f>물량산출서!C123</f>
        <v>IBC - Bus controller, I/O group controller for ACN I/O units</v>
      </c>
      <c r="D216" s="312" t="str">
        <f>물량산출서!D123</f>
        <v>Set</v>
      </c>
      <c r="E216" s="315">
        <f>+물량산출서!W123</f>
        <v>2</v>
      </c>
      <c r="F216" s="314"/>
      <c r="G216" s="314"/>
      <c r="H216" s="314"/>
      <c r="I216" s="314"/>
      <c r="J216" s="314"/>
      <c r="K216" s="314"/>
      <c r="L216" s="314"/>
      <c r="M216" s="327"/>
    </row>
    <row r="217" spans="1:14" ht="30" customHeight="1">
      <c r="A217" s="315"/>
      <c r="B217" s="315" t="s">
        <v>1126</v>
      </c>
      <c r="C217" s="313" t="s">
        <v>1138</v>
      </c>
      <c r="D217" s="312" t="s">
        <v>968</v>
      </c>
      <c r="E217" s="315">
        <f>+E216</f>
        <v>2</v>
      </c>
      <c r="F217" s="314"/>
      <c r="G217" s="314"/>
      <c r="H217" s="314"/>
      <c r="I217" s="314"/>
      <c r="J217" s="314"/>
      <c r="K217" s="314"/>
      <c r="L217" s="314"/>
      <c r="M217" s="327"/>
      <c r="N217" s="331"/>
    </row>
    <row r="218" spans="1:14" ht="30" customHeight="1">
      <c r="A218" s="315">
        <f>물량산출서!A124</f>
        <v>6</v>
      </c>
      <c r="B218" s="315" t="str">
        <f>물량산출서!B124</f>
        <v>Power Supply Module Of IBC</v>
      </c>
      <c r="C218" s="313" t="str">
        <f>물량산출서!C124</f>
        <v>IPSP -MIO power supply, supply for IBC and max. 
32 I/O units</v>
      </c>
      <c r="D218" s="312" t="str">
        <f>물량산출서!D124</f>
        <v>Set</v>
      </c>
      <c r="E218" s="315">
        <f>+물량산출서!W124</f>
        <v>2</v>
      </c>
      <c r="F218" s="314"/>
      <c r="G218" s="314"/>
      <c r="H218" s="314"/>
      <c r="I218" s="314"/>
      <c r="J218" s="314"/>
      <c r="K218" s="314"/>
      <c r="L218" s="314"/>
      <c r="M218" s="327"/>
      <c r="N218" s="331"/>
    </row>
    <row r="219" spans="1:14" ht="30" customHeight="1">
      <c r="A219" s="315"/>
      <c r="B219" s="315" t="s">
        <v>1126</v>
      </c>
      <c r="C219" s="313" t="s">
        <v>1133</v>
      </c>
      <c r="D219" s="312" t="s">
        <v>1130</v>
      </c>
      <c r="E219" s="315">
        <f>+E218</f>
        <v>2</v>
      </c>
      <c r="F219" s="314"/>
      <c r="G219" s="314"/>
      <c r="H219" s="314"/>
      <c r="I219" s="314"/>
      <c r="J219" s="314"/>
      <c r="K219" s="314"/>
      <c r="L219" s="314"/>
      <c r="M219" s="327"/>
    </row>
    <row r="220" spans="1:14" ht="30" customHeight="1">
      <c r="A220" s="315">
        <f>물량산출서!A125</f>
        <v>7</v>
      </c>
      <c r="B220" s="315" t="str">
        <f>물량산출서!B125</f>
        <v>AI Card,4-20MA</v>
      </c>
      <c r="C220" s="313" t="str">
        <f>물량산출서!C125</f>
        <v>AII8C - Power Analog 8 Ch, Input 4-20mA</v>
      </c>
      <c r="D220" s="312" t="str">
        <f>물량산출서!D125</f>
        <v>Set</v>
      </c>
      <c r="E220" s="315">
        <f>+물량산출서!W125</f>
        <v>4</v>
      </c>
      <c r="F220" s="314"/>
      <c r="G220" s="314"/>
      <c r="H220" s="314"/>
      <c r="I220" s="314"/>
      <c r="J220" s="314"/>
      <c r="K220" s="314"/>
      <c r="L220" s="314"/>
      <c r="M220" s="327"/>
    </row>
    <row r="221" spans="1:14" ht="30" customHeight="1">
      <c r="A221" s="315"/>
      <c r="B221" s="315" t="s">
        <v>1126</v>
      </c>
      <c r="C221" s="313" t="s">
        <v>1134</v>
      </c>
      <c r="D221" s="312" t="s">
        <v>1135</v>
      </c>
      <c r="E221" s="315">
        <f>+E220</f>
        <v>4</v>
      </c>
      <c r="F221" s="314"/>
      <c r="G221" s="314"/>
      <c r="H221" s="314"/>
      <c r="I221" s="314"/>
      <c r="J221" s="314"/>
      <c r="K221" s="314"/>
      <c r="L221" s="314"/>
      <c r="M221" s="327"/>
      <c r="N221" s="331"/>
    </row>
    <row r="222" spans="1:14" ht="30" customHeight="1">
      <c r="A222" s="315">
        <f>물량산출서!A126</f>
        <v>8</v>
      </c>
      <c r="B222" s="315" t="str">
        <f>물량산출서!B126</f>
        <v>AI Card,1-5VDC</v>
      </c>
      <c r="C222" s="313" t="str">
        <f>물량산출서!C126</f>
        <v>AII8V - Power Analog 8Ch, Input1-5V(Red,Appl)</v>
      </c>
      <c r="D222" s="312" t="str">
        <f>물량산출서!D126</f>
        <v>Set</v>
      </c>
      <c r="E222" s="315">
        <f>+물량산출서!W126</f>
        <v>4</v>
      </c>
      <c r="F222" s="314"/>
      <c r="G222" s="314"/>
      <c r="H222" s="314"/>
      <c r="I222" s="314"/>
      <c r="J222" s="314"/>
      <c r="K222" s="314"/>
      <c r="L222" s="314"/>
      <c r="M222" s="327"/>
    </row>
    <row r="223" spans="1:14" ht="30" customHeight="1">
      <c r="A223" s="315"/>
      <c r="B223" s="315" t="s">
        <v>1126</v>
      </c>
      <c r="C223" s="313" t="s">
        <v>1134</v>
      </c>
      <c r="D223" s="312" t="s">
        <v>1135</v>
      </c>
      <c r="E223" s="315">
        <f>+E222</f>
        <v>4</v>
      </c>
      <c r="F223" s="314"/>
      <c r="G223" s="314"/>
      <c r="H223" s="314"/>
      <c r="I223" s="314"/>
      <c r="J223" s="314"/>
      <c r="K223" s="314"/>
      <c r="L223" s="314"/>
      <c r="M223" s="327"/>
      <c r="N223" s="331"/>
    </row>
    <row r="224" spans="1:14" ht="30" customHeight="1">
      <c r="A224" s="315">
        <f>물량산출서!A127</f>
        <v>9</v>
      </c>
      <c r="B224" s="315" t="str">
        <f>물량산출서!B127</f>
        <v>AO Card Red.Appl</v>
      </c>
      <c r="C224" s="313" t="str">
        <f>물량산출서!C127</f>
        <v xml:space="preserve">AOI4C - Power Analog 4Ch Output 4-20mA  </v>
      </c>
      <c r="D224" s="312" t="str">
        <f>물량산출서!D127</f>
        <v>Set</v>
      </c>
      <c r="E224" s="315">
        <f>+물량산출서!W127</f>
        <v>8</v>
      </c>
      <c r="F224" s="314"/>
      <c r="G224" s="314"/>
      <c r="H224" s="314"/>
      <c r="I224" s="314"/>
      <c r="J224" s="314"/>
      <c r="K224" s="314"/>
      <c r="L224" s="314"/>
      <c r="M224" s="327"/>
    </row>
    <row r="225" spans="1:14" ht="30" customHeight="1">
      <c r="A225" s="315"/>
      <c r="B225" s="315" t="s">
        <v>1126</v>
      </c>
      <c r="C225" s="313" t="s">
        <v>1134</v>
      </c>
      <c r="D225" s="312" t="s">
        <v>1135</v>
      </c>
      <c r="E225" s="315">
        <f>+E224</f>
        <v>8</v>
      </c>
      <c r="F225" s="314"/>
      <c r="G225" s="314"/>
      <c r="H225" s="314"/>
      <c r="I225" s="314"/>
      <c r="J225" s="314"/>
      <c r="K225" s="314"/>
      <c r="L225" s="314"/>
      <c r="M225" s="327"/>
      <c r="N225" s="331"/>
    </row>
    <row r="226" spans="1:14" ht="30" customHeight="1">
      <c r="A226" s="315">
        <f>물량산출서!A128</f>
        <v>10</v>
      </c>
      <c r="B226" s="315" t="str">
        <f>물량산출서!B128</f>
        <v>AO Card</v>
      </c>
      <c r="C226" s="313" t="str">
        <f>물량산출서!C128</f>
        <v xml:space="preserve">AOI8C - Power Analog 8Ch Output 4-20mA  </v>
      </c>
      <c r="D226" s="312" t="str">
        <f>물량산출서!D128</f>
        <v>Set</v>
      </c>
      <c r="E226" s="315">
        <f>+물량산출서!W128</f>
        <v>1</v>
      </c>
      <c r="F226" s="314"/>
      <c r="G226" s="314"/>
      <c r="H226" s="314"/>
      <c r="I226" s="314"/>
      <c r="J226" s="314"/>
      <c r="K226" s="314"/>
      <c r="L226" s="314"/>
      <c r="M226" s="327"/>
    </row>
    <row r="227" spans="1:14" ht="30" customHeight="1">
      <c r="A227" s="315"/>
      <c r="B227" s="315" t="s">
        <v>1126</v>
      </c>
      <c r="C227" s="313" t="s">
        <v>1134</v>
      </c>
      <c r="D227" s="312" t="s">
        <v>1135</v>
      </c>
      <c r="E227" s="315">
        <f>+E226</f>
        <v>1</v>
      </c>
      <c r="F227" s="314"/>
      <c r="G227" s="314"/>
      <c r="H227" s="314"/>
      <c r="I227" s="314"/>
      <c r="J227" s="314"/>
      <c r="K227" s="314"/>
      <c r="L227" s="314"/>
      <c r="M227" s="327"/>
      <c r="N227" s="331"/>
    </row>
    <row r="228" spans="1:14" ht="30" customHeight="1">
      <c r="A228" s="315">
        <f>물량산출서!A129</f>
        <v>11</v>
      </c>
      <c r="B228" s="315" t="str">
        <f>물량산출서!B129</f>
        <v>RTD Card</v>
      </c>
      <c r="C228" s="313" t="str">
        <f>물량산출서!C129</f>
        <v>TII4W3 -RTD 4Input 3 Wire Isolated Input (4channel)</v>
      </c>
      <c r="D228" s="312" t="str">
        <f>물량산출서!D129</f>
        <v>Set</v>
      </c>
      <c r="E228" s="315">
        <f>+물량산출서!W129</f>
        <v>3</v>
      </c>
      <c r="F228" s="314"/>
      <c r="G228" s="314"/>
      <c r="H228" s="314"/>
      <c r="I228" s="314"/>
      <c r="J228" s="314"/>
      <c r="K228" s="314"/>
      <c r="L228" s="314"/>
      <c r="M228" s="327"/>
    </row>
    <row r="229" spans="1:14" ht="30" customHeight="1">
      <c r="A229" s="315"/>
      <c r="B229" s="315" t="s">
        <v>1126</v>
      </c>
      <c r="C229" s="313" t="s">
        <v>1134</v>
      </c>
      <c r="D229" s="312" t="s">
        <v>1135</v>
      </c>
      <c r="E229" s="315">
        <f>+E228</f>
        <v>3</v>
      </c>
      <c r="F229" s="314"/>
      <c r="G229" s="314"/>
      <c r="H229" s="314"/>
      <c r="I229" s="314"/>
      <c r="J229" s="314"/>
      <c r="K229" s="314"/>
      <c r="L229" s="314"/>
      <c r="M229" s="327"/>
      <c r="N229" s="331"/>
    </row>
    <row r="230" spans="1:14" ht="30" customHeight="1">
      <c r="A230" s="315">
        <f>물량산출서!A130</f>
        <v>12</v>
      </c>
      <c r="B230" s="315" t="str">
        <f>물량산출서!B130</f>
        <v>T/C Card</v>
      </c>
      <c r="C230" s="313" t="str">
        <f>물량산출서!C130</f>
        <v>TC18 - Thermocouple Isolated Input, 8channel</v>
      </c>
      <c r="D230" s="312" t="str">
        <f>물량산출서!D130</f>
        <v>Set</v>
      </c>
      <c r="E230" s="315">
        <f>+물량산출서!W130</f>
        <v>2</v>
      </c>
      <c r="F230" s="314"/>
      <c r="G230" s="314"/>
      <c r="H230" s="314"/>
      <c r="I230" s="314"/>
      <c r="J230" s="314"/>
      <c r="K230" s="314"/>
      <c r="L230" s="314"/>
      <c r="M230" s="327"/>
    </row>
    <row r="231" spans="1:14" ht="30" customHeight="1">
      <c r="A231" s="315"/>
      <c r="B231" s="315" t="s">
        <v>1126</v>
      </c>
      <c r="C231" s="313" t="s">
        <v>1134</v>
      </c>
      <c r="D231" s="312" t="s">
        <v>1135</v>
      </c>
      <c r="E231" s="315">
        <f>+E230</f>
        <v>2</v>
      </c>
      <c r="F231" s="314"/>
      <c r="G231" s="314"/>
      <c r="H231" s="314"/>
      <c r="I231" s="314"/>
      <c r="J231" s="314"/>
      <c r="K231" s="314"/>
      <c r="L231" s="314"/>
      <c r="M231" s="327"/>
      <c r="N231" s="331"/>
    </row>
    <row r="232" spans="1:14" ht="30" customHeight="1">
      <c r="A232" s="315">
        <f>물량산출서!A131</f>
        <v>13</v>
      </c>
      <c r="B232" s="315" t="str">
        <f>물량산출서!B131</f>
        <v>IBC Base Frame of Analog I/O</v>
      </c>
      <c r="C232" s="313" t="str">
        <f>물량산출서!C131</f>
        <v>MBM120 - IPSP/IBC Mounting Base for M120 unit</v>
      </c>
      <c r="D232" s="312" t="str">
        <f>물량산출서!D131</f>
        <v>Set</v>
      </c>
      <c r="E232" s="315">
        <f>+물량산출서!W131</f>
        <v>2</v>
      </c>
      <c r="F232" s="314"/>
      <c r="G232" s="314"/>
      <c r="H232" s="314"/>
      <c r="I232" s="314"/>
      <c r="J232" s="314"/>
      <c r="K232" s="314"/>
      <c r="L232" s="314"/>
      <c r="M232" s="327"/>
    </row>
    <row r="233" spans="1:14" ht="30" customHeight="1">
      <c r="A233" s="315"/>
      <c r="B233" s="315" t="s">
        <v>1126</v>
      </c>
      <c r="C233" s="313" t="s">
        <v>1133</v>
      </c>
      <c r="D233" s="312" t="s">
        <v>1130</v>
      </c>
      <c r="E233" s="315">
        <f>+E232</f>
        <v>2</v>
      </c>
      <c r="F233" s="314"/>
      <c r="G233" s="314"/>
      <c r="H233" s="314"/>
      <c r="I233" s="314"/>
      <c r="J233" s="314"/>
      <c r="K233" s="314"/>
      <c r="L233" s="314"/>
      <c r="M233" s="327"/>
      <c r="N233" s="331"/>
    </row>
    <row r="234" spans="1:14" ht="30" customHeight="1">
      <c r="A234" s="315">
        <f>물량산출서!A132</f>
        <v>14</v>
      </c>
      <c r="B234" s="315" t="str">
        <f>물량산출서!B132</f>
        <v>I/O Rack For Analog I/O Card.8Slot</v>
      </c>
      <c r="C234" s="313" t="str">
        <f>물량산출서!C132</f>
        <v>MBI8T - Mounting Base for M120 units</v>
      </c>
      <c r="D234" s="312" t="str">
        <f>물량산출서!D132</f>
        <v>Set</v>
      </c>
      <c r="E234" s="315">
        <f>+물량산출서!W132</f>
        <v>3</v>
      </c>
      <c r="F234" s="314"/>
      <c r="G234" s="314"/>
      <c r="H234" s="314"/>
      <c r="I234" s="314"/>
      <c r="J234" s="314"/>
      <c r="K234" s="314"/>
      <c r="L234" s="314"/>
      <c r="M234" s="327"/>
      <c r="N234" s="331"/>
    </row>
    <row r="235" spans="1:14" ht="30" customHeight="1">
      <c r="A235" s="315"/>
      <c r="B235" s="315" t="s">
        <v>1126</v>
      </c>
      <c r="C235" s="313" t="s">
        <v>1133</v>
      </c>
      <c r="D235" s="312" t="s">
        <v>1130</v>
      </c>
      <c r="E235" s="315">
        <f>+E234</f>
        <v>3</v>
      </c>
      <c r="F235" s="314"/>
      <c r="G235" s="314"/>
      <c r="H235" s="314"/>
      <c r="I235" s="314"/>
      <c r="J235" s="314"/>
      <c r="K235" s="314"/>
      <c r="L235" s="314"/>
      <c r="M235" s="327"/>
    </row>
    <row r="236" spans="1:14" ht="30" customHeight="1">
      <c r="A236" s="315">
        <f>물량산출서!A133</f>
        <v>15</v>
      </c>
      <c r="B236" s="315" t="str">
        <f>물량산출서!B133</f>
        <v>Fan Unit</v>
      </c>
      <c r="C236" s="313" t="str">
        <f>물량산출서!C133</f>
        <v>Fans for 2 x MBI8</v>
      </c>
      <c r="D236" s="312" t="str">
        <f>물량산출서!D133</f>
        <v>Set</v>
      </c>
      <c r="E236" s="315">
        <f>+물량산출서!W133</f>
        <v>2</v>
      </c>
      <c r="F236" s="314"/>
      <c r="G236" s="314"/>
      <c r="H236" s="314"/>
      <c r="I236" s="314"/>
      <c r="J236" s="314"/>
      <c r="K236" s="314"/>
      <c r="L236" s="314"/>
      <c r="M236" s="327"/>
    </row>
    <row r="237" spans="1:14" ht="30" customHeight="1">
      <c r="A237" s="315"/>
      <c r="B237" s="315" t="s">
        <v>1126</v>
      </c>
      <c r="C237" s="313" t="s">
        <v>1136</v>
      </c>
      <c r="D237" s="312" t="s">
        <v>950</v>
      </c>
      <c r="E237" s="315">
        <f>+E236</f>
        <v>2</v>
      </c>
      <c r="F237" s="314"/>
      <c r="G237" s="314"/>
      <c r="H237" s="314"/>
      <c r="I237" s="314"/>
      <c r="J237" s="314"/>
      <c r="K237" s="314"/>
      <c r="L237" s="314"/>
      <c r="M237" s="327"/>
      <c r="N237" s="331"/>
    </row>
    <row r="238" spans="1:14" ht="30" customHeight="1">
      <c r="A238" s="315">
        <f>물량산출서!A134</f>
        <v>16</v>
      </c>
      <c r="B238" s="315" t="str">
        <f>물량산출서!B134</f>
        <v>Fan  Unit Chassis</v>
      </c>
      <c r="C238" s="313" t="str">
        <f>물량산출서!C134</f>
        <v>Base chassis (mounting frame) for fan unit for 2 x MBI8</v>
      </c>
      <c r="D238" s="312" t="str">
        <f>물량산출서!D134</f>
        <v>Set</v>
      </c>
      <c r="E238" s="315">
        <f>+물량산출서!W134</f>
        <v>2</v>
      </c>
      <c r="F238" s="314"/>
      <c r="G238" s="314"/>
      <c r="H238" s="314"/>
      <c r="I238" s="314"/>
      <c r="J238" s="314"/>
      <c r="K238" s="314"/>
      <c r="L238" s="314"/>
      <c r="M238" s="327"/>
    </row>
    <row r="239" spans="1:14" ht="30" customHeight="1">
      <c r="A239" s="315"/>
      <c r="B239" s="315" t="s">
        <v>1126</v>
      </c>
      <c r="C239" s="313" t="s">
        <v>1133</v>
      </c>
      <c r="D239" s="312" t="s">
        <v>1130</v>
      </c>
      <c r="E239" s="315">
        <f>+E238</f>
        <v>2</v>
      </c>
      <c r="F239" s="314"/>
      <c r="G239" s="314"/>
      <c r="H239" s="314"/>
      <c r="I239" s="314"/>
      <c r="J239" s="314"/>
      <c r="K239" s="314"/>
      <c r="L239" s="314"/>
      <c r="M239" s="327"/>
      <c r="N239" s="331"/>
    </row>
    <row r="240" spans="1:14" ht="30" customHeight="1">
      <c r="A240" s="315">
        <f>물량산출서!A135</f>
        <v>17</v>
      </c>
      <c r="B240" s="315" t="str">
        <f>물량산출서!B135</f>
        <v>Cable Of Analog I/O Card</v>
      </c>
      <c r="C240" s="313" t="str">
        <f>물량산출서!C135</f>
        <v>16 pin Connector Cable,2.5M  of  AI, AO, 
RTD &amp; T/C Modules.</v>
      </c>
      <c r="D240" s="312" t="str">
        <f>물량산출서!D135</f>
        <v>Set</v>
      </c>
      <c r="E240" s="315">
        <f>+물량산출서!W135</f>
        <v>20</v>
      </c>
      <c r="F240" s="314"/>
      <c r="G240" s="314"/>
      <c r="H240" s="314"/>
      <c r="I240" s="314"/>
      <c r="J240" s="314"/>
      <c r="K240" s="314"/>
      <c r="L240" s="314"/>
      <c r="M240" s="327"/>
      <c r="N240" s="331"/>
    </row>
    <row r="241" spans="1:14" ht="30" customHeight="1">
      <c r="A241" s="315"/>
      <c r="B241" s="315" t="s">
        <v>1126</v>
      </c>
      <c r="C241" s="313" t="s">
        <v>1137</v>
      </c>
      <c r="D241" s="312" t="s">
        <v>1130</v>
      </c>
      <c r="E241" s="315">
        <f>+E240</f>
        <v>20</v>
      </c>
      <c r="F241" s="314"/>
      <c r="G241" s="314"/>
      <c r="H241" s="314"/>
      <c r="I241" s="314"/>
      <c r="J241" s="314"/>
      <c r="K241" s="314"/>
      <c r="L241" s="314"/>
      <c r="M241" s="327"/>
    </row>
    <row r="242" spans="1:14" ht="30" customHeight="1">
      <c r="A242" s="315">
        <f>물량산출서!A136</f>
        <v>18</v>
      </c>
      <c r="B242" s="315" t="str">
        <f>물량산출서!B136</f>
        <v>Dummy  Analog I/O Card</v>
      </c>
      <c r="C242" s="313" t="str">
        <f>물량산출서!C136</f>
        <v>Empty Slot Cover for M120 unit</v>
      </c>
      <c r="D242" s="312" t="str">
        <f>물량산출서!D136</f>
        <v>Set</v>
      </c>
      <c r="E242" s="315">
        <f>+물량산출서!W136</f>
        <v>4</v>
      </c>
      <c r="F242" s="314"/>
      <c r="G242" s="314"/>
      <c r="H242" s="314"/>
      <c r="I242" s="314"/>
      <c r="J242" s="314"/>
      <c r="K242" s="314"/>
      <c r="L242" s="314"/>
      <c r="M242" s="327"/>
      <c r="N242" s="331"/>
    </row>
    <row r="243" spans="1:14" ht="30" customHeight="1">
      <c r="A243" s="315"/>
      <c r="B243" s="315" t="s">
        <v>1126</v>
      </c>
      <c r="C243" s="313" t="s">
        <v>1137</v>
      </c>
      <c r="D243" s="312" t="s">
        <v>1130</v>
      </c>
      <c r="E243" s="315">
        <f>+E242</f>
        <v>4</v>
      </c>
      <c r="F243" s="314"/>
      <c r="G243" s="314"/>
      <c r="H243" s="314"/>
      <c r="I243" s="314"/>
      <c r="J243" s="314"/>
      <c r="K243" s="314"/>
      <c r="L243" s="314"/>
      <c r="M243" s="327"/>
    </row>
    <row r="244" spans="1:14" ht="30" customHeight="1">
      <c r="A244" s="315">
        <f>물량산출서!A137</f>
        <v>19</v>
      </c>
      <c r="B244" s="315" t="str">
        <f>물량산출서!B137</f>
        <v>종단 저항</v>
      </c>
      <c r="C244" s="313" t="str">
        <f>물량산출서!C137</f>
        <v>IT - I/O bus terminator</v>
      </c>
      <c r="D244" s="312" t="str">
        <f>물량산출서!D137</f>
        <v>Set</v>
      </c>
      <c r="E244" s="315">
        <f>+물량산출서!W137</f>
        <v>2</v>
      </c>
      <c r="F244" s="314"/>
      <c r="G244" s="314"/>
      <c r="H244" s="314"/>
      <c r="I244" s="314"/>
      <c r="J244" s="314"/>
      <c r="K244" s="314"/>
      <c r="L244" s="314"/>
      <c r="M244" s="327"/>
      <c r="N244" s="331"/>
    </row>
    <row r="245" spans="1:14" ht="30" customHeight="1">
      <c r="A245" s="315"/>
      <c r="B245" s="315" t="s">
        <v>1126</v>
      </c>
      <c r="C245" s="313" t="s">
        <v>1137</v>
      </c>
      <c r="D245" s="312" t="s">
        <v>1130</v>
      </c>
      <c r="E245" s="315">
        <f>+E244</f>
        <v>2</v>
      </c>
      <c r="F245" s="314"/>
      <c r="G245" s="314"/>
      <c r="H245" s="314"/>
      <c r="I245" s="314"/>
      <c r="J245" s="314"/>
      <c r="K245" s="314"/>
      <c r="L245" s="314"/>
      <c r="M245" s="327"/>
    </row>
    <row r="246" spans="1:14" ht="30" customHeight="1">
      <c r="A246" s="315">
        <f>물량산출서!A138</f>
        <v>20</v>
      </c>
      <c r="B246" s="315" t="str">
        <f>물량산출서!B138</f>
        <v>Analog Field BD</v>
      </c>
      <c r="C246" s="313" t="str">
        <f>물량산출서!C138</f>
        <v xml:space="preserve">IXR16-Cross Connection Branching Board </v>
      </c>
      <c r="D246" s="312" t="str">
        <f>물량산출서!D138</f>
        <v>Set</v>
      </c>
      <c r="E246" s="315">
        <f>+물량산출서!W138</f>
        <v>2</v>
      </c>
      <c r="F246" s="314"/>
      <c r="G246" s="314"/>
      <c r="H246" s="314"/>
      <c r="I246" s="314"/>
      <c r="J246" s="314"/>
      <c r="K246" s="314"/>
      <c r="L246" s="314"/>
      <c r="M246" s="327"/>
      <c r="N246" s="331"/>
    </row>
    <row r="247" spans="1:14" ht="30" customHeight="1">
      <c r="A247" s="315"/>
      <c r="B247" s="315" t="s">
        <v>1126</v>
      </c>
      <c r="C247" s="313" t="s">
        <v>1137</v>
      </c>
      <c r="D247" s="312" t="s">
        <v>1130</v>
      </c>
      <c r="E247" s="315">
        <f>+E246</f>
        <v>2</v>
      </c>
      <c r="F247" s="314"/>
      <c r="G247" s="314"/>
      <c r="H247" s="314"/>
      <c r="I247" s="314"/>
      <c r="J247" s="314"/>
      <c r="K247" s="314"/>
      <c r="L247" s="314"/>
      <c r="M247" s="327"/>
    </row>
    <row r="248" spans="1:14" ht="30" customHeight="1">
      <c r="A248" s="315">
        <f>물량산출서!A139</f>
        <v>21</v>
      </c>
      <c r="B248" s="315" t="str">
        <f>물량산출서!B139</f>
        <v>AO Red. Field BD</v>
      </c>
      <c r="C248" s="313" t="str">
        <f>물량산출서!C139</f>
        <v xml:space="preserve">YXR16AO-Cross Connection Branching Board </v>
      </c>
      <c r="D248" s="312" t="str">
        <f>물량산출서!D139</f>
        <v>Set</v>
      </c>
      <c r="E248" s="315">
        <f>+물량산출서!W139</f>
        <v>2</v>
      </c>
      <c r="F248" s="314"/>
      <c r="G248" s="314"/>
      <c r="H248" s="314"/>
      <c r="I248" s="314"/>
      <c r="J248" s="314"/>
      <c r="K248" s="314"/>
      <c r="L248" s="314"/>
      <c r="M248" s="327"/>
      <c r="N248" s="331"/>
    </row>
    <row r="249" spans="1:14" ht="30" customHeight="1">
      <c r="A249" s="315"/>
      <c r="B249" s="315" t="s">
        <v>1126</v>
      </c>
      <c r="C249" s="313" t="s">
        <v>1137</v>
      </c>
      <c r="D249" s="312" t="s">
        <v>1130</v>
      </c>
      <c r="E249" s="315">
        <f>+E248</f>
        <v>2</v>
      </c>
      <c r="F249" s="314"/>
      <c r="G249" s="314"/>
      <c r="H249" s="314"/>
      <c r="I249" s="314"/>
      <c r="J249" s="314"/>
      <c r="K249" s="314"/>
      <c r="L249" s="314"/>
      <c r="M249" s="327"/>
    </row>
    <row r="250" spans="1:14" ht="30" customHeight="1">
      <c r="A250" s="315">
        <f>물량산출서!A140</f>
        <v>22</v>
      </c>
      <c r="B250" s="315" t="str">
        <f>물량산출서!B140</f>
        <v>Analog Red. Field BD</v>
      </c>
      <c r="C250" s="313" t="str">
        <f>물량산출서!C140</f>
        <v xml:space="preserve">YXR16-Cross Connection Branching Board </v>
      </c>
      <c r="D250" s="312" t="str">
        <f>물량산출서!D140</f>
        <v>Set</v>
      </c>
      <c r="E250" s="315">
        <f>+물량산출서!W140</f>
        <v>1</v>
      </c>
      <c r="F250" s="314"/>
      <c r="G250" s="314"/>
      <c r="H250" s="314"/>
      <c r="I250" s="314"/>
      <c r="J250" s="314"/>
      <c r="K250" s="314"/>
      <c r="L250" s="314"/>
      <c r="M250" s="327"/>
      <c r="N250" s="331"/>
    </row>
    <row r="251" spans="1:14" ht="30" customHeight="1">
      <c r="A251" s="315"/>
      <c r="B251" s="315" t="s">
        <v>1126</v>
      </c>
      <c r="C251" s="313" t="s">
        <v>1137</v>
      </c>
      <c r="D251" s="312" t="s">
        <v>1130</v>
      </c>
      <c r="E251" s="315">
        <f>+E250</f>
        <v>1</v>
      </c>
      <c r="F251" s="314"/>
      <c r="G251" s="314"/>
      <c r="H251" s="314"/>
      <c r="I251" s="314"/>
      <c r="J251" s="314"/>
      <c r="K251" s="314"/>
      <c r="L251" s="314"/>
      <c r="M251" s="327"/>
    </row>
    <row r="252" spans="1:14" ht="30" customHeight="1">
      <c r="A252" s="315">
        <f>물량산출서!A141</f>
        <v>23</v>
      </c>
      <c r="B252" s="315" t="str">
        <f>물량산출서!B141</f>
        <v>Red. I/O Rack Cable</v>
      </c>
      <c r="C252" s="313" t="str">
        <f>물량산출서!C141</f>
        <v>Crossover Cable LSZH RJ45 CAT-6 S/FTP 2M Yellow</v>
      </c>
      <c r="D252" s="312" t="str">
        <f>물량산출서!D141</f>
        <v>Set</v>
      </c>
      <c r="E252" s="315">
        <f>+물량산출서!W141</f>
        <v>1</v>
      </c>
      <c r="F252" s="314"/>
      <c r="G252" s="314"/>
      <c r="H252" s="314"/>
      <c r="I252" s="314"/>
      <c r="J252" s="314"/>
      <c r="K252" s="314"/>
      <c r="L252" s="314"/>
      <c r="M252" s="327"/>
      <c r="N252" s="331"/>
    </row>
    <row r="253" spans="1:14" ht="30" customHeight="1">
      <c r="A253" s="315"/>
      <c r="B253" s="315" t="s">
        <v>1126</v>
      </c>
      <c r="C253" s="313" t="s">
        <v>1137</v>
      </c>
      <c r="D253" s="312" t="s">
        <v>1130</v>
      </c>
      <c r="E253" s="315">
        <f>+E252</f>
        <v>1</v>
      </c>
      <c r="F253" s="314"/>
      <c r="G253" s="314"/>
      <c r="H253" s="314"/>
      <c r="I253" s="314"/>
      <c r="J253" s="314"/>
      <c r="K253" s="314"/>
      <c r="L253" s="314"/>
      <c r="M253" s="327"/>
    </row>
    <row r="254" spans="1:14" ht="30" customHeight="1">
      <c r="A254" s="315">
        <f>물량산출서!A142</f>
        <v>24</v>
      </c>
      <c r="B254" s="315" t="str">
        <f>물량산출서!B142</f>
        <v>Red.I/O Power Cable</v>
      </c>
      <c r="C254" s="313" t="str">
        <f>물량산출서!C142</f>
        <v>power supply cable 1.5M</v>
      </c>
      <c r="D254" s="312" t="str">
        <f>물량산출서!D142</f>
        <v>Set</v>
      </c>
      <c r="E254" s="315">
        <f>+물량산출서!W142</f>
        <v>1</v>
      </c>
      <c r="F254" s="314"/>
      <c r="G254" s="314"/>
      <c r="H254" s="314"/>
      <c r="I254" s="314"/>
      <c r="J254" s="314"/>
      <c r="K254" s="314"/>
      <c r="L254" s="314"/>
      <c r="M254" s="327"/>
      <c r="N254" s="331"/>
    </row>
    <row r="255" spans="1:14" ht="30" customHeight="1">
      <c r="A255" s="315"/>
      <c r="B255" s="315" t="s">
        <v>1126</v>
      </c>
      <c r="C255" s="313" t="s">
        <v>1137</v>
      </c>
      <c r="D255" s="312" t="s">
        <v>1130</v>
      </c>
      <c r="E255" s="315">
        <f>+E254</f>
        <v>1</v>
      </c>
      <c r="F255" s="314"/>
      <c r="G255" s="314"/>
      <c r="H255" s="314"/>
      <c r="I255" s="314"/>
      <c r="J255" s="314"/>
      <c r="K255" s="314"/>
      <c r="L255" s="314"/>
      <c r="M255" s="327"/>
    </row>
    <row r="256" spans="1:14" ht="30" customHeight="1">
      <c r="A256" s="315">
        <f>물량산출서!A143</f>
        <v>25</v>
      </c>
      <c r="B256" s="315" t="str">
        <f>물량산출서!B143</f>
        <v>Power Supply Unit</v>
      </c>
      <c r="C256" s="313" t="str">
        <f>물량산출서!C143</f>
        <v>Power unit 250 W 110/230 VAC/24 VDC 10 A</v>
      </c>
      <c r="D256" s="312" t="str">
        <f>물량산출서!D143</f>
        <v>Set</v>
      </c>
      <c r="E256" s="315">
        <f>+물량산출서!W143</f>
        <v>2</v>
      </c>
      <c r="F256" s="314"/>
      <c r="G256" s="314"/>
      <c r="H256" s="314"/>
      <c r="I256" s="314"/>
      <c r="J256" s="314"/>
      <c r="K256" s="314"/>
      <c r="L256" s="314"/>
      <c r="M256" s="327"/>
      <c r="N256" s="331"/>
    </row>
    <row r="257" spans="1:14" ht="30" customHeight="1">
      <c r="A257" s="315"/>
      <c r="B257" s="315" t="s">
        <v>1126</v>
      </c>
      <c r="C257" s="313" t="s">
        <v>1133</v>
      </c>
      <c r="D257" s="312" t="s">
        <v>1130</v>
      </c>
      <c r="E257" s="315">
        <f>+E256</f>
        <v>2</v>
      </c>
      <c r="F257" s="314"/>
      <c r="G257" s="314"/>
      <c r="H257" s="314"/>
      <c r="I257" s="314"/>
      <c r="J257" s="314"/>
      <c r="K257" s="314"/>
      <c r="L257" s="314"/>
      <c r="M257" s="327"/>
    </row>
    <row r="258" spans="1:14" ht="30" customHeight="1">
      <c r="A258" s="315">
        <f>물량산출서!A144</f>
        <v>26</v>
      </c>
      <c r="B258" s="315" t="str">
        <f>물량산출서!B144</f>
        <v>CRICUIT PROTECTION</v>
      </c>
      <c r="C258" s="313" t="str">
        <f>물량산출서!C144</f>
        <v>6KA/20, 10, 5A, 2P, C6ON</v>
      </c>
      <c r="D258" s="312" t="str">
        <f>물량산출서!D144</f>
        <v>EA</v>
      </c>
      <c r="E258" s="315">
        <f>+물량산출서!W144</f>
        <v>6</v>
      </c>
      <c r="F258" s="314"/>
      <c r="G258" s="314"/>
      <c r="H258" s="314"/>
      <c r="I258" s="314"/>
      <c r="J258" s="314"/>
      <c r="K258" s="314"/>
      <c r="L258" s="314"/>
      <c r="M258" s="327"/>
    </row>
    <row r="259" spans="1:14" ht="30" customHeight="1">
      <c r="A259" s="315"/>
      <c r="B259" s="315" t="s">
        <v>1126</v>
      </c>
      <c r="C259" s="313" t="s">
        <v>1127</v>
      </c>
      <c r="D259" s="312" t="s">
        <v>950</v>
      </c>
      <c r="E259" s="315">
        <f>+E258</f>
        <v>6</v>
      </c>
      <c r="F259" s="314"/>
      <c r="G259" s="314"/>
      <c r="H259" s="314"/>
      <c r="I259" s="314"/>
      <c r="J259" s="314"/>
      <c r="K259" s="314"/>
      <c r="L259" s="314"/>
      <c r="M259" s="327"/>
      <c r="N259" s="331"/>
    </row>
    <row r="260" spans="1:14" ht="30" customHeight="1">
      <c r="A260" s="315">
        <f>물량산출서!A145</f>
        <v>27</v>
      </c>
      <c r="B260" s="315" t="str">
        <f>물량산출서!B145</f>
        <v>RECEPTACLE</v>
      </c>
      <c r="C260" s="313"/>
      <c r="D260" s="312" t="str">
        <f>물량산출서!D145</f>
        <v>EA</v>
      </c>
      <c r="E260" s="315">
        <f>+물량산출서!W145</f>
        <v>1</v>
      </c>
      <c r="F260" s="314"/>
      <c r="G260" s="314"/>
      <c r="H260" s="314"/>
      <c r="I260" s="314"/>
      <c r="J260" s="314"/>
      <c r="K260" s="314"/>
      <c r="L260" s="314"/>
      <c r="M260" s="327"/>
    </row>
    <row r="261" spans="1:14" ht="30" customHeight="1">
      <c r="A261" s="315"/>
      <c r="B261" s="315" t="s">
        <v>1126</v>
      </c>
      <c r="C261" s="313" t="s">
        <v>1129</v>
      </c>
      <c r="D261" s="312" t="s">
        <v>1130</v>
      </c>
      <c r="E261" s="315">
        <f>+E260</f>
        <v>1</v>
      </c>
      <c r="F261" s="314"/>
      <c r="G261" s="314"/>
      <c r="H261" s="314"/>
      <c r="I261" s="314"/>
      <c r="J261" s="314"/>
      <c r="K261" s="314"/>
      <c r="L261" s="314"/>
      <c r="M261" s="327"/>
      <c r="N261" s="331"/>
    </row>
    <row r="262" spans="1:14" ht="30" customHeight="1">
      <c r="A262" s="315">
        <f>물량산출서!A146</f>
        <v>28</v>
      </c>
      <c r="B262" s="315" t="str">
        <f>물량산출서!B146</f>
        <v>AUX. RELAY</v>
      </c>
      <c r="C262" s="313" t="str">
        <f>물량산출서!C146</f>
        <v>MRS TYPE24V</v>
      </c>
      <c r="D262" s="312" t="str">
        <f>물량산출서!D146</f>
        <v>EA</v>
      </c>
      <c r="E262" s="315">
        <f>+물량산출서!W146</f>
        <v>10</v>
      </c>
      <c r="F262" s="314"/>
      <c r="G262" s="314"/>
      <c r="H262" s="314"/>
      <c r="I262" s="314"/>
      <c r="J262" s="314"/>
      <c r="K262" s="314"/>
      <c r="L262" s="314"/>
      <c r="M262" s="327"/>
    </row>
    <row r="263" spans="1:14" ht="30" customHeight="1">
      <c r="A263" s="315"/>
      <c r="B263" s="315" t="s">
        <v>1126</v>
      </c>
      <c r="C263" s="313" t="s">
        <v>1132</v>
      </c>
      <c r="D263" s="312" t="s">
        <v>950</v>
      </c>
      <c r="E263" s="315">
        <f>+E262</f>
        <v>10</v>
      </c>
      <c r="F263" s="314"/>
      <c r="G263" s="314"/>
      <c r="H263" s="314"/>
      <c r="I263" s="314"/>
      <c r="J263" s="314"/>
      <c r="K263" s="314"/>
      <c r="L263" s="314"/>
      <c r="M263" s="327"/>
      <c r="N263" s="331"/>
    </row>
    <row r="264" spans="1:14" ht="30" customHeight="1">
      <c r="A264" s="315">
        <f>물량산출서!A147</f>
        <v>29</v>
      </c>
      <c r="B264" s="315" t="str">
        <f>물량산출서!B147</f>
        <v>Main Processor Unit</v>
      </c>
      <c r="C264" s="313" t="str">
        <f>물량산출서!C147</f>
        <v>ACN MR2 process controller</v>
      </c>
      <c r="D264" s="312" t="str">
        <f>물량산출서!D147</f>
        <v>Set</v>
      </c>
      <c r="E264" s="315">
        <f>+물량산출서!W147</f>
        <v>2</v>
      </c>
      <c r="F264" s="314"/>
      <c r="G264" s="314"/>
      <c r="H264" s="314"/>
      <c r="I264" s="314"/>
      <c r="J264" s="314"/>
      <c r="K264" s="314"/>
      <c r="L264" s="314"/>
      <c r="M264" s="327"/>
      <c r="N264" s="308"/>
    </row>
    <row r="265" spans="1:14" ht="30" customHeight="1">
      <c r="A265" s="315"/>
      <c r="B265" s="315" t="s">
        <v>1126</v>
      </c>
      <c r="C265" s="313" t="s">
        <v>1138</v>
      </c>
      <c r="D265" s="312" t="s">
        <v>968</v>
      </c>
      <c r="E265" s="315">
        <f>+E264</f>
        <v>2</v>
      </c>
      <c r="F265" s="314"/>
      <c r="G265" s="314"/>
      <c r="H265" s="314"/>
      <c r="I265" s="314"/>
      <c r="J265" s="314"/>
      <c r="K265" s="314"/>
      <c r="L265" s="314"/>
      <c r="M265" s="327"/>
      <c r="N265" s="331"/>
    </row>
    <row r="266" spans="1:14" ht="30" customHeight="1">
      <c r="A266" s="315">
        <f>물량산출서!A148</f>
        <v>30</v>
      </c>
      <c r="B266" s="315" t="str">
        <f>물량산출서!B148</f>
        <v>MPU Base Frame</v>
      </c>
      <c r="C266" s="313" t="str">
        <f>물량산출서!C148</f>
        <v>MBMT120 - ACN MR mountiong base PB</v>
      </c>
      <c r="D266" s="312" t="str">
        <f>물량산출서!D148</f>
        <v>Set</v>
      </c>
      <c r="E266" s="315">
        <f>+물량산출서!W148</f>
        <v>2</v>
      </c>
      <c r="F266" s="314"/>
      <c r="G266" s="314"/>
      <c r="H266" s="314"/>
      <c r="I266" s="314"/>
      <c r="J266" s="314"/>
      <c r="K266" s="314"/>
      <c r="L266" s="314"/>
      <c r="M266" s="327"/>
      <c r="N266" s="331"/>
    </row>
    <row r="267" spans="1:14" ht="30" customHeight="1">
      <c r="A267" s="315"/>
      <c r="B267" s="315" t="s">
        <v>1126</v>
      </c>
      <c r="C267" s="313" t="s">
        <v>1133</v>
      </c>
      <c r="D267" s="312" t="s">
        <v>1130</v>
      </c>
      <c r="E267" s="315">
        <f>+E266</f>
        <v>2</v>
      </c>
      <c r="F267" s="314"/>
      <c r="G267" s="314"/>
      <c r="H267" s="314"/>
      <c r="I267" s="314"/>
      <c r="J267" s="314"/>
      <c r="K267" s="314"/>
      <c r="L267" s="314"/>
      <c r="M267" s="327"/>
    </row>
    <row r="268" spans="1:14" ht="30" customHeight="1">
      <c r="A268" s="315">
        <f>물량산출서!A149</f>
        <v>31</v>
      </c>
      <c r="B268" s="315" t="str">
        <f>물량산출서!B149</f>
        <v>Power supply Module Of MPU</v>
      </c>
      <c r="C268" s="313" t="str">
        <f>물량산출서!C149</f>
        <v>IPSP - MIO power supply, ACN M80 I/O units</v>
      </c>
      <c r="D268" s="312" t="str">
        <f>물량산출서!D149</f>
        <v>Set</v>
      </c>
      <c r="E268" s="315">
        <f>+물량산출서!W149</f>
        <v>2</v>
      </c>
      <c r="F268" s="314"/>
      <c r="G268" s="314"/>
      <c r="H268" s="314"/>
      <c r="I268" s="314"/>
      <c r="J268" s="314"/>
      <c r="K268" s="314"/>
      <c r="L268" s="314"/>
      <c r="M268" s="327"/>
    </row>
    <row r="269" spans="1:14" ht="30" customHeight="1">
      <c r="A269" s="315"/>
      <c r="B269" s="315" t="s">
        <v>1126</v>
      </c>
      <c r="C269" s="313" t="s">
        <v>1133</v>
      </c>
      <c r="D269" s="312" t="s">
        <v>1130</v>
      </c>
      <c r="E269" s="315">
        <f>+E268</f>
        <v>2</v>
      </c>
      <c r="F269" s="314"/>
      <c r="G269" s="314"/>
      <c r="H269" s="314"/>
      <c r="I269" s="314"/>
      <c r="J269" s="314"/>
      <c r="K269" s="314"/>
      <c r="L269" s="314"/>
      <c r="M269" s="327"/>
      <c r="N269" s="331"/>
    </row>
    <row r="270" spans="1:14" ht="30" customHeight="1">
      <c r="A270" s="315">
        <f>물량산출서!A150</f>
        <v>32</v>
      </c>
      <c r="B270" s="315" t="str">
        <f>물량산출서!B150</f>
        <v>Bus Controller</v>
      </c>
      <c r="C270" s="313" t="str">
        <f>물량산출서!C150</f>
        <v>IBC - Bus controller, I/O group controller for ACN I/O units</v>
      </c>
      <c r="D270" s="312" t="str">
        <f>물량산출서!D150</f>
        <v>Set</v>
      </c>
      <c r="E270" s="315">
        <f>+물량산출서!W150</f>
        <v>2</v>
      </c>
      <c r="F270" s="314"/>
      <c r="G270" s="314"/>
      <c r="H270" s="314"/>
      <c r="I270" s="314"/>
      <c r="J270" s="314"/>
      <c r="K270" s="314"/>
      <c r="L270" s="314"/>
      <c r="M270" s="327"/>
      <c r="N270" s="331"/>
    </row>
    <row r="271" spans="1:14" ht="30" customHeight="1">
      <c r="A271" s="315"/>
      <c r="B271" s="315" t="s">
        <v>1126</v>
      </c>
      <c r="C271" s="313" t="s">
        <v>1138</v>
      </c>
      <c r="D271" s="312" t="s">
        <v>968</v>
      </c>
      <c r="E271" s="315">
        <f>+E270</f>
        <v>2</v>
      </c>
      <c r="F271" s="314"/>
      <c r="G271" s="314"/>
      <c r="H271" s="314"/>
      <c r="I271" s="314"/>
      <c r="J271" s="314"/>
      <c r="K271" s="314"/>
      <c r="L271" s="314"/>
      <c r="M271" s="327"/>
    </row>
    <row r="272" spans="1:14" ht="30" customHeight="1">
      <c r="A272" s="315">
        <f>물량산출서!A151</f>
        <v>33</v>
      </c>
      <c r="B272" s="315" t="str">
        <f>물량산출서!B151</f>
        <v>Power Supply Module of IBC</v>
      </c>
      <c r="C272" s="313" t="str">
        <f>물량산출서!C151</f>
        <v>IPSP -MIO power supply, supply for IBC and max. 
32 I/O units</v>
      </c>
      <c r="D272" s="312" t="str">
        <f>물량산출서!D151</f>
        <v>Set</v>
      </c>
      <c r="E272" s="315">
        <f>+물량산출서!W151</f>
        <v>2</v>
      </c>
      <c r="F272" s="314"/>
      <c r="G272" s="314"/>
      <c r="H272" s="314"/>
      <c r="I272" s="314"/>
      <c r="J272" s="314"/>
      <c r="K272" s="314"/>
      <c r="L272" s="314"/>
      <c r="M272" s="327"/>
    </row>
    <row r="273" spans="1:14" ht="30" customHeight="1">
      <c r="A273" s="315"/>
      <c r="B273" s="315" t="s">
        <v>1126</v>
      </c>
      <c r="C273" s="313" t="s">
        <v>1133</v>
      </c>
      <c r="D273" s="312" t="s">
        <v>1130</v>
      </c>
      <c r="E273" s="315">
        <f>+E272</f>
        <v>2</v>
      </c>
      <c r="F273" s="314"/>
      <c r="G273" s="314"/>
      <c r="H273" s="314"/>
      <c r="I273" s="314"/>
      <c r="J273" s="314"/>
      <c r="K273" s="314"/>
      <c r="L273" s="314"/>
      <c r="M273" s="327"/>
    </row>
    <row r="274" spans="1:14" ht="30" customHeight="1">
      <c r="A274" s="315">
        <f>물량산출서!A152</f>
        <v>34</v>
      </c>
      <c r="B274" s="315" t="str">
        <f>물량산출서!B152</f>
        <v>DI Card</v>
      </c>
      <c r="C274" s="313" t="str">
        <f>물량산출서!C152</f>
        <v>DI16P - Digital input, PNP, 16 opto-isolated PNP inputs,
 24 VDC</v>
      </c>
      <c r="D274" s="312" t="str">
        <f>물량산출서!D152</f>
        <v>Set</v>
      </c>
      <c r="E274" s="315">
        <f>+물량산출서!W152</f>
        <v>9</v>
      </c>
      <c r="F274" s="314"/>
      <c r="G274" s="314"/>
      <c r="H274" s="314"/>
      <c r="I274" s="314"/>
      <c r="J274" s="314"/>
      <c r="K274" s="314"/>
      <c r="L274" s="314"/>
      <c r="M274" s="327"/>
    </row>
    <row r="275" spans="1:14" ht="30" customHeight="1">
      <c r="A275" s="315"/>
      <c r="B275" s="315" t="s">
        <v>1126</v>
      </c>
      <c r="C275" s="313" t="s">
        <v>1134</v>
      </c>
      <c r="D275" s="312" t="s">
        <v>1135</v>
      </c>
      <c r="E275" s="315">
        <f>+E274</f>
        <v>9</v>
      </c>
      <c r="F275" s="314"/>
      <c r="G275" s="314"/>
      <c r="H275" s="314"/>
      <c r="I275" s="314"/>
      <c r="J275" s="314"/>
      <c r="K275" s="314"/>
      <c r="L275" s="314"/>
      <c r="M275" s="327"/>
      <c r="N275" s="331"/>
    </row>
    <row r="276" spans="1:14" ht="30" customHeight="1">
      <c r="A276" s="315">
        <f>물량산출서!A153</f>
        <v>35</v>
      </c>
      <c r="B276" s="315" t="str">
        <f>물량산출서!B153</f>
        <v>DO Card</v>
      </c>
      <c r="C276" s="313" t="str">
        <f>물량산출서!C153</f>
        <v>DO16P - Digital output unit, PNP, 16 output channels</v>
      </c>
      <c r="D276" s="312" t="str">
        <f>물량산출서!D153</f>
        <v>Set</v>
      </c>
      <c r="E276" s="315">
        <f>+물량산출서!W153</f>
        <v>4</v>
      </c>
      <c r="F276" s="314"/>
      <c r="G276" s="314"/>
      <c r="H276" s="314"/>
      <c r="I276" s="314"/>
      <c r="J276" s="314"/>
      <c r="K276" s="314"/>
      <c r="L276" s="314"/>
      <c r="M276" s="327"/>
    </row>
    <row r="277" spans="1:14" ht="30" customHeight="1">
      <c r="A277" s="315"/>
      <c r="B277" s="315" t="s">
        <v>1126</v>
      </c>
      <c r="C277" s="313" t="s">
        <v>1134</v>
      </c>
      <c r="D277" s="312" t="s">
        <v>1135</v>
      </c>
      <c r="E277" s="315">
        <f>+E276</f>
        <v>4</v>
      </c>
      <c r="F277" s="314"/>
      <c r="G277" s="314"/>
      <c r="H277" s="314"/>
      <c r="I277" s="314"/>
      <c r="J277" s="314"/>
      <c r="K277" s="314"/>
      <c r="L277" s="314"/>
      <c r="M277" s="327"/>
      <c r="N277" s="331"/>
    </row>
    <row r="278" spans="1:14" ht="30" customHeight="1">
      <c r="A278" s="315">
        <f>물량산출서!A154</f>
        <v>36</v>
      </c>
      <c r="B278" s="315" t="str">
        <f>물량산출서!B154</f>
        <v>IBC Base  Frame of Digital I/O</v>
      </c>
      <c r="C278" s="313" t="str">
        <f>물량산출서!C154</f>
        <v>MBM80 - IBC/IPS mounting base for M80 unit</v>
      </c>
      <c r="D278" s="312" t="str">
        <f>물량산출서!D154</f>
        <v>Set</v>
      </c>
      <c r="E278" s="315">
        <f>+물량산출서!W154</f>
        <v>2</v>
      </c>
      <c r="F278" s="314"/>
      <c r="G278" s="314"/>
      <c r="H278" s="314"/>
      <c r="I278" s="314"/>
      <c r="J278" s="314"/>
      <c r="K278" s="314"/>
      <c r="L278" s="314"/>
      <c r="M278" s="327"/>
    </row>
    <row r="279" spans="1:14" ht="30" customHeight="1">
      <c r="A279" s="315"/>
      <c r="B279" s="315" t="s">
        <v>1126</v>
      </c>
      <c r="C279" s="313" t="s">
        <v>1133</v>
      </c>
      <c r="D279" s="312" t="s">
        <v>1130</v>
      </c>
      <c r="E279" s="315">
        <f>+E278</f>
        <v>2</v>
      </c>
      <c r="F279" s="314"/>
      <c r="G279" s="314"/>
      <c r="H279" s="314"/>
      <c r="I279" s="314"/>
      <c r="J279" s="314"/>
      <c r="K279" s="314"/>
      <c r="L279" s="314"/>
      <c r="M279" s="327"/>
    </row>
    <row r="280" spans="1:14" ht="30" customHeight="1">
      <c r="A280" s="315">
        <f>물량산출서!A155</f>
        <v>37</v>
      </c>
      <c r="B280" s="315" t="str">
        <f>물량산출서!B155</f>
        <v>I/O Rack For Digital I/O Card.8Slot</v>
      </c>
      <c r="C280" s="313" t="str">
        <f>물량산출서!C155</f>
        <v>MB8 - I/O mounting base for 8 units, field connection
with flat cable</v>
      </c>
      <c r="D280" s="312" t="str">
        <f>물량산출서!D155</f>
        <v>Set</v>
      </c>
      <c r="E280" s="315">
        <f>+물량산출서!W155</f>
        <v>3</v>
      </c>
      <c r="F280" s="314"/>
      <c r="G280" s="314"/>
      <c r="H280" s="314"/>
      <c r="I280" s="314"/>
      <c r="J280" s="314"/>
      <c r="K280" s="314"/>
      <c r="L280" s="314"/>
      <c r="M280" s="327"/>
    </row>
    <row r="281" spans="1:14" ht="30" customHeight="1">
      <c r="A281" s="315"/>
      <c r="B281" s="315" t="s">
        <v>1126</v>
      </c>
      <c r="C281" s="313" t="s">
        <v>1133</v>
      </c>
      <c r="D281" s="312" t="s">
        <v>1130</v>
      </c>
      <c r="E281" s="315">
        <f>+E280</f>
        <v>3</v>
      </c>
      <c r="F281" s="314"/>
      <c r="G281" s="314"/>
      <c r="H281" s="314"/>
      <c r="I281" s="314"/>
      <c r="J281" s="314"/>
      <c r="K281" s="314"/>
      <c r="L281" s="314"/>
      <c r="M281" s="327"/>
    </row>
    <row r="282" spans="1:14" ht="30" customHeight="1">
      <c r="A282" s="315">
        <f>물량산출서!A156</f>
        <v>38</v>
      </c>
      <c r="B282" s="315" t="str">
        <f>물량산출서!B156</f>
        <v>종단저항</v>
      </c>
      <c r="C282" s="313" t="str">
        <f>물량산출서!C156</f>
        <v>IT - I/O bus terminator</v>
      </c>
      <c r="D282" s="312" t="str">
        <f>물량산출서!D156</f>
        <v>Set</v>
      </c>
      <c r="E282" s="315">
        <f>+물량산출서!W156</f>
        <v>2</v>
      </c>
      <c r="F282" s="314"/>
      <c r="G282" s="314"/>
      <c r="H282" s="314"/>
      <c r="I282" s="314"/>
      <c r="J282" s="314"/>
      <c r="K282" s="314"/>
      <c r="L282" s="314"/>
      <c r="M282" s="327"/>
    </row>
    <row r="283" spans="1:14" ht="30" customHeight="1">
      <c r="A283" s="315"/>
      <c r="B283" s="315" t="s">
        <v>1126</v>
      </c>
      <c r="C283" s="313" t="s">
        <v>1137</v>
      </c>
      <c r="D283" s="312" t="s">
        <v>1130</v>
      </c>
      <c r="E283" s="315">
        <f>+E282</f>
        <v>2</v>
      </c>
      <c r="F283" s="314"/>
      <c r="G283" s="314"/>
      <c r="H283" s="314"/>
      <c r="I283" s="314"/>
      <c r="J283" s="314"/>
      <c r="K283" s="314"/>
      <c r="L283" s="314"/>
      <c r="M283" s="327"/>
    </row>
    <row r="284" spans="1:14" ht="30" customHeight="1">
      <c r="A284" s="315">
        <f>물량산출서!A157</f>
        <v>39</v>
      </c>
      <c r="B284" s="315" t="str">
        <f>물량산출서!B157</f>
        <v>Dummy Digital I/O Card</v>
      </c>
      <c r="C284" s="313" t="str">
        <f>물량산출서!C157</f>
        <v>RES - Empty Slot Cover for M80 unit</v>
      </c>
      <c r="D284" s="312" t="str">
        <f>물량산출서!D157</f>
        <v>Set</v>
      </c>
      <c r="E284" s="315">
        <f>+물량산출서!W157</f>
        <v>3</v>
      </c>
      <c r="F284" s="314"/>
      <c r="G284" s="314"/>
      <c r="H284" s="314"/>
      <c r="I284" s="314"/>
      <c r="J284" s="314"/>
      <c r="K284" s="314"/>
      <c r="L284" s="314"/>
      <c r="M284" s="327"/>
    </row>
    <row r="285" spans="1:14" ht="30" customHeight="1">
      <c r="A285" s="315"/>
      <c r="B285" s="315" t="s">
        <v>1126</v>
      </c>
      <c r="C285" s="313" t="s">
        <v>1137</v>
      </c>
      <c r="D285" s="312" t="s">
        <v>1130</v>
      </c>
      <c r="E285" s="315">
        <f>+E284</f>
        <v>3</v>
      </c>
      <c r="F285" s="314"/>
      <c r="G285" s="314"/>
      <c r="H285" s="314"/>
      <c r="I285" s="314"/>
      <c r="J285" s="314"/>
      <c r="K285" s="314"/>
      <c r="L285" s="314"/>
      <c r="M285" s="327"/>
    </row>
    <row r="286" spans="1:14" ht="30" customHeight="1">
      <c r="A286" s="315">
        <f>물량산출서!A158</f>
        <v>40</v>
      </c>
      <c r="B286" s="315" t="str">
        <f>물량산출서!B158</f>
        <v>Red.I/O Rack Cable</v>
      </c>
      <c r="C286" s="313" t="str">
        <f>물량산출서!C158</f>
        <v>Crossover Cable LSZH RJ45 CAT-6 S/FTP 2M Yellow</v>
      </c>
      <c r="D286" s="312" t="str">
        <f>물량산출서!D158</f>
        <v>Set</v>
      </c>
      <c r="E286" s="315">
        <f>+물량산출서!W158</f>
        <v>1</v>
      </c>
      <c r="F286" s="314"/>
      <c r="G286" s="314"/>
      <c r="H286" s="314"/>
      <c r="I286" s="314"/>
      <c r="J286" s="314"/>
      <c r="K286" s="314"/>
      <c r="L286" s="314"/>
      <c r="M286" s="327"/>
    </row>
    <row r="287" spans="1:14" ht="30" customHeight="1">
      <c r="A287" s="315"/>
      <c r="B287" s="315" t="s">
        <v>1126</v>
      </c>
      <c r="C287" s="313" t="s">
        <v>1137</v>
      </c>
      <c r="D287" s="312" t="s">
        <v>1130</v>
      </c>
      <c r="E287" s="315">
        <f>+E286</f>
        <v>1</v>
      </c>
      <c r="F287" s="314"/>
      <c r="G287" s="314"/>
      <c r="H287" s="314"/>
      <c r="I287" s="314"/>
      <c r="J287" s="314"/>
      <c r="K287" s="314"/>
      <c r="L287" s="314"/>
      <c r="M287" s="327"/>
    </row>
    <row r="288" spans="1:14" ht="30" customHeight="1">
      <c r="A288" s="315">
        <f>물량산출서!A159</f>
        <v>41</v>
      </c>
      <c r="B288" s="315" t="str">
        <f>물량산출서!B159</f>
        <v>Red.I/O Power Cable</v>
      </c>
      <c r="C288" s="313" t="str">
        <f>물량산출서!C159</f>
        <v>power supply cable 1.5M</v>
      </c>
      <c r="D288" s="312" t="str">
        <f>물량산출서!D159</f>
        <v>Set</v>
      </c>
      <c r="E288" s="315">
        <f>+물량산출서!W159</f>
        <v>1</v>
      </c>
      <c r="F288" s="314"/>
      <c r="G288" s="314"/>
      <c r="H288" s="314"/>
      <c r="I288" s="314"/>
      <c r="J288" s="314"/>
      <c r="K288" s="314"/>
      <c r="L288" s="314"/>
      <c r="M288" s="327"/>
    </row>
    <row r="289" spans="1:13" ht="30" customHeight="1">
      <c r="A289" s="315">
        <f>물량산출서!A160</f>
        <v>42</v>
      </c>
      <c r="B289" s="315" t="str">
        <f>물량산출서!B160</f>
        <v>Eth.Switch,Hub</v>
      </c>
      <c r="C289" s="313" t="str">
        <f>물량산출서!C160</f>
        <v>Eth. Switch 205, unmanaged, 5*10 100BaseTX, 
24 VDC</v>
      </c>
      <c r="D289" s="312" t="str">
        <f>물량산출서!D160</f>
        <v>Set</v>
      </c>
      <c r="E289" s="315">
        <f>+물량산출서!W160</f>
        <v>2</v>
      </c>
      <c r="F289" s="314"/>
      <c r="G289" s="314"/>
      <c r="H289" s="314"/>
      <c r="I289" s="314"/>
      <c r="J289" s="314"/>
      <c r="K289" s="314"/>
      <c r="L289" s="314"/>
      <c r="M289" s="327"/>
    </row>
    <row r="290" spans="1:13" ht="30" customHeight="1">
      <c r="A290" s="315"/>
      <c r="B290" s="315" t="s">
        <v>1126</v>
      </c>
      <c r="C290" s="313" t="s">
        <v>1133</v>
      </c>
      <c r="D290" s="312" t="s">
        <v>1130</v>
      </c>
      <c r="E290" s="315">
        <f>+E289</f>
        <v>2</v>
      </c>
      <c r="F290" s="314"/>
      <c r="G290" s="314"/>
      <c r="H290" s="314"/>
      <c r="I290" s="314"/>
      <c r="J290" s="314"/>
      <c r="K290" s="314"/>
      <c r="L290" s="314"/>
      <c r="M290" s="327"/>
    </row>
    <row r="291" spans="1:13" ht="30" customHeight="1">
      <c r="A291" s="315">
        <f>물량산출서!A161</f>
        <v>43</v>
      </c>
      <c r="B291" s="315" t="str">
        <f>물량산출서!B161</f>
        <v>Power Supply Unit</v>
      </c>
      <c r="C291" s="313" t="str">
        <f>물량산출서!C161</f>
        <v>Power unit 250 W 110/230 VAC/24 VDC 10 A</v>
      </c>
      <c r="D291" s="312" t="str">
        <f>물량산출서!D161</f>
        <v>Set</v>
      </c>
      <c r="E291" s="315">
        <f>+물량산출서!W161</f>
        <v>2</v>
      </c>
      <c r="F291" s="314"/>
      <c r="G291" s="314"/>
      <c r="H291" s="314"/>
      <c r="I291" s="314"/>
      <c r="J291" s="314"/>
      <c r="K291" s="314"/>
      <c r="L291" s="314"/>
      <c r="M291" s="327"/>
    </row>
    <row r="292" spans="1:13" ht="30" customHeight="1">
      <c r="A292" s="315"/>
      <c r="B292" s="315" t="s">
        <v>1126</v>
      </c>
      <c r="C292" s="313" t="s">
        <v>1133</v>
      </c>
      <c r="D292" s="312" t="s">
        <v>1130</v>
      </c>
      <c r="E292" s="315">
        <f>+E291</f>
        <v>2</v>
      </c>
      <c r="F292" s="314"/>
      <c r="G292" s="314"/>
      <c r="H292" s="314"/>
      <c r="I292" s="314"/>
      <c r="J292" s="314"/>
      <c r="K292" s="314"/>
      <c r="L292" s="314"/>
      <c r="M292" s="327"/>
    </row>
    <row r="293" spans="1:13" ht="30" customHeight="1">
      <c r="A293" s="315">
        <f>물량산출서!A162</f>
        <v>44</v>
      </c>
      <c r="B293" s="315" t="str">
        <f>물량산출서!B162</f>
        <v>Field Terminal block</v>
      </c>
      <c r="C293" s="313" t="str">
        <f>물량산출서!C162</f>
        <v xml:space="preserve">FCS spring terminals </v>
      </c>
      <c r="D293" s="312" t="str">
        <f>물량산출서!D162</f>
        <v>Set</v>
      </c>
      <c r="E293" s="315">
        <f>+물량산출서!W162</f>
        <v>8</v>
      </c>
      <c r="F293" s="314"/>
      <c r="G293" s="314"/>
      <c r="H293" s="314"/>
      <c r="I293" s="314"/>
      <c r="J293" s="314"/>
      <c r="K293" s="314"/>
      <c r="L293" s="314"/>
      <c r="M293" s="327"/>
    </row>
    <row r="294" spans="1:13" ht="30" customHeight="1">
      <c r="A294" s="315"/>
      <c r="B294" s="315" t="s">
        <v>1126</v>
      </c>
      <c r="C294" s="313" t="s">
        <v>1137</v>
      </c>
      <c r="D294" s="312" t="s">
        <v>1130</v>
      </c>
      <c r="E294" s="315">
        <f>+E293</f>
        <v>8</v>
      </c>
      <c r="F294" s="314"/>
      <c r="G294" s="314"/>
      <c r="H294" s="314"/>
      <c r="I294" s="314"/>
      <c r="J294" s="314"/>
      <c r="K294" s="314"/>
      <c r="L294" s="314"/>
      <c r="M294" s="327"/>
    </row>
    <row r="295" spans="1:13" s="308" customFormat="1" ht="30" customHeight="1">
      <c r="A295" s="322"/>
      <c r="B295" s="311" t="s">
        <v>1121</v>
      </c>
      <c r="C295" s="328"/>
      <c r="D295" s="311"/>
      <c r="E295" s="322"/>
      <c r="F295" s="329"/>
      <c r="G295" s="329"/>
      <c r="H295" s="329"/>
      <c r="I295" s="329"/>
      <c r="J295" s="329"/>
      <c r="K295" s="329"/>
      <c r="L295" s="329"/>
      <c r="M295" s="327"/>
    </row>
    <row r="296" spans="1:13" ht="30" customHeight="1">
      <c r="A296" s="315"/>
      <c r="B296" s="315"/>
      <c r="C296" s="313"/>
      <c r="D296" s="312"/>
      <c r="E296" s="315"/>
      <c r="F296" s="314"/>
      <c r="G296" s="314"/>
      <c r="H296" s="314"/>
      <c r="I296" s="314"/>
      <c r="J296" s="314"/>
      <c r="K296" s="314"/>
      <c r="L296" s="314"/>
      <c r="M296" s="327"/>
    </row>
    <row r="297" spans="1:13" ht="30" customHeight="1">
      <c r="A297" s="322" t="str">
        <f>물량산출서!A164</f>
        <v>5. A. RPU #4-1, 4-2 of  DCS and Electrical Parts</v>
      </c>
      <c r="B297" s="315"/>
      <c r="C297" s="313"/>
      <c r="D297" s="312"/>
      <c r="E297" s="315"/>
      <c r="F297" s="314"/>
      <c r="G297" s="314"/>
      <c r="H297" s="314"/>
      <c r="I297" s="314"/>
      <c r="J297" s="314"/>
      <c r="K297" s="314"/>
      <c r="L297" s="314"/>
      <c r="M297" s="327"/>
    </row>
    <row r="298" spans="1:13" ht="30" customHeight="1">
      <c r="A298" s="315">
        <f>물량산출서!A165</f>
        <v>1</v>
      </c>
      <c r="B298" s="315" t="str">
        <f>물량산출서!B165</f>
        <v>Panel Case</v>
      </c>
      <c r="C298" s="313" t="str">
        <f>물량산출서!C165</f>
        <v>SIZE : W700xH2200xD800, COLOR : RAL 7035, MAKER : RITTAL</v>
      </c>
      <c r="D298" s="312" t="str">
        <f>물량산출서!D165</f>
        <v>Set</v>
      </c>
      <c r="E298" s="315">
        <f>+물량산출서!W165</f>
        <v>2</v>
      </c>
      <c r="F298" s="314"/>
      <c r="G298" s="314"/>
      <c r="H298" s="314"/>
      <c r="I298" s="314"/>
      <c r="J298" s="314"/>
      <c r="K298" s="314"/>
      <c r="L298" s="314"/>
      <c r="M298" s="327"/>
    </row>
    <row r="299" spans="1:13" ht="30" customHeight="1">
      <c r="A299" s="315">
        <f>물량산출서!A166</f>
        <v>2</v>
      </c>
      <c r="B299" s="315" t="str">
        <f>물량산출서!B166</f>
        <v>CRICUIT PROTECTION</v>
      </c>
      <c r="C299" s="313" t="str">
        <f>물량산출서!C166</f>
        <v>6KA/20, 10, 5A, 2P, C6ON</v>
      </c>
      <c r="D299" s="312" t="str">
        <f>물량산출서!D166</f>
        <v>EA</v>
      </c>
      <c r="E299" s="315">
        <f>+물량산출서!W166</f>
        <v>6</v>
      </c>
      <c r="F299" s="314"/>
      <c r="G299" s="314"/>
      <c r="H299" s="314"/>
      <c r="I299" s="314"/>
      <c r="J299" s="314"/>
      <c r="K299" s="314"/>
      <c r="L299" s="314"/>
      <c r="M299" s="327"/>
    </row>
    <row r="300" spans="1:13" ht="30" customHeight="1">
      <c r="A300" s="315"/>
      <c r="B300" s="315" t="s">
        <v>1126</v>
      </c>
      <c r="C300" s="313" t="s">
        <v>1127</v>
      </c>
      <c r="D300" s="312" t="s">
        <v>950</v>
      </c>
      <c r="E300" s="315">
        <f>+E299</f>
        <v>6</v>
      </c>
      <c r="F300" s="314"/>
      <c r="G300" s="314"/>
      <c r="H300" s="314"/>
      <c r="I300" s="314"/>
      <c r="J300" s="314"/>
      <c r="K300" s="314"/>
      <c r="L300" s="314"/>
      <c r="M300" s="327"/>
    </row>
    <row r="301" spans="1:13" ht="30" customHeight="1">
      <c r="A301" s="315">
        <f>물량산출서!A167</f>
        <v>3</v>
      </c>
      <c r="B301" s="315" t="str">
        <f>물량산출서!B167</f>
        <v>RECEPTACLE</v>
      </c>
      <c r="C301" s="313"/>
      <c r="D301" s="312" t="str">
        <f>물량산출서!D167</f>
        <v>EA</v>
      </c>
      <c r="E301" s="315">
        <f>+물량산출서!W167</f>
        <v>1</v>
      </c>
      <c r="F301" s="314"/>
      <c r="G301" s="314"/>
      <c r="H301" s="314"/>
      <c r="I301" s="314"/>
      <c r="J301" s="314"/>
      <c r="K301" s="314"/>
      <c r="L301" s="314"/>
      <c r="M301" s="327"/>
    </row>
    <row r="302" spans="1:13" ht="30" customHeight="1">
      <c r="A302" s="315"/>
      <c r="B302" s="315" t="s">
        <v>1126</v>
      </c>
      <c r="C302" s="313" t="s">
        <v>1129</v>
      </c>
      <c r="D302" s="312" t="s">
        <v>1130</v>
      </c>
      <c r="E302" s="315">
        <f>+E301</f>
        <v>1</v>
      </c>
      <c r="F302" s="314"/>
      <c r="G302" s="314"/>
      <c r="H302" s="314"/>
      <c r="I302" s="314"/>
      <c r="J302" s="314"/>
      <c r="K302" s="314"/>
      <c r="L302" s="314"/>
      <c r="M302" s="327"/>
    </row>
    <row r="303" spans="1:13" ht="30" customHeight="1">
      <c r="A303" s="315">
        <f>물량산출서!A168</f>
        <v>4</v>
      </c>
      <c r="B303" s="315" t="str">
        <f>물량산출서!B168</f>
        <v>AUX. RELAY</v>
      </c>
      <c r="C303" s="313" t="str">
        <f>물량산출서!C168</f>
        <v>MRS TYPE24V</v>
      </c>
      <c r="D303" s="312" t="str">
        <f>물량산출서!D168</f>
        <v>EA</v>
      </c>
      <c r="E303" s="315">
        <f>+물량산출서!W168</f>
        <v>10</v>
      </c>
      <c r="F303" s="314"/>
      <c r="G303" s="314"/>
      <c r="H303" s="314"/>
      <c r="I303" s="314"/>
      <c r="J303" s="314"/>
      <c r="K303" s="314"/>
      <c r="L303" s="314"/>
      <c r="M303" s="327"/>
    </row>
    <row r="304" spans="1:13" ht="30" customHeight="1">
      <c r="A304" s="315"/>
      <c r="B304" s="315" t="s">
        <v>1126</v>
      </c>
      <c r="C304" s="313" t="s">
        <v>1132</v>
      </c>
      <c r="D304" s="312" t="s">
        <v>950</v>
      </c>
      <c r="E304" s="315">
        <f>+E303</f>
        <v>10</v>
      </c>
      <c r="F304" s="314"/>
      <c r="G304" s="314"/>
      <c r="H304" s="314"/>
      <c r="I304" s="314"/>
      <c r="J304" s="314"/>
      <c r="K304" s="314"/>
      <c r="L304" s="314"/>
      <c r="M304" s="327"/>
    </row>
    <row r="305" spans="1:13" ht="30" customHeight="1">
      <c r="A305" s="315">
        <f>물량산출서!A169</f>
        <v>5</v>
      </c>
      <c r="B305" s="315" t="str">
        <f>물량산출서!B169</f>
        <v>Bus Controller</v>
      </c>
      <c r="C305" s="313" t="str">
        <f>물량산출서!C169</f>
        <v>IBC - Bus controller, I/O group controller for ACN I/O units</v>
      </c>
      <c r="D305" s="312" t="str">
        <f>물량산출서!D169</f>
        <v>Set</v>
      </c>
      <c r="E305" s="315">
        <f>+물량산출서!W169</f>
        <v>2</v>
      </c>
      <c r="F305" s="314"/>
      <c r="G305" s="314"/>
      <c r="H305" s="314"/>
      <c r="I305" s="314"/>
      <c r="J305" s="314"/>
      <c r="K305" s="314"/>
      <c r="L305" s="314"/>
      <c r="M305" s="327"/>
    </row>
    <row r="306" spans="1:13" ht="30" customHeight="1">
      <c r="A306" s="315"/>
      <c r="B306" s="315" t="s">
        <v>1126</v>
      </c>
      <c r="C306" s="313" t="s">
        <v>1138</v>
      </c>
      <c r="D306" s="312" t="s">
        <v>968</v>
      </c>
      <c r="E306" s="315">
        <f>+E305</f>
        <v>2</v>
      </c>
      <c r="F306" s="314"/>
      <c r="G306" s="314"/>
      <c r="H306" s="314"/>
      <c r="I306" s="314"/>
      <c r="J306" s="314"/>
      <c r="K306" s="314"/>
      <c r="L306" s="314"/>
      <c r="M306" s="327"/>
    </row>
    <row r="307" spans="1:13" ht="30" customHeight="1">
      <c r="A307" s="315">
        <f>물량산출서!A170</f>
        <v>6</v>
      </c>
      <c r="B307" s="315" t="str">
        <f>물량산출서!B170</f>
        <v>Power Supply Module of IBC</v>
      </c>
      <c r="C307" s="313" t="str">
        <f>물량산출서!C170</f>
        <v>IPSP -MIO power supply, supply for IBC and max. 
32 I/O units</v>
      </c>
      <c r="D307" s="312" t="str">
        <f>물량산출서!D170</f>
        <v>Set</v>
      </c>
      <c r="E307" s="315">
        <f>+물량산출서!W170</f>
        <v>2</v>
      </c>
      <c r="F307" s="314"/>
      <c r="G307" s="314"/>
      <c r="H307" s="314"/>
      <c r="I307" s="314"/>
      <c r="J307" s="314"/>
      <c r="K307" s="314"/>
      <c r="L307" s="314"/>
      <c r="M307" s="327"/>
    </row>
    <row r="308" spans="1:13" ht="30" customHeight="1">
      <c r="A308" s="315"/>
      <c r="B308" s="315" t="s">
        <v>1126</v>
      </c>
      <c r="C308" s="313" t="s">
        <v>1133</v>
      </c>
      <c r="D308" s="312" t="s">
        <v>1130</v>
      </c>
      <c r="E308" s="315">
        <f>+E307</f>
        <v>2</v>
      </c>
      <c r="F308" s="314"/>
      <c r="G308" s="314"/>
      <c r="H308" s="314"/>
      <c r="I308" s="314"/>
      <c r="J308" s="314"/>
      <c r="K308" s="314"/>
      <c r="L308" s="314"/>
      <c r="M308" s="327"/>
    </row>
    <row r="309" spans="1:13" ht="30" customHeight="1">
      <c r="A309" s="315">
        <f>물량산출서!A171</f>
        <v>7</v>
      </c>
      <c r="B309" s="315" t="str">
        <f>물량산출서!B171</f>
        <v>AI Card, 4-20MA</v>
      </c>
      <c r="C309" s="313" t="str">
        <f>물량산출서!C171</f>
        <v>AII8C - Power Analog 8Ch, Input 4-20mA</v>
      </c>
      <c r="D309" s="312" t="str">
        <f>물량산출서!D171</f>
        <v>Set</v>
      </c>
      <c r="E309" s="315">
        <f>+물량산출서!W171</f>
        <v>7</v>
      </c>
      <c r="F309" s="314"/>
      <c r="G309" s="314"/>
      <c r="H309" s="314"/>
      <c r="I309" s="314"/>
      <c r="J309" s="314"/>
      <c r="K309" s="314"/>
      <c r="L309" s="314"/>
      <c r="M309" s="327"/>
    </row>
    <row r="310" spans="1:13" ht="30" customHeight="1">
      <c r="A310" s="315"/>
      <c r="B310" s="315" t="s">
        <v>1126</v>
      </c>
      <c r="C310" s="313" t="s">
        <v>1134</v>
      </c>
      <c r="D310" s="312" t="s">
        <v>1135</v>
      </c>
      <c r="E310" s="315">
        <f>+E309</f>
        <v>7</v>
      </c>
      <c r="F310" s="314"/>
      <c r="G310" s="314"/>
      <c r="H310" s="314"/>
      <c r="I310" s="314"/>
      <c r="J310" s="314"/>
      <c r="K310" s="314"/>
      <c r="L310" s="314"/>
      <c r="M310" s="327"/>
    </row>
    <row r="311" spans="1:13" ht="30" customHeight="1">
      <c r="A311" s="315">
        <f>물량산출서!A172</f>
        <v>8</v>
      </c>
      <c r="B311" s="315" t="str">
        <f>물량산출서!B172</f>
        <v>AO Card 4-20MA</v>
      </c>
      <c r="C311" s="313" t="str">
        <f>물량산출서!C172</f>
        <v xml:space="preserve">AOI8C - Power Analog 8Ch, Output 4-20mA  </v>
      </c>
      <c r="D311" s="312" t="str">
        <f>물량산출서!D172</f>
        <v>Set</v>
      </c>
      <c r="E311" s="315">
        <f>+물량산출서!W172</f>
        <v>1</v>
      </c>
      <c r="F311" s="314"/>
      <c r="G311" s="314"/>
      <c r="H311" s="314"/>
      <c r="I311" s="314"/>
      <c r="J311" s="314"/>
      <c r="K311" s="314"/>
      <c r="L311" s="314"/>
      <c r="M311" s="327"/>
    </row>
    <row r="312" spans="1:13" ht="30" customHeight="1">
      <c r="A312" s="315"/>
      <c r="B312" s="315" t="s">
        <v>1126</v>
      </c>
      <c r="C312" s="313" t="s">
        <v>1134</v>
      </c>
      <c r="D312" s="312" t="s">
        <v>1135</v>
      </c>
      <c r="E312" s="315">
        <f>+E311</f>
        <v>1</v>
      </c>
      <c r="F312" s="314"/>
      <c r="G312" s="314"/>
      <c r="H312" s="314"/>
      <c r="I312" s="314"/>
      <c r="J312" s="314"/>
      <c r="K312" s="314"/>
      <c r="L312" s="314"/>
      <c r="M312" s="327"/>
    </row>
    <row r="313" spans="1:13" ht="30" customHeight="1">
      <c r="A313" s="315">
        <f>물량산출서!A173</f>
        <v>9</v>
      </c>
      <c r="B313" s="315" t="str">
        <f>물량산출서!B173</f>
        <v>RTD Card</v>
      </c>
      <c r="C313" s="313" t="str">
        <f>물량산출서!C173</f>
        <v>TII4W3 -RTD 4Input 3 Wire Isolated Input (4channel)</v>
      </c>
      <c r="D313" s="312" t="str">
        <f>물량산출서!D173</f>
        <v>Set</v>
      </c>
      <c r="E313" s="315">
        <f>+물량산출서!W173</f>
        <v>2</v>
      </c>
      <c r="F313" s="314"/>
      <c r="G313" s="314"/>
      <c r="H313" s="314"/>
      <c r="I313" s="314"/>
      <c r="J313" s="314"/>
      <c r="K313" s="314"/>
      <c r="L313" s="314"/>
      <c r="M313" s="327"/>
    </row>
    <row r="314" spans="1:13" ht="30" customHeight="1">
      <c r="A314" s="315"/>
      <c r="B314" s="315" t="s">
        <v>1126</v>
      </c>
      <c r="C314" s="313" t="s">
        <v>1134</v>
      </c>
      <c r="D314" s="312" t="s">
        <v>1135</v>
      </c>
      <c r="E314" s="315">
        <f>+E313</f>
        <v>2</v>
      </c>
      <c r="F314" s="314"/>
      <c r="G314" s="314"/>
      <c r="H314" s="314"/>
      <c r="I314" s="314"/>
      <c r="J314" s="314"/>
      <c r="K314" s="314"/>
      <c r="L314" s="314"/>
      <c r="M314" s="327"/>
    </row>
    <row r="315" spans="1:13" ht="30" customHeight="1">
      <c r="A315" s="315">
        <f>물량산출서!A174</f>
        <v>10</v>
      </c>
      <c r="B315" s="315" t="str">
        <f>물량산출서!B174</f>
        <v>IBC Base Frame Of Analog I/O</v>
      </c>
      <c r="C315" s="313" t="str">
        <f>물량산출서!C174</f>
        <v>MBM120 - IPSP/IBC Mounting Base for M120 unit</v>
      </c>
      <c r="D315" s="312" t="str">
        <f>물량산출서!D174</f>
        <v>Set</v>
      </c>
      <c r="E315" s="315">
        <f>+물량산출서!W174</f>
        <v>2</v>
      </c>
      <c r="F315" s="314"/>
      <c r="G315" s="314"/>
      <c r="H315" s="314"/>
      <c r="I315" s="314"/>
      <c r="J315" s="314"/>
      <c r="K315" s="314"/>
      <c r="L315" s="314"/>
      <c r="M315" s="327"/>
    </row>
    <row r="316" spans="1:13" ht="30" customHeight="1">
      <c r="A316" s="315"/>
      <c r="B316" s="315" t="s">
        <v>1126</v>
      </c>
      <c r="C316" s="313" t="s">
        <v>1133</v>
      </c>
      <c r="D316" s="312" t="s">
        <v>1130</v>
      </c>
      <c r="E316" s="315">
        <f>+E315</f>
        <v>2</v>
      </c>
      <c r="F316" s="314"/>
      <c r="G316" s="314"/>
      <c r="H316" s="314"/>
      <c r="I316" s="314"/>
      <c r="J316" s="314"/>
      <c r="K316" s="314"/>
      <c r="L316" s="314"/>
      <c r="M316" s="327"/>
    </row>
    <row r="317" spans="1:13" ht="30" customHeight="1">
      <c r="A317" s="315">
        <f>물량산출서!A175</f>
        <v>11</v>
      </c>
      <c r="B317" s="315" t="str">
        <f>물량산출서!B175</f>
        <v>I/O Rack  for Analog I/O Card 8 Slot</v>
      </c>
      <c r="C317" s="313" t="str">
        <f>물량산출서!C175</f>
        <v>MBI8T - Mounting Base for M120 units</v>
      </c>
      <c r="D317" s="312" t="str">
        <f>물량산출서!D175</f>
        <v>Set</v>
      </c>
      <c r="E317" s="315">
        <f>+물량산출서!W175</f>
        <v>2</v>
      </c>
      <c r="F317" s="314"/>
      <c r="G317" s="314"/>
      <c r="H317" s="314"/>
      <c r="I317" s="314"/>
      <c r="J317" s="314"/>
      <c r="K317" s="314"/>
      <c r="L317" s="314"/>
      <c r="M317" s="327"/>
    </row>
    <row r="318" spans="1:13" ht="30" customHeight="1">
      <c r="A318" s="315"/>
      <c r="B318" s="315" t="s">
        <v>1126</v>
      </c>
      <c r="C318" s="313" t="s">
        <v>1133</v>
      </c>
      <c r="D318" s="312" t="s">
        <v>1130</v>
      </c>
      <c r="E318" s="315">
        <f>+E317</f>
        <v>2</v>
      </c>
      <c r="F318" s="314"/>
      <c r="G318" s="314"/>
      <c r="H318" s="314"/>
      <c r="I318" s="314"/>
      <c r="J318" s="314"/>
      <c r="K318" s="314"/>
      <c r="L318" s="314"/>
      <c r="M318" s="327"/>
    </row>
    <row r="319" spans="1:13" ht="30" customHeight="1">
      <c r="A319" s="315">
        <f>물량산출서!A176</f>
        <v>12</v>
      </c>
      <c r="B319" s="315" t="str">
        <f>물량산출서!B176</f>
        <v>Fan Unit</v>
      </c>
      <c r="C319" s="313" t="str">
        <f>물량산출서!C176</f>
        <v>Fans for 2 x MBI8</v>
      </c>
      <c r="D319" s="312" t="str">
        <f>물량산출서!D176</f>
        <v>Set</v>
      </c>
      <c r="E319" s="315">
        <f>+물량산출서!W176</f>
        <v>2</v>
      </c>
      <c r="F319" s="314"/>
      <c r="G319" s="314"/>
      <c r="H319" s="314"/>
      <c r="I319" s="314"/>
      <c r="J319" s="314"/>
      <c r="K319" s="314"/>
      <c r="L319" s="314"/>
      <c r="M319" s="327"/>
    </row>
    <row r="320" spans="1:13" ht="30" customHeight="1">
      <c r="A320" s="315"/>
      <c r="B320" s="315" t="s">
        <v>1126</v>
      </c>
      <c r="C320" s="313" t="s">
        <v>1136</v>
      </c>
      <c r="D320" s="312" t="s">
        <v>950</v>
      </c>
      <c r="E320" s="315">
        <f>+E319</f>
        <v>2</v>
      </c>
      <c r="F320" s="314"/>
      <c r="G320" s="314"/>
      <c r="H320" s="314"/>
      <c r="I320" s="314"/>
      <c r="J320" s="314"/>
      <c r="K320" s="314"/>
      <c r="L320" s="314"/>
      <c r="M320" s="327"/>
    </row>
    <row r="321" spans="1:13" ht="30" customHeight="1">
      <c r="A321" s="315">
        <f>물량산출서!A177</f>
        <v>13</v>
      </c>
      <c r="B321" s="315" t="str">
        <f>물량산출서!B177</f>
        <v>Fan Unit Chassis</v>
      </c>
      <c r="C321" s="313" t="str">
        <f>물량산출서!C177</f>
        <v>Base chassis (mounting frame) for fan unit for 2 x MBI8</v>
      </c>
      <c r="D321" s="312" t="str">
        <f>물량산출서!D177</f>
        <v>Set</v>
      </c>
      <c r="E321" s="315">
        <f>+물량산출서!W177</f>
        <v>2</v>
      </c>
      <c r="F321" s="314"/>
      <c r="G321" s="314"/>
      <c r="H321" s="314"/>
      <c r="I321" s="314"/>
      <c r="J321" s="314"/>
      <c r="K321" s="314"/>
      <c r="L321" s="314"/>
      <c r="M321" s="327"/>
    </row>
    <row r="322" spans="1:13" ht="30" customHeight="1">
      <c r="A322" s="315"/>
      <c r="B322" s="315" t="s">
        <v>1126</v>
      </c>
      <c r="C322" s="313" t="s">
        <v>1133</v>
      </c>
      <c r="D322" s="312" t="s">
        <v>1130</v>
      </c>
      <c r="E322" s="315">
        <f>+E321</f>
        <v>2</v>
      </c>
      <c r="F322" s="314"/>
      <c r="G322" s="314"/>
      <c r="H322" s="314"/>
      <c r="I322" s="314"/>
      <c r="J322" s="314"/>
      <c r="K322" s="314"/>
      <c r="L322" s="314"/>
      <c r="M322" s="327"/>
    </row>
    <row r="323" spans="1:13" ht="30" customHeight="1">
      <c r="A323" s="315">
        <f>물량산출서!A178</f>
        <v>14</v>
      </c>
      <c r="B323" s="315" t="str">
        <f>물량산출서!B178</f>
        <v>Cable Of Analog I/O Card</v>
      </c>
      <c r="C323" s="313" t="str">
        <f>물량산출서!C178</f>
        <v>16 pin Connector Cable,2.5M  of  AI, AO, 
RTD &amp; T/C Modules.</v>
      </c>
      <c r="D323" s="312" t="str">
        <f>물량산출서!D178</f>
        <v>Set</v>
      </c>
      <c r="E323" s="315">
        <f>+물량산출서!W178</f>
        <v>8</v>
      </c>
      <c r="F323" s="314"/>
      <c r="G323" s="314"/>
      <c r="H323" s="314"/>
      <c r="I323" s="314"/>
      <c r="J323" s="314"/>
      <c r="K323" s="314"/>
      <c r="L323" s="314"/>
      <c r="M323" s="327"/>
    </row>
    <row r="324" spans="1:13" ht="30" customHeight="1">
      <c r="A324" s="315"/>
      <c r="B324" s="315" t="s">
        <v>1126</v>
      </c>
      <c r="C324" s="313" t="s">
        <v>1137</v>
      </c>
      <c r="D324" s="312" t="s">
        <v>1130</v>
      </c>
      <c r="E324" s="315">
        <f>+E323</f>
        <v>8</v>
      </c>
      <c r="F324" s="314"/>
      <c r="G324" s="314"/>
      <c r="H324" s="314"/>
      <c r="I324" s="314"/>
      <c r="J324" s="314"/>
      <c r="K324" s="314"/>
      <c r="L324" s="314"/>
      <c r="M324" s="327"/>
    </row>
    <row r="325" spans="1:13" ht="30" customHeight="1">
      <c r="A325" s="315">
        <f>물량산출서!A179</f>
        <v>15</v>
      </c>
      <c r="B325" s="315" t="str">
        <f>물량산출서!B179</f>
        <v>Dummy Analog I/O Card</v>
      </c>
      <c r="C325" s="313" t="str">
        <f>물량산출서!C179</f>
        <v>Empty Slot Cover for M120 unit</v>
      </c>
      <c r="D325" s="312" t="str">
        <f>물량산출서!D179</f>
        <v>Set</v>
      </c>
      <c r="E325" s="315">
        <f>+물량산출서!W179</f>
        <v>8</v>
      </c>
      <c r="F325" s="314"/>
      <c r="G325" s="314"/>
      <c r="H325" s="314"/>
      <c r="I325" s="314"/>
      <c r="J325" s="314"/>
      <c r="K325" s="314"/>
      <c r="L325" s="314"/>
      <c r="M325" s="327"/>
    </row>
    <row r="326" spans="1:13" ht="30" customHeight="1">
      <c r="A326" s="315"/>
      <c r="B326" s="315" t="s">
        <v>1126</v>
      </c>
      <c r="C326" s="313" t="s">
        <v>1137</v>
      </c>
      <c r="D326" s="312" t="s">
        <v>1130</v>
      </c>
      <c r="E326" s="315">
        <f>+E325</f>
        <v>8</v>
      </c>
      <c r="F326" s="314"/>
      <c r="G326" s="314"/>
      <c r="H326" s="314"/>
      <c r="I326" s="314"/>
      <c r="J326" s="314"/>
      <c r="K326" s="314"/>
      <c r="L326" s="314"/>
      <c r="M326" s="327"/>
    </row>
    <row r="327" spans="1:13" ht="30" customHeight="1">
      <c r="A327" s="315">
        <f>물량산출서!A180</f>
        <v>16</v>
      </c>
      <c r="B327" s="315" t="str">
        <f>물량산출서!B180</f>
        <v>종단 저항</v>
      </c>
      <c r="C327" s="313" t="str">
        <f>물량산출서!C180</f>
        <v>IT - I/O bus terminator</v>
      </c>
      <c r="D327" s="312" t="str">
        <f>물량산출서!D180</f>
        <v>Set</v>
      </c>
      <c r="E327" s="315">
        <f>+물량산출서!W180</f>
        <v>2</v>
      </c>
      <c r="F327" s="314"/>
      <c r="G327" s="314"/>
      <c r="H327" s="314"/>
      <c r="I327" s="314"/>
      <c r="J327" s="314"/>
      <c r="K327" s="314"/>
      <c r="L327" s="314"/>
      <c r="M327" s="327"/>
    </row>
    <row r="328" spans="1:13" ht="30" customHeight="1">
      <c r="A328" s="315"/>
      <c r="B328" s="315" t="s">
        <v>1126</v>
      </c>
      <c r="C328" s="313" t="s">
        <v>1137</v>
      </c>
      <c r="D328" s="312" t="s">
        <v>1130</v>
      </c>
      <c r="E328" s="315">
        <f>+E327</f>
        <v>2</v>
      </c>
      <c r="F328" s="314"/>
      <c r="G328" s="314"/>
      <c r="H328" s="314"/>
      <c r="I328" s="314"/>
      <c r="J328" s="314"/>
      <c r="K328" s="314"/>
      <c r="L328" s="314"/>
      <c r="M328" s="327"/>
    </row>
    <row r="329" spans="1:13" ht="30" customHeight="1">
      <c r="A329" s="315">
        <f>물량산출서!A181</f>
        <v>17</v>
      </c>
      <c r="B329" s="315" t="str">
        <f>물량산출서!B181</f>
        <v>Analog Field BD</v>
      </c>
      <c r="C329" s="313" t="str">
        <f>물량산출서!C181</f>
        <v xml:space="preserve">IXR16-Cross Connection Branching Board </v>
      </c>
      <c r="D329" s="312" t="str">
        <f>물량산출서!D181</f>
        <v>Set</v>
      </c>
      <c r="E329" s="315">
        <f>+물량산출서!W181</f>
        <v>2</v>
      </c>
      <c r="F329" s="314"/>
      <c r="G329" s="314"/>
      <c r="H329" s="314"/>
      <c r="I329" s="314"/>
      <c r="J329" s="314"/>
      <c r="K329" s="314"/>
      <c r="L329" s="314"/>
      <c r="M329" s="327"/>
    </row>
    <row r="330" spans="1:13" ht="30" customHeight="1">
      <c r="A330" s="315"/>
      <c r="B330" s="315" t="s">
        <v>1126</v>
      </c>
      <c r="C330" s="313" t="s">
        <v>1137</v>
      </c>
      <c r="D330" s="312" t="s">
        <v>1130</v>
      </c>
      <c r="E330" s="315">
        <f>+E329</f>
        <v>2</v>
      </c>
      <c r="F330" s="314"/>
      <c r="G330" s="314"/>
      <c r="H330" s="314"/>
      <c r="I330" s="314"/>
      <c r="J330" s="314"/>
      <c r="K330" s="314"/>
      <c r="L330" s="314"/>
      <c r="M330" s="327"/>
    </row>
    <row r="331" spans="1:13" ht="30" customHeight="1">
      <c r="A331" s="315">
        <f>물량산출서!A182</f>
        <v>18</v>
      </c>
      <c r="B331" s="315" t="str">
        <f>물량산출서!B182</f>
        <v>Red. I/O Rack Cable</v>
      </c>
      <c r="C331" s="313" t="str">
        <f>물량산출서!C182</f>
        <v>Crossover Cable LSZH RJ45 CAT-6 S/FTP 2M Yellow</v>
      </c>
      <c r="D331" s="312" t="str">
        <f>물량산출서!D182</f>
        <v>Set</v>
      </c>
      <c r="E331" s="315">
        <f>+물량산출서!W182</f>
        <v>1</v>
      </c>
      <c r="F331" s="314"/>
      <c r="G331" s="314"/>
      <c r="H331" s="314"/>
      <c r="I331" s="314"/>
      <c r="J331" s="314"/>
      <c r="K331" s="314"/>
      <c r="L331" s="314"/>
      <c r="M331" s="327"/>
    </row>
    <row r="332" spans="1:13" ht="30" customHeight="1">
      <c r="A332" s="315"/>
      <c r="B332" s="315" t="s">
        <v>1126</v>
      </c>
      <c r="C332" s="313" t="s">
        <v>1137</v>
      </c>
      <c r="D332" s="312" t="s">
        <v>1130</v>
      </c>
      <c r="E332" s="315">
        <f>+E331</f>
        <v>1</v>
      </c>
      <c r="F332" s="314"/>
      <c r="G332" s="314"/>
      <c r="H332" s="314"/>
      <c r="I332" s="314"/>
      <c r="J332" s="314"/>
      <c r="K332" s="314"/>
      <c r="L332" s="314"/>
      <c r="M332" s="327"/>
    </row>
    <row r="333" spans="1:13" ht="30" customHeight="1">
      <c r="A333" s="315">
        <f>물량산출서!A183</f>
        <v>19</v>
      </c>
      <c r="B333" s="315" t="str">
        <f>물량산출서!B183</f>
        <v>Red.I/O Power Cable</v>
      </c>
      <c r="C333" s="313" t="str">
        <f>물량산출서!C183</f>
        <v>power supply cable 1.5M</v>
      </c>
      <c r="D333" s="312" t="str">
        <f>물량산출서!D183</f>
        <v>Set</v>
      </c>
      <c r="E333" s="315">
        <f>+물량산출서!W183</f>
        <v>1</v>
      </c>
      <c r="F333" s="314"/>
      <c r="G333" s="314"/>
      <c r="H333" s="314"/>
      <c r="I333" s="314"/>
      <c r="J333" s="314"/>
      <c r="K333" s="314"/>
      <c r="L333" s="314"/>
      <c r="M333" s="327"/>
    </row>
    <row r="334" spans="1:13" ht="30" customHeight="1">
      <c r="A334" s="315"/>
      <c r="B334" s="315" t="s">
        <v>1126</v>
      </c>
      <c r="C334" s="313" t="s">
        <v>1137</v>
      </c>
      <c r="D334" s="312" t="s">
        <v>1130</v>
      </c>
      <c r="E334" s="315">
        <f>+E333</f>
        <v>1</v>
      </c>
      <c r="F334" s="314"/>
      <c r="G334" s="314"/>
      <c r="H334" s="314"/>
      <c r="I334" s="314"/>
      <c r="J334" s="314"/>
      <c r="K334" s="314"/>
      <c r="L334" s="314"/>
      <c r="M334" s="327"/>
    </row>
    <row r="335" spans="1:13" ht="30" customHeight="1">
      <c r="A335" s="315">
        <f>물량산출서!A184</f>
        <v>20</v>
      </c>
      <c r="B335" s="315" t="str">
        <f>물량산출서!B184</f>
        <v>Power Supply Unit</v>
      </c>
      <c r="C335" s="313" t="str">
        <f>물량산출서!C184</f>
        <v>Power unit 250 W 110/230 VAC/24 VDC 10 A</v>
      </c>
      <c r="D335" s="312" t="str">
        <f>물량산출서!D184</f>
        <v>Set</v>
      </c>
      <c r="E335" s="315">
        <f>+물량산출서!W184</f>
        <v>2</v>
      </c>
      <c r="F335" s="314"/>
      <c r="G335" s="314"/>
      <c r="H335" s="314"/>
      <c r="I335" s="314"/>
      <c r="J335" s="314"/>
      <c r="K335" s="314"/>
      <c r="L335" s="314"/>
      <c r="M335" s="327"/>
    </row>
    <row r="336" spans="1:13" ht="30" customHeight="1">
      <c r="A336" s="315"/>
      <c r="B336" s="315" t="s">
        <v>1126</v>
      </c>
      <c r="C336" s="313" t="s">
        <v>1133</v>
      </c>
      <c r="D336" s="312" t="s">
        <v>1130</v>
      </c>
      <c r="E336" s="315">
        <f>+E335</f>
        <v>2</v>
      </c>
      <c r="F336" s="314"/>
      <c r="G336" s="314"/>
      <c r="H336" s="314"/>
      <c r="I336" s="314"/>
      <c r="J336" s="314"/>
      <c r="K336" s="314"/>
      <c r="L336" s="314"/>
      <c r="M336" s="327"/>
    </row>
    <row r="337" spans="1:14" ht="30" customHeight="1">
      <c r="A337" s="315">
        <f>물량산출서!A185</f>
        <v>21</v>
      </c>
      <c r="B337" s="315" t="str">
        <f>물량산출서!B185</f>
        <v>CRICUIT PROTECTION</v>
      </c>
      <c r="C337" s="313" t="str">
        <f>물량산출서!C185</f>
        <v>6KA/20, 10, 5A, 2P, C6ON</v>
      </c>
      <c r="D337" s="312" t="str">
        <f>물량산출서!D185</f>
        <v>EA</v>
      </c>
      <c r="E337" s="315">
        <f>+물량산출서!W185</f>
        <v>6</v>
      </c>
      <c r="F337" s="314"/>
      <c r="G337" s="314"/>
      <c r="H337" s="314"/>
      <c r="I337" s="314"/>
      <c r="J337" s="314"/>
      <c r="K337" s="314"/>
      <c r="L337" s="314"/>
      <c r="M337" s="327"/>
    </row>
    <row r="338" spans="1:14" ht="30" customHeight="1">
      <c r="A338" s="315"/>
      <c r="B338" s="315" t="s">
        <v>1126</v>
      </c>
      <c r="C338" s="313" t="s">
        <v>1127</v>
      </c>
      <c r="D338" s="312" t="s">
        <v>950</v>
      </c>
      <c r="E338" s="315">
        <f>+E337</f>
        <v>6</v>
      </c>
      <c r="F338" s="314"/>
      <c r="G338" s="314"/>
      <c r="H338" s="314"/>
      <c r="I338" s="314"/>
      <c r="J338" s="314"/>
      <c r="K338" s="314"/>
      <c r="L338" s="314"/>
      <c r="M338" s="327"/>
    </row>
    <row r="339" spans="1:14" ht="30" customHeight="1">
      <c r="A339" s="315">
        <f>물량산출서!A186</f>
        <v>22</v>
      </c>
      <c r="B339" s="315" t="str">
        <f>물량산출서!B186</f>
        <v>RECEPTACLE</v>
      </c>
      <c r="C339" s="313"/>
      <c r="D339" s="312" t="str">
        <f>물량산출서!D186</f>
        <v>EA</v>
      </c>
      <c r="E339" s="315">
        <f>+물량산출서!W186</f>
        <v>1</v>
      </c>
      <c r="F339" s="314"/>
      <c r="G339" s="314"/>
      <c r="H339" s="314"/>
      <c r="I339" s="314"/>
      <c r="J339" s="314"/>
      <c r="K339" s="314"/>
      <c r="L339" s="314"/>
      <c r="M339" s="327"/>
    </row>
    <row r="340" spans="1:14" ht="30" customHeight="1">
      <c r="A340" s="315"/>
      <c r="B340" s="315" t="s">
        <v>1126</v>
      </c>
      <c r="C340" s="313" t="s">
        <v>1129</v>
      </c>
      <c r="D340" s="312" t="s">
        <v>1130</v>
      </c>
      <c r="E340" s="315">
        <f>+E339</f>
        <v>1</v>
      </c>
      <c r="F340" s="314"/>
      <c r="G340" s="314"/>
      <c r="H340" s="314"/>
      <c r="I340" s="314"/>
      <c r="J340" s="314"/>
      <c r="K340" s="314"/>
      <c r="L340" s="314"/>
      <c r="M340" s="327"/>
    </row>
    <row r="341" spans="1:14" ht="30" customHeight="1">
      <c r="A341" s="315">
        <f>물량산출서!A187</f>
        <v>23</v>
      </c>
      <c r="B341" s="315" t="str">
        <f>물량산출서!B187</f>
        <v>AUX. RELAY</v>
      </c>
      <c r="C341" s="313" t="str">
        <f>물량산출서!C187</f>
        <v>MRS TYPE24V</v>
      </c>
      <c r="D341" s="312" t="str">
        <f>물량산출서!D187</f>
        <v>EA</v>
      </c>
      <c r="E341" s="315">
        <f>+물량산출서!W187</f>
        <v>10</v>
      </c>
      <c r="F341" s="314"/>
      <c r="G341" s="314"/>
      <c r="H341" s="314"/>
      <c r="I341" s="314"/>
      <c r="J341" s="314"/>
      <c r="K341" s="314"/>
      <c r="L341" s="314"/>
      <c r="M341" s="327"/>
    </row>
    <row r="342" spans="1:14" ht="30" customHeight="1">
      <c r="A342" s="315"/>
      <c r="B342" s="315" t="s">
        <v>1126</v>
      </c>
      <c r="C342" s="313" t="s">
        <v>1132</v>
      </c>
      <c r="D342" s="312" t="s">
        <v>950</v>
      </c>
      <c r="E342" s="315">
        <f>+E341</f>
        <v>10</v>
      </c>
      <c r="F342" s="314"/>
      <c r="G342" s="314"/>
      <c r="H342" s="314"/>
      <c r="I342" s="314"/>
      <c r="J342" s="314"/>
      <c r="K342" s="314"/>
      <c r="L342" s="314"/>
      <c r="M342" s="327"/>
    </row>
    <row r="343" spans="1:14" ht="30" customHeight="1">
      <c r="A343" s="315">
        <f>물량산출서!A188</f>
        <v>24</v>
      </c>
      <c r="B343" s="315" t="str">
        <f>물량산출서!B188</f>
        <v>Main Processor Unit</v>
      </c>
      <c r="C343" s="313" t="str">
        <f>물량산출서!C188</f>
        <v>ACN MR2 process controller</v>
      </c>
      <c r="D343" s="312" t="str">
        <f>물량산출서!D188</f>
        <v>Set</v>
      </c>
      <c r="E343" s="315">
        <f>+물량산출서!W188</f>
        <v>2</v>
      </c>
      <c r="F343" s="314"/>
      <c r="G343" s="314"/>
      <c r="H343" s="314"/>
      <c r="I343" s="314"/>
      <c r="J343" s="314"/>
      <c r="K343" s="314"/>
      <c r="L343" s="314"/>
      <c r="M343" s="327"/>
    </row>
    <row r="344" spans="1:14" ht="30" customHeight="1">
      <c r="A344" s="315"/>
      <c r="B344" s="315" t="s">
        <v>1126</v>
      </c>
      <c r="C344" s="313" t="s">
        <v>1138</v>
      </c>
      <c r="D344" s="312" t="s">
        <v>968</v>
      </c>
      <c r="E344" s="315">
        <f>+E343</f>
        <v>2</v>
      </c>
      <c r="F344" s="314"/>
      <c r="G344" s="314"/>
      <c r="H344" s="314"/>
      <c r="I344" s="314"/>
      <c r="J344" s="314"/>
      <c r="K344" s="314"/>
      <c r="L344" s="314"/>
      <c r="M344" s="327"/>
    </row>
    <row r="345" spans="1:14" ht="30" customHeight="1">
      <c r="A345" s="315">
        <f>물량산출서!A189</f>
        <v>25</v>
      </c>
      <c r="B345" s="315" t="str">
        <f>물량산출서!B189</f>
        <v>MPU Frame</v>
      </c>
      <c r="C345" s="313" t="str">
        <f>물량산출서!C189</f>
        <v>MBMT120 - ACN MR mountiong base PB</v>
      </c>
      <c r="D345" s="312" t="str">
        <f>물량산출서!D189</f>
        <v>Set</v>
      </c>
      <c r="E345" s="315">
        <f>+물량산출서!W189</f>
        <v>2</v>
      </c>
      <c r="F345" s="314"/>
      <c r="G345" s="314"/>
      <c r="H345" s="314"/>
      <c r="I345" s="314"/>
      <c r="J345" s="314"/>
      <c r="K345" s="314"/>
      <c r="L345" s="314"/>
      <c r="M345" s="327"/>
    </row>
    <row r="346" spans="1:14" ht="30" customHeight="1">
      <c r="A346" s="315"/>
      <c r="B346" s="315" t="s">
        <v>1126</v>
      </c>
      <c r="C346" s="313" t="s">
        <v>1133</v>
      </c>
      <c r="D346" s="312" t="s">
        <v>1130</v>
      </c>
      <c r="E346" s="315">
        <f>+E345</f>
        <v>2</v>
      </c>
      <c r="F346" s="314"/>
      <c r="G346" s="314"/>
      <c r="H346" s="314"/>
      <c r="I346" s="314"/>
      <c r="J346" s="314"/>
      <c r="K346" s="314"/>
      <c r="L346" s="314"/>
      <c r="M346" s="327"/>
      <c r="N346" s="308"/>
    </row>
    <row r="347" spans="1:14" ht="30" customHeight="1">
      <c r="A347" s="315">
        <f>물량산출서!A190</f>
        <v>26</v>
      </c>
      <c r="B347" s="315" t="str">
        <f>물량산출서!B190</f>
        <v>Power Supply Module ofMPU</v>
      </c>
      <c r="C347" s="313" t="str">
        <f>물량산출서!C190</f>
        <v>IPSP - MIO power supply, ACN M80 I/O units</v>
      </c>
      <c r="D347" s="312" t="str">
        <f>물량산출서!D190</f>
        <v>Set</v>
      </c>
      <c r="E347" s="315">
        <f>+물량산출서!W190</f>
        <v>2</v>
      </c>
      <c r="F347" s="314"/>
      <c r="G347" s="314"/>
      <c r="H347" s="314"/>
      <c r="I347" s="314"/>
      <c r="J347" s="314"/>
      <c r="K347" s="314"/>
      <c r="L347" s="314"/>
      <c r="M347" s="327"/>
    </row>
    <row r="348" spans="1:14" ht="30" customHeight="1">
      <c r="A348" s="315"/>
      <c r="B348" s="315" t="s">
        <v>1126</v>
      </c>
      <c r="C348" s="313" t="s">
        <v>1133</v>
      </c>
      <c r="D348" s="312" t="s">
        <v>1130</v>
      </c>
      <c r="E348" s="315">
        <f>+E347</f>
        <v>2</v>
      </c>
      <c r="F348" s="314"/>
      <c r="G348" s="314"/>
      <c r="H348" s="314"/>
      <c r="I348" s="314"/>
      <c r="J348" s="314"/>
      <c r="K348" s="314"/>
      <c r="L348" s="314"/>
      <c r="M348" s="327"/>
    </row>
    <row r="349" spans="1:14" ht="30" customHeight="1">
      <c r="A349" s="315">
        <f>물량산출서!A191</f>
        <v>27</v>
      </c>
      <c r="B349" s="315" t="str">
        <f>물량산출서!B191</f>
        <v>IBC Base Frame Of Analog I/O</v>
      </c>
      <c r="C349" s="313" t="str">
        <f>물량산출서!C191</f>
        <v>IBC - Bus controller, I/O group controller for ACN I/O units</v>
      </c>
      <c r="D349" s="312" t="str">
        <f>물량산출서!D191</f>
        <v>Set</v>
      </c>
      <c r="E349" s="315">
        <f>+물량산출서!W191</f>
        <v>2</v>
      </c>
      <c r="F349" s="314"/>
      <c r="G349" s="314"/>
      <c r="H349" s="314"/>
      <c r="I349" s="314"/>
      <c r="J349" s="314"/>
      <c r="K349" s="314"/>
      <c r="L349" s="314"/>
      <c r="M349" s="327"/>
    </row>
    <row r="350" spans="1:14" ht="30" customHeight="1">
      <c r="A350" s="315"/>
      <c r="B350" s="315" t="s">
        <v>1126</v>
      </c>
      <c r="C350" s="313" t="s">
        <v>1138</v>
      </c>
      <c r="D350" s="312" t="s">
        <v>968</v>
      </c>
      <c r="E350" s="315">
        <f>+E349</f>
        <v>2</v>
      </c>
      <c r="F350" s="314"/>
      <c r="G350" s="314"/>
      <c r="H350" s="314"/>
      <c r="I350" s="314"/>
      <c r="J350" s="314"/>
      <c r="K350" s="314"/>
      <c r="L350" s="314"/>
      <c r="M350" s="327"/>
    </row>
    <row r="351" spans="1:14" ht="30" customHeight="1">
      <c r="A351" s="315">
        <f>물량산출서!A192</f>
        <v>28</v>
      </c>
      <c r="B351" s="315" t="str">
        <f>물량산출서!B192</f>
        <v>Power Supply Module of IBC</v>
      </c>
      <c r="C351" s="313" t="str">
        <f>물량산출서!C192</f>
        <v>IPSP -MIO power supply, supply for IBC and max. 
32 I/O units</v>
      </c>
      <c r="D351" s="312" t="str">
        <f>물량산출서!D192</f>
        <v>Set</v>
      </c>
      <c r="E351" s="315">
        <f>+물량산출서!W192</f>
        <v>2</v>
      </c>
      <c r="F351" s="314"/>
      <c r="G351" s="314"/>
      <c r="H351" s="314"/>
      <c r="I351" s="314"/>
      <c r="J351" s="314"/>
      <c r="K351" s="314"/>
      <c r="L351" s="314"/>
      <c r="M351" s="327"/>
    </row>
    <row r="352" spans="1:14" ht="30" customHeight="1">
      <c r="A352" s="315"/>
      <c r="B352" s="315" t="s">
        <v>1126</v>
      </c>
      <c r="C352" s="313" t="s">
        <v>1133</v>
      </c>
      <c r="D352" s="312" t="s">
        <v>1130</v>
      </c>
      <c r="E352" s="315">
        <f>+E351</f>
        <v>2</v>
      </c>
      <c r="F352" s="314"/>
      <c r="G352" s="314"/>
      <c r="H352" s="314"/>
      <c r="I352" s="314"/>
      <c r="J352" s="314"/>
      <c r="K352" s="314"/>
      <c r="L352" s="314"/>
      <c r="M352" s="327"/>
    </row>
    <row r="353" spans="1:13" ht="30" customHeight="1">
      <c r="A353" s="315">
        <f>물량산출서!A193</f>
        <v>29</v>
      </c>
      <c r="B353" s="315" t="str">
        <f>물량산출서!B193</f>
        <v>DI Card</v>
      </c>
      <c r="C353" s="313" t="str">
        <f>물량산출서!C193</f>
        <v>DI16P - Digital input, PNP, 16 opto-isolated PNP inputs,
 24 VDC</v>
      </c>
      <c r="D353" s="312" t="str">
        <f>물량산출서!D193</f>
        <v>Set</v>
      </c>
      <c r="E353" s="315">
        <f>+물량산출서!W193</f>
        <v>16</v>
      </c>
      <c r="F353" s="314"/>
      <c r="G353" s="314"/>
      <c r="H353" s="314"/>
      <c r="I353" s="314"/>
      <c r="J353" s="314"/>
      <c r="K353" s="314"/>
      <c r="L353" s="314"/>
      <c r="M353" s="327"/>
    </row>
    <row r="354" spans="1:13" ht="30" customHeight="1">
      <c r="A354" s="315"/>
      <c r="B354" s="315" t="s">
        <v>1126</v>
      </c>
      <c r="C354" s="313" t="s">
        <v>1134</v>
      </c>
      <c r="D354" s="312" t="s">
        <v>1135</v>
      </c>
      <c r="E354" s="315">
        <f>+E353</f>
        <v>16</v>
      </c>
      <c r="F354" s="314"/>
      <c r="G354" s="314"/>
      <c r="H354" s="314"/>
      <c r="I354" s="314"/>
      <c r="J354" s="314"/>
      <c r="K354" s="314"/>
      <c r="L354" s="314"/>
      <c r="M354" s="327"/>
    </row>
    <row r="355" spans="1:13" ht="30" customHeight="1">
      <c r="A355" s="315">
        <f>물량산출서!A194</f>
        <v>30</v>
      </c>
      <c r="B355" s="315" t="str">
        <f>물량산출서!B194</f>
        <v>DO Card</v>
      </c>
      <c r="C355" s="313" t="str">
        <f>물량산출서!C194</f>
        <v>DO16P - Digital output unit, PNP, 16 output channels</v>
      </c>
      <c r="D355" s="312" t="str">
        <f>물량산출서!D194</f>
        <v>Set</v>
      </c>
      <c r="E355" s="315">
        <f>+물량산출서!W194</f>
        <v>4</v>
      </c>
      <c r="F355" s="314"/>
      <c r="G355" s="314"/>
      <c r="H355" s="314"/>
      <c r="I355" s="314"/>
      <c r="J355" s="314"/>
      <c r="K355" s="314"/>
      <c r="L355" s="314"/>
      <c r="M355" s="327"/>
    </row>
    <row r="356" spans="1:13" ht="30" customHeight="1">
      <c r="A356" s="315"/>
      <c r="B356" s="315" t="s">
        <v>1126</v>
      </c>
      <c r="C356" s="313" t="s">
        <v>1134</v>
      </c>
      <c r="D356" s="312" t="s">
        <v>1135</v>
      </c>
      <c r="E356" s="315">
        <f>+E355</f>
        <v>4</v>
      </c>
      <c r="F356" s="314"/>
      <c r="G356" s="314"/>
      <c r="H356" s="314"/>
      <c r="I356" s="314"/>
      <c r="J356" s="314"/>
      <c r="K356" s="314"/>
      <c r="L356" s="314"/>
      <c r="M356" s="327"/>
    </row>
    <row r="357" spans="1:13" ht="30" customHeight="1">
      <c r="A357" s="315">
        <f>물량산출서!A195</f>
        <v>31</v>
      </c>
      <c r="B357" s="315" t="str">
        <f>물량산출서!B195</f>
        <v>IBC Base Frame Of Digital I/O</v>
      </c>
      <c r="C357" s="313" t="str">
        <f>물량산출서!C195</f>
        <v>MBM80 - IBC/IPS mounting base for M80 unit</v>
      </c>
      <c r="D357" s="312" t="str">
        <f>물량산출서!D195</f>
        <v>Set</v>
      </c>
      <c r="E357" s="315">
        <f>+물량산출서!W195</f>
        <v>2</v>
      </c>
      <c r="F357" s="314"/>
      <c r="G357" s="314"/>
      <c r="H357" s="314"/>
      <c r="I357" s="314"/>
      <c r="J357" s="314"/>
      <c r="K357" s="314"/>
      <c r="L357" s="314"/>
      <c r="M357" s="327"/>
    </row>
    <row r="358" spans="1:13" ht="30" customHeight="1">
      <c r="A358" s="315"/>
      <c r="B358" s="315" t="s">
        <v>1126</v>
      </c>
      <c r="C358" s="313" t="s">
        <v>1133</v>
      </c>
      <c r="D358" s="312" t="s">
        <v>1130</v>
      </c>
      <c r="E358" s="315">
        <f>+E357</f>
        <v>2</v>
      </c>
      <c r="F358" s="314"/>
      <c r="G358" s="314"/>
      <c r="H358" s="314"/>
      <c r="I358" s="314"/>
      <c r="J358" s="314"/>
      <c r="K358" s="314"/>
      <c r="L358" s="314"/>
      <c r="M358" s="327"/>
    </row>
    <row r="359" spans="1:13" ht="30" customHeight="1">
      <c r="A359" s="315">
        <f>물량산출서!A196</f>
        <v>32</v>
      </c>
      <c r="B359" s="315" t="str">
        <f>물량산출서!B196</f>
        <v>I/O Rack  for Digital I/O Card 8Slot</v>
      </c>
      <c r="C359" s="313" t="str">
        <f>물량산출서!C196</f>
        <v>MB8 - I/O mounting base for 8 units, field connection
with flat cable</v>
      </c>
      <c r="D359" s="312" t="str">
        <f>물량산출서!D196</f>
        <v>Set</v>
      </c>
      <c r="E359" s="315">
        <f>+물량산출서!W196</f>
        <v>3</v>
      </c>
      <c r="F359" s="314"/>
      <c r="G359" s="314"/>
      <c r="H359" s="314"/>
      <c r="I359" s="314"/>
      <c r="J359" s="314"/>
      <c r="K359" s="314"/>
      <c r="L359" s="314"/>
      <c r="M359" s="327"/>
    </row>
    <row r="360" spans="1:13" ht="30" customHeight="1">
      <c r="A360" s="315"/>
      <c r="B360" s="315" t="s">
        <v>1126</v>
      </c>
      <c r="C360" s="313" t="s">
        <v>1133</v>
      </c>
      <c r="D360" s="312" t="s">
        <v>1130</v>
      </c>
      <c r="E360" s="315">
        <f>+E359</f>
        <v>3</v>
      </c>
      <c r="F360" s="314"/>
      <c r="G360" s="314"/>
      <c r="H360" s="314"/>
      <c r="I360" s="314"/>
      <c r="J360" s="314"/>
      <c r="K360" s="314"/>
      <c r="L360" s="314"/>
      <c r="M360" s="327"/>
    </row>
    <row r="361" spans="1:13" ht="30" customHeight="1">
      <c r="A361" s="315">
        <f>물량산출서!A197</f>
        <v>33</v>
      </c>
      <c r="B361" s="315" t="str">
        <f>물량산출서!B197</f>
        <v>종단 저항</v>
      </c>
      <c r="C361" s="313" t="str">
        <f>물량산출서!C197</f>
        <v>IT - I/O bus terminator</v>
      </c>
      <c r="D361" s="312" t="str">
        <f>물량산출서!D197</f>
        <v>Set</v>
      </c>
      <c r="E361" s="315">
        <f>+물량산출서!W197</f>
        <v>2</v>
      </c>
      <c r="F361" s="314"/>
      <c r="G361" s="314"/>
      <c r="H361" s="314"/>
      <c r="I361" s="314"/>
      <c r="J361" s="314"/>
      <c r="K361" s="314"/>
      <c r="L361" s="314"/>
      <c r="M361" s="327"/>
    </row>
    <row r="362" spans="1:13" ht="30" customHeight="1">
      <c r="A362" s="315"/>
      <c r="B362" s="315" t="s">
        <v>1126</v>
      </c>
      <c r="C362" s="313" t="s">
        <v>1137</v>
      </c>
      <c r="D362" s="312" t="s">
        <v>1130</v>
      </c>
      <c r="E362" s="315">
        <f>+E361</f>
        <v>2</v>
      </c>
      <c r="F362" s="314"/>
      <c r="G362" s="314"/>
      <c r="H362" s="314"/>
      <c r="I362" s="314"/>
      <c r="J362" s="314"/>
      <c r="K362" s="314"/>
      <c r="L362" s="314"/>
      <c r="M362" s="327"/>
    </row>
    <row r="363" spans="1:13" ht="30" customHeight="1">
      <c r="A363" s="315">
        <f>물량산출서!A198</f>
        <v>34</v>
      </c>
      <c r="B363" s="315" t="str">
        <f>물량산출서!B198</f>
        <v>Dummy Digital I/O Card</v>
      </c>
      <c r="C363" s="313" t="str">
        <f>물량산출서!C198</f>
        <v>RES - Empty Slot Cover for M80 unit</v>
      </c>
      <c r="D363" s="312" t="str">
        <f>물량산출서!D198</f>
        <v>Set</v>
      </c>
      <c r="E363" s="315">
        <f>+물량산출서!W198</f>
        <v>4</v>
      </c>
      <c r="F363" s="314"/>
      <c r="G363" s="314"/>
      <c r="H363" s="314"/>
      <c r="I363" s="314"/>
      <c r="J363" s="314"/>
      <c r="K363" s="314"/>
      <c r="L363" s="314"/>
      <c r="M363" s="327"/>
    </row>
    <row r="364" spans="1:13" ht="30" customHeight="1">
      <c r="A364" s="315"/>
      <c r="B364" s="315" t="s">
        <v>1126</v>
      </c>
      <c r="C364" s="313" t="s">
        <v>1137</v>
      </c>
      <c r="D364" s="312" t="s">
        <v>1130</v>
      </c>
      <c r="E364" s="315">
        <f>+E363</f>
        <v>4</v>
      </c>
      <c r="F364" s="314"/>
      <c r="G364" s="314"/>
      <c r="H364" s="314"/>
      <c r="I364" s="314"/>
      <c r="J364" s="314"/>
      <c r="K364" s="314"/>
      <c r="L364" s="314"/>
      <c r="M364" s="327"/>
    </row>
    <row r="365" spans="1:13" ht="30" customHeight="1">
      <c r="A365" s="315">
        <f>물량산출서!A199</f>
        <v>35</v>
      </c>
      <c r="B365" s="315" t="str">
        <f>물량산출서!B199</f>
        <v>Red. I/O Rack Cable</v>
      </c>
      <c r="C365" s="313" t="str">
        <f>물량산출서!C199</f>
        <v>Crossover Cable LSZH RJ45 CAT-6 S/FTP 2M Yellow</v>
      </c>
      <c r="D365" s="312" t="str">
        <f>물량산출서!D199</f>
        <v>Set</v>
      </c>
      <c r="E365" s="315">
        <f>+물량산출서!W199</f>
        <v>1</v>
      </c>
      <c r="F365" s="314"/>
      <c r="G365" s="314"/>
      <c r="H365" s="314"/>
      <c r="I365" s="314"/>
      <c r="J365" s="314"/>
      <c r="K365" s="314"/>
      <c r="L365" s="314"/>
      <c r="M365" s="327"/>
    </row>
    <row r="366" spans="1:13" ht="30" customHeight="1">
      <c r="A366" s="315"/>
      <c r="B366" s="315" t="s">
        <v>1126</v>
      </c>
      <c r="C366" s="313" t="s">
        <v>1137</v>
      </c>
      <c r="D366" s="312" t="s">
        <v>1130</v>
      </c>
      <c r="E366" s="315">
        <f>+E365</f>
        <v>1</v>
      </c>
      <c r="F366" s="314"/>
      <c r="G366" s="314"/>
      <c r="H366" s="314"/>
      <c r="I366" s="314"/>
      <c r="J366" s="314"/>
      <c r="K366" s="314"/>
      <c r="L366" s="314"/>
      <c r="M366" s="327"/>
    </row>
    <row r="367" spans="1:13" ht="30" customHeight="1">
      <c r="A367" s="315">
        <f>물량산출서!A200</f>
        <v>36</v>
      </c>
      <c r="B367" s="315" t="str">
        <f>물량산출서!B200</f>
        <v>Red.I/O Power Cable</v>
      </c>
      <c r="C367" s="313" t="str">
        <f>물량산출서!C200</f>
        <v>power supply cable 1.5M</v>
      </c>
      <c r="D367" s="312" t="str">
        <f>물량산출서!D200</f>
        <v>Set</v>
      </c>
      <c r="E367" s="315">
        <f>+물량산출서!W200</f>
        <v>1</v>
      </c>
      <c r="F367" s="314"/>
      <c r="G367" s="314"/>
      <c r="H367" s="314"/>
      <c r="I367" s="314"/>
      <c r="J367" s="314"/>
      <c r="K367" s="314"/>
      <c r="L367" s="314"/>
      <c r="M367" s="327"/>
    </row>
    <row r="368" spans="1:13" ht="30" customHeight="1">
      <c r="A368" s="315"/>
      <c r="B368" s="315" t="s">
        <v>1126</v>
      </c>
      <c r="C368" s="313" t="s">
        <v>1137</v>
      </c>
      <c r="D368" s="312" t="s">
        <v>1130</v>
      </c>
      <c r="E368" s="315">
        <f>+E367</f>
        <v>1</v>
      </c>
      <c r="F368" s="314"/>
      <c r="G368" s="314"/>
      <c r="H368" s="314"/>
      <c r="I368" s="314"/>
      <c r="J368" s="314"/>
      <c r="K368" s="314"/>
      <c r="L368" s="314"/>
      <c r="M368" s="327"/>
    </row>
    <row r="369" spans="1:13" ht="30" customHeight="1">
      <c r="A369" s="315">
        <f>물량산출서!A201</f>
        <v>37</v>
      </c>
      <c r="B369" s="315" t="str">
        <f>물량산출서!B201</f>
        <v>Eth.Switch Hub.</v>
      </c>
      <c r="C369" s="313" t="str">
        <f>물량산출서!C201</f>
        <v>Eth. Switch 205, unmanaged, 5*10 100BaseTX, 
24 VDC</v>
      </c>
      <c r="D369" s="312" t="str">
        <f>물량산출서!D201</f>
        <v>Set</v>
      </c>
      <c r="E369" s="315">
        <f>+물량산출서!W201</f>
        <v>2</v>
      </c>
      <c r="F369" s="314"/>
      <c r="G369" s="314"/>
      <c r="H369" s="314"/>
      <c r="I369" s="314"/>
      <c r="J369" s="314"/>
      <c r="K369" s="314"/>
      <c r="L369" s="314"/>
      <c r="M369" s="327"/>
    </row>
    <row r="370" spans="1:13" ht="30" customHeight="1">
      <c r="A370" s="315"/>
      <c r="B370" s="315" t="s">
        <v>1126</v>
      </c>
      <c r="C370" s="313" t="s">
        <v>1137</v>
      </c>
      <c r="D370" s="312" t="s">
        <v>1130</v>
      </c>
      <c r="E370" s="315">
        <f>+E369</f>
        <v>2</v>
      </c>
      <c r="F370" s="314"/>
      <c r="G370" s="314"/>
      <c r="H370" s="314"/>
      <c r="I370" s="314"/>
      <c r="J370" s="314"/>
      <c r="K370" s="314"/>
      <c r="L370" s="314"/>
      <c r="M370" s="327"/>
    </row>
    <row r="371" spans="1:13" ht="30" customHeight="1">
      <c r="A371" s="315">
        <f>물량산출서!A202</f>
        <v>38</v>
      </c>
      <c r="B371" s="315" t="str">
        <f>물량산출서!B202</f>
        <v>Power Supply Unit</v>
      </c>
      <c r="C371" s="313" t="str">
        <f>물량산출서!C202</f>
        <v>Power unit 250 W 110/230 VAC/24 VDC 10 A</v>
      </c>
      <c r="D371" s="312" t="str">
        <f>물량산출서!D202</f>
        <v>Set</v>
      </c>
      <c r="E371" s="315">
        <f>+물량산출서!W202</f>
        <v>2</v>
      </c>
      <c r="F371" s="314"/>
      <c r="G371" s="314"/>
      <c r="H371" s="314"/>
      <c r="I371" s="314"/>
      <c r="J371" s="314"/>
      <c r="K371" s="314"/>
      <c r="L371" s="314"/>
      <c r="M371" s="327"/>
    </row>
    <row r="372" spans="1:13" ht="30" customHeight="1">
      <c r="A372" s="315"/>
      <c r="B372" s="315" t="s">
        <v>1126</v>
      </c>
      <c r="C372" s="313" t="s">
        <v>1133</v>
      </c>
      <c r="D372" s="312" t="s">
        <v>1130</v>
      </c>
      <c r="E372" s="315">
        <f>+E371</f>
        <v>2</v>
      </c>
      <c r="F372" s="314"/>
      <c r="G372" s="314"/>
      <c r="H372" s="314"/>
      <c r="I372" s="314"/>
      <c r="J372" s="314"/>
      <c r="K372" s="314"/>
      <c r="L372" s="314"/>
      <c r="M372" s="327"/>
    </row>
    <row r="373" spans="1:13" ht="30" customHeight="1">
      <c r="A373" s="315">
        <f>물량산출서!A203</f>
        <v>39</v>
      </c>
      <c r="B373" s="315" t="str">
        <f>물량산출서!B203</f>
        <v>Field Terminal Block</v>
      </c>
      <c r="C373" s="313" t="str">
        <f>물량산출서!C203</f>
        <v xml:space="preserve">FCS spring terminals </v>
      </c>
      <c r="D373" s="312" t="str">
        <f>물량산출서!D203</f>
        <v>Set</v>
      </c>
      <c r="E373" s="315">
        <f>+물량산출서!W203</f>
        <v>12</v>
      </c>
      <c r="F373" s="314"/>
      <c r="G373" s="314"/>
      <c r="H373" s="314"/>
      <c r="I373" s="314"/>
      <c r="J373" s="314"/>
      <c r="K373" s="314"/>
      <c r="L373" s="314"/>
      <c r="M373" s="327"/>
    </row>
    <row r="374" spans="1:13" ht="30" customHeight="1">
      <c r="A374" s="315"/>
      <c r="B374" s="315" t="s">
        <v>1126</v>
      </c>
      <c r="C374" s="313" t="s">
        <v>1137</v>
      </c>
      <c r="D374" s="312" t="s">
        <v>1130</v>
      </c>
      <c r="E374" s="315">
        <f>+E373</f>
        <v>12</v>
      </c>
      <c r="F374" s="314"/>
      <c r="G374" s="314"/>
      <c r="H374" s="314"/>
      <c r="I374" s="314"/>
      <c r="J374" s="314"/>
      <c r="K374" s="314"/>
      <c r="L374" s="314"/>
      <c r="M374" s="327"/>
    </row>
    <row r="375" spans="1:13" s="308" customFormat="1" ht="30" customHeight="1">
      <c r="A375" s="322"/>
      <c r="B375" s="311" t="s">
        <v>1121</v>
      </c>
      <c r="C375" s="328"/>
      <c r="D375" s="311"/>
      <c r="E375" s="322"/>
      <c r="F375" s="329"/>
      <c r="G375" s="329"/>
      <c r="H375" s="329"/>
      <c r="I375" s="329"/>
      <c r="J375" s="329"/>
      <c r="K375" s="329"/>
      <c r="L375" s="329"/>
      <c r="M375" s="327"/>
    </row>
    <row r="376" spans="1:13" ht="30" customHeight="1">
      <c r="A376" s="315"/>
      <c r="B376" s="315"/>
      <c r="C376" s="313"/>
      <c r="D376" s="312"/>
      <c r="E376" s="315"/>
      <c r="F376" s="314"/>
      <c r="G376" s="314"/>
      <c r="H376" s="314"/>
      <c r="I376" s="314"/>
      <c r="J376" s="314"/>
      <c r="K376" s="314"/>
      <c r="L376" s="314"/>
      <c r="M376" s="327"/>
    </row>
    <row r="377" spans="1:13" ht="30" customHeight="1">
      <c r="A377" s="322" t="str">
        <f>물량산출서!A205</f>
        <v>6. MAR' #1 FRONT &amp; REAR SUB-PLATE</v>
      </c>
      <c r="B377" s="315"/>
      <c r="C377" s="313"/>
      <c r="D377" s="312"/>
      <c r="E377" s="315"/>
      <c r="F377" s="314"/>
      <c r="G377" s="314"/>
      <c r="H377" s="314"/>
      <c r="I377" s="314"/>
      <c r="J377" s="314"/>
      <c r="K377" s="314"/>
      <c r="L377" s="314"/>
      <c r="M377" s="327"/>
    </row>
    <row r="378" spans="1:13" ht="30" customHeight="1">
      <c r="A378" s="315">
        <f>물량산출서!A206</f>
        <v>1</v>
      </c>
      <c r="B378" s="315" t="str">
        <f>물량산출서!B206</f>
        <v>MCCB</v>
      </c>
      <c r="C378" s="313" t="str">
        <f>물량산출서!C206</f>
        <v>HBS32/15  1EA, 32/10  5EA, 50ⅹ130</v>
      </c>
      <c r="D378" s="312" t="str">
        <f>물량산출서!D206</f>
        <v>EA</v>
      </c>
      <c r="E378" s="315">
        <f>+물량산출서!W206</f>
        <v>6</v>
      </c>
      <c r="F378" s="314"/>
      <c r="G378" s="314"/>
      <c r="H378" s="314"/>
      <c r="I378" s="314"/>
      <c r="J378" s="314"/>
      <c r="K378" s="314"/>
      <c r="L378" s="314"/>
      <c r="M378" s="327"/>
    </row>
    <row r="379" spans="1:13" ht="30" customHeight="1">
      <c r="A379" s="315"/>
      <c r="B379" s="315" t="s">
        <v>1126</v>
      </c>
      <c r="C379" s="313" t="s">
        <v>1139</v>
      </c>
      <c r="D379" s="312" t="s">
        <v>1130</v>
      </c>
      <c r="E379" s="315">
        <f>+E378</f>
        <v>6</v>
      </c>
      <c r="F379" s="314"/>
      <c r="G379" s="314"/>
      <c r="H379" s="314"/>
      <c r="I379" s="314"/>
      <c r="J379" s="314"/>
      <c r="K379" s="314"/>
      <c r="L379" s="314"/>
      <c r="M379" s="327"/>
    </row>
    <row r="380" spans="1:13" ht="30" customHeight="1">
      <c r="A380" s="315">
        <f>물량산출서!A207</f>
        <v>2</v>
      </c>
      <c r="B380" s="315" t="str">
        <f>물량산출서!B207</f>
        <v>Consent Fuse</v>
      </c>
      <c r="C380" s="313" t="str">
        <f>물량산출서!C207</f>
        <v>5A,  Diazed Type(With Socket), 40ⅹ40</v>
      </c>
      <c r="D380" s="312" t="str">
        <f>물량산출서!D207</f>
        <v>EA</v>
      </c>
      <c r="E380" s="315">
        <f>+물량산출서!W207</f>
        <v>1</v>
      </c>
      <c r="F380" s="314"/>
      <c r="G380" s="314"/>
      <c r="H380" s="314"/>
      <c r="I380" s="314"/>
      <c r="J380" s="314"/>
      <c r="K380" s="314"/>
      <c r="L380" s="314"/>
      <c r="M380" s="327"/>
    </row>
    <row r="381" spans="1:13" ht="30" customHeight="1">
      <c r="A381" s="315"/>
      <c r="B381" s="315" t="s">
        <v>1126</v>
      </c>
      <c r="C381" s="313" t="s">
        <v>1140</v>
      </c>
      <c r="D381" s="312" t="s">
        <v>1130</v>
      </c>
      <c r="E381" s="315">
        <f>+E380</f>
        <v>1</v>
      </c>
      <c r="F381" s="314"/>
      <c r="G381" s="314"/>
      <c r="H381" s="314"/>
      <c r="I381" s="314"/>
      <c r="J381" s="314"/>
      <c r="K381" s="314"/>
      <c r="L381" s="314"/>
      <c r="M381" s="327"/>
    </row>
    <row r="382" spans="1:13" ht="30" customHeight="1">
      <c r="A382" s="315">
        <f>물량산출서!A208</f>
        <v>3</v>
      </c>
      <c r="B382" s="315" t="str">
        <f>물량산출서!B208</f>
        <v xml:space="preserve">Consent </v>
      </c>
      <c r="C382" s="313" t="str">
        <f>물량산출서!C208</f>
        <v>AC110V, 2P(With Ground), 50ⅹ120</v>
      </c>
      <c r="D382" s="312" t="str">
        <f>물량산출서!D208</f>
        <v>EA</v>
      </c>
      <c r="E382" s="315">
        <f>+물량산출서!W208</f>
        <v>1</v>
      </c>
      <c r="F382" s="314"/>
      <c r="G382" s="314"/>
      <c r="H382" s="314"/>
      <c r="I382" s="314"/>
      <c r="J382" s="314"/>
      <c r="K382" s="314"/>
      <c r="L382" s="314"/>
      <c r="M382" s="327"/>
    </row>
    <row r="383" spans="1:13" ht="30" customHeight="1">
      <c r="A383" s="315"/>
      <c r="B383" s="315" t="s">
        <v>1126</v>
      </c>
      <c r="C383" s="313" t="s">
        <v>1140</v>
      </c>
      <c r="D383" s="312" t="s">
        <v>1130</v>
      </c>
      <c r="E383" s="315">
        <f>+E382</f>
        <v>1</v>
      </c>
      <c r="F383" s="314"/>
      <c r="G383" s="314"/>
      <c r="H383" s="314"/>
      <c r="I383" s="314"/>
      <c r="J383" s="314"/>
      <c r="K383" s="314"/>
      <c r="L383" s="314"/>
      <c r="M383" s="327"/>
    </row>
    <row r="384" spans="1:13" ht="30" customHeight="1">
      <c r="A384" s="315">
        <f>물량산출서!A209</f>
        <v>4</v>
      </c>
      <c r="B384" s="315" t="str">
        <f>물량산출서!B209</f>
        <v>Power Supply #1</v>
      </c>
      <c r="C384" s="313" t="str">
        <f>물량산출서!C209</f>
        <v>AC110V/DC24V, 300W(Primary), 130ⅹ105</v>
      </c>
      <c r="D384" s="312" t="str">
        <f>물량산출서!D209</f>
        <v>EA</v>
      </c>
      <c r="E384" s="315">
        <f>+물량산출서!W209</f>
        <v>1</v>
      </c>
      <c r="F384" s="314"/>
      <c r="G384" s="314"/>
      <c r="H384" s="314"/>
      <c r="I384" s="314"/>
      <c r="J384" s="314"/>
      <c r="K384" s="314"/>
      <c r="L384" s="314"/>
      <c r="M384" s="327"/>
    </row>
    <row r="385" spans="1:13" ht="30" customHeight="1">
      <c r="A385" s="315"/>
      <c r="B385" s="315" t="s">
        <v>1126</v>
      </c>
      <c r="C385" s="313" t="s">
        <v>1141</v>
      </c>
      <c r="D385" s="312" t="s">
        <v>950</v>
      </c>
      <c r="E385" s="315">
        <f>+E384</f>
        <v>1</v>
      </c>
      <c r="F385" s="314"/>
      <c r="G385" s="314"/>
      <c r="H385" s="314"/>
      <c r="I385" s="314"/>
      <c r="J385" s="314"/>
      <c r="K385" s="314"/>
      <c r="L385" s="314"/>
      <c r="M385" s="327"/>
    </row>
    <row r="386" spans="1:13" ht="30" customHeight="1">
      <c r="A386" s="315">
        <f>물량산출서!A210</f>
        <v>5</v>
      </c>
      <c r="B386" s="315" t="str">
        <f>물량산출서!B210</f>
        <v>Power Supply #2</v>
      </c>
      <c r="C386" s="313" t="str">
        <f>물량산출서!C210</f>
        <v>AC110V/DC24V, 300W(Secondary), 130ⅹ105</v>
      </c>
      <c r="D386" s="312" t="str">
        <f>물량산출서!D210</f>
        <v>EA</v>
      </c>
      <c r="E386" s="315">
        <f>+물량산출서!W210</f>
        <v>1</v>
      </c>
      <c r="F386" s="314"/>
      <c r="G386" s="314"/>
      <c r="H386" s="314"/>
      <c r="I386" s="314"/>
      <c r="J386" s="314"/>
      <c r="K386" s="314"/>
      <c r="L386" s="314"/>
      <c r="M386" s="327"/>
    </row>
    <row r="387" spans="1:13" ht="30" customHeight="1">
      <c r="A387" s="315"/>
      <c r="B387" s="315" t="s">
        <v>1126</v>
      </c>
      <c r="C387" s="313" t="s">
        <v>1141</v>
      </c>
      <c r="D387" s="312" t="s">
        <v>950</v>
      </c>
      <c r="E387" s="315">
        <f>+E386</f>
        <v>1</v>
      </c>
      <c r="F387" s="314"/>
      <c r="G387" s="314"/>
      <c r="H387" s="314"/>
      <c r="I387" s="314"/>
      <c r="J387" s="314"/>
      <c r="K387" s="314"/>
      <c r="L387" s="314"/>
      <c r="M387" s="327"/>
    </row>
    <row r="388" spans="1:13" ht="30" customHeight="1">
      <c r="A388" s="315">
        <f>물량산출서!A211</f>
        <v>6</v>
      </c>
      <c r="B388" s="315" t="str">
        <f>물량산출서!B211</f>
        <v>Fuse Box</v>
      </c>
      <c r="C388" s="313" t="str">
        <f>물량산출서!C211</f>
        <v>2A, 10P, Socket Type(With Alarm), 280ⅹ126</v>
      </c>
      <c r="D388" s="312" t="str">
        <f>물량산출서!D211</f>
        <v>EA</v>
      </c>
      <c r="E388" s="315">
        <f>+물량산출서!W211</f>
        <v>3</v>
      </c>
      <c r="F388" s="314"/>
      <c r="G388" s="314"/>
      <c r="H388" s="314"/>
      <c r="I388" s="314"/>
      <c r="J388" s="314"/>
      <c r="K388" s="314"/>
      <c r="L388" s="314"/>
      <c r="M388" s="327"/>
    </row>
    <row r="389" spans="1:13" ht="30" customHeight="1">
      <c r="A389" s="315">
        <f>물량산출서!A212</f>
        <v>7</v>
      </c>
      <c r="B389" s="315" t="str">
        <f>물량산출서!B212</f>
        <v>IR Relay(0~96)</v>
      </c>
      <c r="C389" s="313" t="str">
        <f>물량산출서!C212</f>
        <v>DC24V, 4a4b (With LED), 30ⅹ65</v>
      </c>
      <c r="D389" s="312" t="str">
        <f>물량산출서!D212</f>
        <v>EA</v>
      </c>
      <c r="E389" s="315">
        <f>+물량산출서!W212</f>
        <v>96</v>
      </c>
      <c r="F389" s="314"/>
      <c r="G389" s="314"/>
      <c r="H389" s="314"/>
      <c r="I389" s="314"/>
      <c r="J389" s="314"/>
      <c r="K389" s="314"/>
      <c r="L389" s="314"/>
      <c r="M389" s="327"/>
    </row>
    <row r="390" spans="1:13" ht="30" customHeight="1">
      <c r="A390" s="315"/>
      <c r="B390" s="315" t="s">
        <v>1126</v>
      </c>
      <c r="C390" s="313" t="s">
        <v>1142</v>
      </c>
      <c r="D390" s="312" t="s">
        <v>1130</v>
      </c>
      <c r="E390" s="315">
        <f>+E389</f>
        <v>96</v>
      </c>
      <c r="F390" s="314"/>
      <c r="G390" s="314"/>
      <c r="H390" s="314"/>
      <c r="I390" s="314"/>
      <c r="J390" s="314"/>
      <c r="K390" s="314"/>
      <c r="L390" s="314"/>
      <c r="M390" s="327"/>
    </row>
    <row r="391" spans="1:13" ht="30" customHeight="1">
      <c r="A391" s="315">
        <f>물량산출서!A213</f>
        <v>8</v>
      </c>
      <c r="B391" s="315" t="str">
        <f>물량산출서!B213</f>
        <v>OR Relay(0~64)</v>
      </c>
      <c r="C391" s="313" t="str">
        <f>물량산출서!C213</f>
        <v>DC24V, 4a4b (With LED), 30ⅹ65</v>
      </c>
      <c r="D391" s="312" t="str">
        <f>물량산출서!D213</f>
        <v>EA</v>
      </c>
      <c r="E391" s="315">
        <f>+물량산출서!W213</f>
        <v>64</v>
      </c>
      <c r="F391" s="314"/>
      <c r="G391" s="314"/>
      <c r="H391" s="314"/>
      <c r="I391" s="314"/>
      <c r="J391" s="314"/>
      <c r="K391" s="314"/>
      <c r="L391" s="314"/>
      <c r="M391" s="327"/>
    </row>
    <row r="392" spans="1:13" ht="30" customHeight="1">
      <c r="A392" s="315"/>
      <c r="B392" s="315" t="s">
        <v>1126</v>
      </c>
      <c r="C392" s="313" t="s">
        <v>1142</v>
      </c>
      <c r="D392" s="312" t="s">
        <v>1130</v>
      </c>
      <c r="E392" s="315">
        <f>+E391</f>
        <v>64</v>
      </c>
      <c r="F392" s="314"/>
      <c r="G392" s="314"/>
      <c r="H392" s="314"/>
      <c r="I392" s="314"/>
      <c r="J392" s="314"/>
      <c r="K392" s="314"/>
      <c r="L392" s="314"/>
      <c r="M392" s="327"/>
    </row>
    <row r="393" spans="1:13" ht="30" customHeight="1">
      <c r="A393" s="315">
        <f>물량산출서!A214</f>
        <v>9</v>
      </c>
      <c r="B393" s="315" t="str">
        <f>물량산출서!B214</f>
        <v>TBO</v>
      </c>
      <c r="C393" s="313" t="str">
        <f>물량산출서!C214</f>
        <v>35A, 50ⅹ40</v>
      </c>
      <c r="D393" s="312" t="str">
        <f>물량산출서!D214</f>
        <v>EA</v>
      </c>
      <c r="E393" s="315">
        <f>+물량산출서!W214</f>
        <v>4</v>
      </c>
      <c r="F393" s="314"/>
      <c r="G393" s="314"/>
      <c r="H393" s="314"/>
      <c r="I393" s="314"/>
      <c r="J393" s="314"/>
      <c r="K393" s="314"/>
      <c r="L393" s="314"/>
      <c r="M393" s="327"/>
    </row>
    <row r="394" spans="1:13" ht="30" customHeight="1">
      <c r="A394" s="315"/>
      <c r="B394" s="315" t="s">
        <v>1126</v>
      </c>
      <c r="C394" s="313" t="s">
        <v>1143</v>
      </c>
      <c r="D394" s="312" t="s">
        <v>1130</v>
      </c>
      <c r="E394" s="315">
        <f>+E393</f>
        <v>4</v>
      </c>
      <c r="F394" s="314"/>
      <c r="G394" s="314"/>
      <c r="H394" s="314"/>
      <c r="I394" s="314"/>
      <c r="J394" s="314"/>
      <c r="K394" s="314"/>
      <c r="L394" s="314"/>
      <c r="M394" s="327"/>
    </row>
    <row r="395" spans="1:13" ht="30" customHeight="1">
      <c r="A395" s="315">
        <f>물량산출서!A215</f>
        <v>10</v>
      </c>
      <c r="B395" s="315" t="str">
        <f>물량산출서!B215</f>
        <v>TB(3211)</v>
      </c>
      <c r="C395" s="313" t="str">
        <f>물량산출서!C215</f>
        <v>15A, 40ⅹ288</v>
      </c>
      <c r="D395" s="312" t="str">
        <f>물량산출서!D215</f>
        <v>EA</v>
      </c>
      <c r="E395" s="315">
        <f>+물량산출서!W215</f>
        <v>32</v>
      </c>
      <c r="F395" s="314"/>
      <c r="G395" s="314"/>
      <c r="H395" s="314"/>
      <c r="I395" s="314"/>
      <c r="J395" s="314"/>
      <c r="K395" s="314"/>
      <c r="L395" s="314"/>
      <c r="M395" s="327"/>
    </row>
    <row r="396" spans="1:13" ht="30" customHeight="1">
      <c r="A396" s="315"/>
      <c r="B396" s="315" t="s">
        <v>1126</v>
      </c>
      <c r="C396" s="313" t="s">
        <v>1143</v>
      </c>
      <c r="D396" s="312" t="s">
        <v>1130</v>
      </c>
      <c r="E396" s="315">
        <f>+E395</f>
        <v>32</v>
      </c>
      <c r="F396" s="314"/>
      <c r="G396" s="314"/>
      <c r="H396" s="314"/>
      <c r="I396" s="314"/>
      <c r="J396" s="314"/>
      <c r="K396" s="314"/>
      <c r="L396" s="314"/>
      <c r="M396" s="327"/>
    </row>
    <row r="397" spans="1:13" ht="30" customHeight="1">
      <c r="A397" s="315">
        <f>물량산출서!A216</f>
        <v>11</v>
      </c>
      <c r="B397" s="315" t="str">
        <f>물량산출서!B216</f>
        <v>TB(3212)</v>
      </c>
      <c r="C397" s="313" t="str">
        <f>물량산출서!C216</f>
        <v>15A, 40ⅹ288</v>
      </c>
      <c r="D397" s="312" t="str">
        <f>물량산출서!D216</f>
        <v>EA</v>
      </c>
      <c r="E397" s="315">
        <f>+물량산출서!W216</f>
        <v>32</v>
      </c>
      <c r="F397" s="314"/>
      <c r="G397" s="314"/>
      <c r="H397" s="314"/>
      <c r="I397" s="314"/>
      <c r="J397" s="314"/>
      <c r="K397" s="314"/>
      <c r="L397" s="314"/>
      <c r="M397" s="327"/>
    </row>
    <row r="398" spans="1:13" ht="30" customHeight="1">
      <c r="A398" s="315"/>
      <c r="B398" s="315" t="s">
        <v>1126</v>
      </c>
      <c r="C398" s="313" t="s">
        <v>1143</v>
      </c>
      <c r="D398" s="312" t="s">
        <v>1130</v>
      </c>
      <c r="E398" s="315">
        <f>+E397</f>
        <v>32</v>
      </c>
      <c r="F398" s="314"/>
      <c r="G398" s="314"/>
      <c r="H398" s="314"/>
      <c r="I398" s="314"/>
      <c r="J398" s="314"/>
      <c r="K398" s="314"/>
      <c r="L398" s="314"/>
      <c r="M398" s="327"/>
    </row>
    <row r="399" spans="1:13" ht="30" customHeight="1">
      <c r="A399" s="315">
        <f>물량산출서!A217</f>
        <v>12</v>
      </c>
      <c r="B399" s="315" t="str">
        <f>물량산출서!B217</f>
        <v>TB(3213)</v>
      </c>
      <c r="C399" s="313" t="str">
        <f>물량산출서!C217</f>
        <v>15A, 40ⅹ288</v>
      </c>
      <c r="D399" s="312" t="str">
        <f>물량산출서!D217</f>
        <v>EA</v>
      </c>
      <c r="E399" s="315">
        <f>+물량산출서!W217</f>
        <v>32</v>
      </c>
      <c r="F399" s="314"/>
      <c r="G399" s="314"/>
      <c r="H399" s="314"/>
      <c r="I399" s="314"/>
      <c r="J399" s="314"/>
      <c r="K399" s="314"/>
      <c r="L399" s="314"/>
      <c r="M399" s="327"/>
    </row>
    <row r="400" spans="1:13" ht="30" customHeight="1">
      <c r="A400" s="315"/>
      <c r="B400" s="315" t="s">
        <v>1126</v>
      </c>
      <c r="C400" s="313" t="s">
        <v>1143</v>
      </c>
      <c r="D400" s="312" t="s">
        <v>1130</v>
      </c>
      <c r="E400" s="315">
        <f>+E399</f>
        <v>32</v>
      </c>
      <c r="F400" s="314"/>
      <c r="G400" s="314"/>
      <c r="H400" s="314"/>
      <c r="I400" s="314"/>
      <c r="J400" s="314"/>
      <c r="K400" s="314"/>
      <c r="L400" s="314"/>
      <c r="M400" s="327"/>
    </row>
    <row r="401" spans="1:13" ht="30" customHeight="1">
      <c r="A401" s="315">
        <f>물량산출서!A218</f>
        <v>13</v>
      </c>
      <c r="B401" s="315" t="str">
        <f>물량산출서!B218</f>
        <v>TB(3214)</v>
      </c>
      <c r="C401" s="313" t="str">
        <f>물량산출서!C218</f>
        <v>15A, 40ⅹ288</v>
      </c>
      <c r="D401" s="312" t="str">
        <f>물량산출서!D218</f>
        <v>EA</v>
      </c>
      <c r="E401" s="315">
        <f>+물량산출서!W218</f>
        <v>32</v>
      </c>
      <c r="F401" s="314"/>
      <c r="G401" s="314"/>
      <c r="H401" s="314"/>
      <c r="I401" s="314"/>
      <c r="J401" s="314"/>
      <c r="K401" s="314"/>
      <c r="L401" s="314"/>
      <c r="M401" s="327"/>
    </row>
    <row r="402" spans="1:13" ht="30" customHeight="1">
      <c r="A402" s="315"/>
      <c r="B402" s="315" t="s">
        <v>1126</v>
      </c>
      <c r="C402" s="313" t="s">
        <v>1143</v>
      </c>
      <c r="D402" s="312" t="s">
        <v>1130</v>
      </c>
      <c r="E402" s="315">
        <f>+E401</f>
        <v>32</v>
      </c>
      <c r="F402" s="314"/>
      <c r="G402" s="314"/>
      <c r="H402" s="314"/>
      <c r="I402" s="314"/>
      <c r="J402" s="314"/>
      <c r="K402" s="314"/>
      <c r="L402" s="314"/>
      <c r="M402" s="327"/>
    </row>
    <row r="403" spans="1:13" ht="30" customHeight="1">
      <c r="A403" s="315">
        <f>물량산출서!A219</f>
        <v>14</v>
      </c>
      <c r="B403" s="315" t="str">
        <f>물량산출서!B219</f>
        <v>TB(3215)</v>
      </c>
      <c r="C403" s="313" t="str">
        <f>물량산출서!C219</f>
        <v>15A, 40ⅹ288</v>
      </c>
      <c r="D403" s="312" t="str">
        <f>물량산출서!D219</f>
        <v>EA</v>
      </c>
      <c r="E403" s="315">
        <f>+물량산출서!W219</f>
        <v>32</v>
      </c>
      <c r="F403" s="314"/>
      <c r="G403" s="314"/>
      <c r="H403" s="314"/>
      <c r="I403" s="314"/>
      <c r="J403" s="314"/>
      <c r="K403" s="314"/>
      <c r="L403" s="314"/>
      <c r="M403" s="327"/>
    </row>
    <row r="404" spans="1:13" ht="30" customHeight="1">
      <c r="A404" s="315"/>
      <c r="B404" s="315" t="s">
        <v>1126</v>
      </c>
      <c r="C404" s="313" t="s">
        <v>1143</v>
      </c>
      <c r="D404" s="312" t="s">
        <v>1130</v>
      </c>
      <c r="E404" s="315">
        <f>+E403</f>
        <v>32</v>
      </c>
      <c r="F404" s="314"/>
      <c r="G404" s="314"/>
      <c r="H404" s="314"/>
      <c r="I404" s="314"/>
      <c r="J404" s="314"/>
      <c r="K404" s="314"/>
      <c r="L404" s="314"/>
      <c r="M404" s="327"/>
    </row>
    <row r="405" spans="1:13" ht="30" customHeight="1">
      <c r="A405" s="315">
        <f>물량산출서!A220</f>
        <v>15</v>
      </c>
      <c r="B405" s="315" t="str">
        <f>물량산출서!B220</f>
        <v>TB(3216)</v>
      </c>
      <c r="C405" s="313" t="str">
        <f>물량산출서!C220</f>
        <v>15A, 40ⅹ288</v>
      </c>
      <c r="D405" s="312" t="str">
        <f>물량산출서!D220</f>
        <v>EA</v>
      </c>
      <c r="E405" s="315">
        <f>+물량산출서!W220</f>
        <v>32</v>
      </c>
      <c r="F405" s="314"/>
      <c r="G405" s="314"/>
      <c r="H405" s="314"/>
      <c r="I405" s="314"/>
      <c r="J405" s="314"/>
      <c r="K405" s="314"/>
      <c r="L405" s="314"/>
      <c r="M405" s="327"/>
    </row>
    <row r="406" spans="1:13" ht="30" customHeight="1">
      <c r="A406" s="315"/>
      <c r="B406" s="315" t="s">
        <v>1126</v>
      </c>
      <c r="C406" s="313" t="s">
        <v>1143</v>
      </c>
      <c r="D406" s="312" t="s">
        <v>1130</v>
      </c>
      <c r="E406" s="315">
        <f>+E405</f>
        <v>32</v>
      </c>
      <c r="F406" s="314"/>
      <c r="G406" s="314"/>
      <c r="H406" s="314"/>
      <c r="I406" s="314"/>
      <c r="J406" s="314"/>
      <c r="K406" s="314"/>
      <c r="L406" s="314"/>
      <c r="M406" s="327"/>
    </row>
    <row r="407" spans="1:13" ht="30" customHeight="1">
      <c r="A407" s="315">
        <f>물량산출서!A221</f>
        <v>16</v>
      </c>
      <c r="B407" s="315" t="str">
        <f>물량산출서!B221</f>
        <v>TB Spare 01</v>
      </c>
      <c r="C407" s="313" t="str">
        <f>물량산출서!C221</f>
        <v>15A, 40ⅹ288</v>
      </c>
      <c r="D407" s="312" t="str">
        <f>물량산출서!D221</f>
        <v>EA</v>
      </c>
      <c r="E407" s="315">
        <f>+물량산출서!W221</f>
        <v>32</v>
      </c>
      <c r="F407" s="314"/>
      <c r="G407" s="314"/>
      <c r="H407" s="314"/>
      <c r="I407" s="314"/>
      <c r="J407" s="314"/>
      <c r="K407" s="314"/>
      <c r="L407" s="314"/>
      <c r="M407" s="327"/>
    </row>
    <row r="408" spans="1:13" ht="30" customHeight="1">
      <c r="A408" s="315"/>
      <c r="B408" s="315" t="s">
        <v>1126</v>
      </c>
      <c r="C408" s="313" t="s">
        <v>1143</v>
      </c>
      <c r="D408" s="312" t="s">
        <v>1130</v>
      </c>
      <c r="E408" s="315">
        <f>+E407</f>
        <v>32</v>
      </c>
      <c r="F408" s="314"/>
      <c r="G408" s="314"/>
      <c r="H408" s="314"/>
      <c r="I408" s="314"/>
      <c r="J408" s="314"/>
      <c r="K408" s="314"/>
      <c r="L408" s="314"/>
      <c r="M408" s="327"/>
    </row>
    <row r="409" spans="1:13" ht="30" customHeight="1">
      <c r="A409" s="315">
        <f>물량산출서!A222</f>
        <v>17</v>
      </c>
      <c r="B409" s="315" t="str">
        <f>물량산출서!B222</f>
        <v>TB(32MA1)</v>
      </c>
      <c r="C409" s="313" t="str">
        <f>물량산출서!C222</f>
        <v>15A, 40ⅹ153</v>
      </c>
      <c r="D409" s="312" t="str">
        <f>물량산출서!D222</f>
        <v>EA</v>
      </c>
      <c r="E409" s="315">
        <f>+물량산출서!W222</f>
        <v>17</v>
      </c>
      <c r="F409" s="314"/>
      <c r="G409" s="314"/>
      <c r="H409" s="314"/>
      <c r="I409" s="314"/>
      <c r="J409" s="314"/>
      <c r="K409" s="314"/>
      <c r="L409" s="314"/>
      <c r="M409" s="327"/>
    </row>
    <row r="410" spans="1:13" ht="30" customHeight="1">
      <c r="A410" s="315"/>
      <c r="B410" s="315" t="s">
        <v>1126</v>
      </c>
      <c r="C410" s="313" t="s">
        <v>1143</v>
      </c>
      <c r="D410" s="312" t="s">
        <v>1130</v>
      </c>
      <c r="E410" s="315">
        <f>+E409</f>
        <v>17</v>
      </c>
      <c r="F410" s="314"/>
      <c r="G410" s="314"/>
      <c r="H410" s="314"/>
      <c r="I410" s="314"/>
      <c r="J410" s="314"/>
      <c r="K410" s="314"/>
      <c r="L410" s="314"/>
      <c r="M410" s="327"/>
    </row>
    <row r="411" spans="1:13" ht="30" customHeight="1">
      <c r="A411" s="315">
        <f>물량산출서!A223</f>
        <v>18</v>
      </c>
      <c r="B411" s="315" t="str">
        <f>물량산출서!B223</f>
        <v>TB(32MA2)</v>
      </c>
      <c r="C411" s="313" t="str">
        <f>물량산출서!C223</f>
        <v>15A, 40ⅹ153</v>
      </c>
      <c r="D411" s="312" t="str">
        <f>물량산출서!D223</f>
        <v>EA</v>
      </c>
      <c r="E411" s="315">
        <f>+물량산출서!W223</f>
        <v>17</v>
      </c>
      <c r="F411" s="314"/>
      <c r="G411" s="314"/>
      <c r="H411" s="314"/>
      <c r="I411" s="314"/>
      <c r="J411" s="314"/>
      <c r="K411" s="314"/>
      <c r="L411" s="314"/>
      <c r="M411" s="327"/>
    </row>
    <row r="412" spans="1:13" ht="30" customHeight="1">
      <c r="A412" s="315"/>
      <c r="B412" s="315" t="s">
        <v>1126</v>
      </c>
      <c r="C412" s="313" t="s">
        <v>1143</v>
      </c>
      <c r="D412" s="312" t="s">
        <v>1130</v>
      </c>
      <c r="E412" s="315">
        <f>+E411</f>
        <v>17</v>
      </c>
      <c r="F412" s="314"/>
      <c r="G412" s="314"/>
      <c r="H412" s="314"/>
      <c r="I412" s="314"/>
      <c r="J412" s="314"/>
      <c r="K412" s="314"/>
      <c r="L412" s="314"/>
      <c r="M412" s="327"/>
    </row>
    <row r="413" spans="1:13" ht="30" customHeight="1">
      <c r="A413" s="315">
        <f>물량산출서!A224</f>
        <v>19</v>
      </c>
      <c r="B413" s="315" t="str">
        <f>물량산출서!B224</f>
        <v>TB(32MA3)</v>
      </c>
      <c r="C413" s="313" t="str">
        <f>물량산출서!C224</f>
        <v>15A, 40ⅹ153</v>
      </c>
      <c r="D413" s="312" t="str">
        <f>물량산출서!D224</f>
        <v>EA</v>
      </c>
      <c r="E413" s="315">
        <f>+물량산출서!W224</f>
        <v>17</v>
      </c>
      <c r="F413" s="314"/>
      <c r="G413" s="314"/>
      <c r="H413" s="314"/>
      <c r="I413" s="314"/>
      <c r="J413" s="314"/>
      <c r="K413" s="314"/>
      <c r="L413" s="314"/>
      <c r="M413" s="327"/>
    </row>
    <row r="414" spans="1:13" ht="30" customHeight="1">
      <c r="A414" s="315"/>
      <c r="B414" s="315" t="s">
        <v>1126</v>
      </c>
      <c r="C414" s="313" t="s">
        <v>1143</v>
      </c>
      <c r="D414" s="312" t="s">
        <v>1130</v>
      </c>
      <c r="E414" s="315">
        <f>+E413</f>
        <v>17</v>
      </c>
      <c r="F414" s="314"/>
      <c r="G414" s="314"/>
      <c r="H414" s="314"/>
      <c r="I414" s="314"/>
      <c r="J414" s="314"/>
      <c r="K414" s="314"/>
      <c r="L414" s="314"/>
      <c r="M414" s="327"/>
    </row>
    <row r="415" spans="1:13" ht="30" customHeight="1">
      <c r="A415" s="315">
        <f>물량산출서!A225</f>
        <v>20</v>
      </c>
      <c r="B415" s="315" t="str">
        <f>물량산출서!B225</f>
        <v>TB(32MA4)</v>
      </c>
      <c r="C415" s="313" t="str">
        <f>물량산출서!C225</f>
        <v>15A, 40ⅹ153</v>
      </c>
      <c r="D415" s="312" t="str">
        <f>물량산출서!D225</f>
        <v>EA</v>
      </c>
      <c r="E415" s="315">
        <f>+물량산출서!W225</f>
        <v>17</v>
      </c>
      <c r="F415" s="314"/>
      <c r="G415" s="314"/>
      <c r="H415" s="314"/>
      <c r="I415" s="314"/>
      <c r="J415" s="314"/>
      <c r="K415" s="314"/>
      <c r="L415" s="314"/>
      <c r="M415" s="327"/>
    </row>
    <row r="416" spans="1:13" ht="30" customHeight="1">
      <c r="A416" s="315"/>
      <c r="B416" s="315" t="s">
        <v>1126</v>
      </c>
      <c r="C416" s="313" t="s">
        <v>1143</v>
      </c>
      <c r="D416" s="312" t="s">
        <v>1130</v>
      </c>
      <c r="E416" s="315">
        <f>+E415</f>
        <v>17</v>
      </c>
      <c r="F416" s="314"/>
      <c r="G416" s="314"/>
      <c r="H416" s="314"/>
      <c r="I416" s="314"/>
      <c r="J416" s="314"/>
      <c r="K416" s="314"/>
      <c r="L416" s="314"/>
      <c r="M416" s="327"/>
    </row>
    <row r="417" spans="1:14" ht="30" customHeight="1">
      <c r="A417" s="315">
        <f>물량산출서!A226</f>
        <v>21</v>
      </c>
      <c r="B417" s="315" t="str">
        <f>물량산출서!B226</f>
        <v>TB(32MA5)</v>
      </c>
      <c r="C417" s="313" t="str">
        <f>물량산출서!C226</f>
        <v>15A, 40ⅹ153</v>
      </c>
      <c r="D417" s="312" t="str">
        <f>물량산출서!D226</f>
        <v>EA</v>
      </c>
      <c r="E417" s="315">
        <f>+물량산출서!W226</f>
        <v>17</v>
      </c>
      <c r="F417" s="314"/>
      <c r="G417" s="314"/>
      <c r="H417" s="314"/>
      <c r="I417" s="314"/>
      <c r="J417" s="314"/>
      <c r="K417" s="314"/>
      <c r="L417" s="314"/>
      <c r="M417" s="327"/>
    </row>
    <row r="418" spans="1:14" ht="30" customHeight="1">
      <c r="A418" s="315"/>
      <c r="B418" s="315" t="s">
        <v>1126</v>
      </c>
      <c r="C418" s="313" t="s">
        <v>1143</v>
      </c>
      <c r="D418" s="312" t="s">
        <v>1130</v>
      </c>
      <c r="E418" s="315">
        <f>+E417</f>
        <v>17</v>
      </c>
      <c r="F418" s="314"/>
      <c r="G418" s="314"/>
      <c r="H418" s="314"/>
      <c r="I418" s="314"/>
      <c r="J418" s="314"/>
      <c r="K418" s="314"/>
      <c r="L418" s="314"/>
      <c r="M418" s="327"/>
    </row>
    <row r="419" spans="1:14" ht="30" customHeight="1">
      <c r="A419" s="315">
        <f>물량산출서!A227</f>
        <v>22</v>
      </c>
      <c r="B419" s="315" t="str">
        <f>물량산출서!B227</f>
        <v>TB(32MA6)</v>
      </c>
      <c r="C419" s="313" t="str">
        <f>물량산출서!C227</f>
        <v>15A, 40ⅹ153</v>
      </c>
      <c r="D419" s="312" t="str">
        <f>물량산출서!D227</f>
        <v>EA</v>
      </c>
      <c r="E419" s="315">
        <f>+물량산출서!W227</f>
        <v>17</v>
      </c>
      <c r="F419" s="314"/>
      <c r="G419" s="314"/>
      <c r="H419" s="314"/>
      <c r="I419" s="314"/>
      <c r="J419" s="314"/>
      <c r="K419" s="314"/>
      <c r="L419" s="314"/>
      <c r="M419" s="327"/>
    </row>
    <row r="420" spans="1:14" ht="30" customHeight="1">
      <c r="A420" s="315"/>
      <c r="B420" s="315" t="s">
        <v>1126</v>
      </c>
      <c r="C420" s="313" t="s">
        <v>1143</v>
      </c>
      <c r="D420" s="312" t="s">
        <v>1130</v>
      </c>
      <c r="E420" s="315">
        <f>+E419</f>
        <v>17</v>
      </c>
      <c r="F420" s="314"/>
      <c r="G420" s="314"/>
      <c r="H420" s="314"/>
      <c r="I420" s="314"/>
      <c r="J420" s="314"/>
      <c r="K420" s="314"/>
      <c r="L420" s="314"/>
      <c r="M420" s="327"/>
    </row>
    <row r="421" spans="1:14" ht="30" customHeight="1">
      <c r="A421" s="315">
        <f>물량산출서!A228</f>
        <v>23</v>
      </c>
      <c r="B421" s="315" t="str">
        <f>물량산출서!B228</f>
        <v>TB Spare 02</v>
      </c>
      <c r="C421" s="313" t="str">
        <f>물량산출서!C228</f>
        <v>15A, 40ⅹ153</v>
      </c>
      <c r="D421" s="312" t="str">
        <f>물량산출서!D228</f>
        <v>EA</v>
      </c>
      <c r="E421" s="315">
        <f>+물량산출서!W228</f>
        <v>17</v>
      </c>
      <c r="F421" s="314"/>
      <c r="G421" s="314"/>
      <c r="H421" s="314"/>
      <c r="I421" s="314"/>
      <c r="J421" s="314"/>
      <c r="K421" s="314"/>
      <c r="L421" s="314"/>
      <c r="M421" s="327"/>
    </row>
    <row r="422" spans="1:14" ht="30" customHeight="1">
      <c r="A422" s="315"/>
      <c r="B422" s="315" t="s">
        <v>1126</v>
      </c>
      <c r="C422" s="313" t="s">
        <v>1143</v>
      </c>
      <c r="D422" s="312" t="s">
        <v>1130</v>
      </c>
      <c r="E422" s="315">
        <f>+E421</f>
        <v>17</v>
      </c>
      <c r="F422" s="314"/>
      <c r="G422" s="314"/>
      <c r="H422" s="314"/>
      <c r="I422" s="314"/>
      <c r="J422" s="314"/>
      <c r="K422" s="314"/>
      <c r="L422" s="314"/>
      <c r="M422" s="327"/>
    </row>
    <row r="423" spans="1:14" ht="30" customHeight="1">
      <c r="A423" s="315">
        <f>물량산출서!A229</f>
        <v>24</v>
      </c>
      <c r="B423" s="315" t="str">
        <f>물량산출서!B229</f>
        <v>TB Spare 03</v>
      </c>
      <c r="C423" s="313" t="str">
        <f>물량산출서!C229</f>
        <v>15A, 40ⅹ153</v>
      </c>
      <c r="D423" s="312" t="str">
        <f>물량산출서!D229</f>
        <v>EA</v>
      </c>
      <c r="E423" s="315">
        <f>+물량산출서!W229</f>
        <v>17</v>
      </c>
      <c r="F423" s="314"/>
      <c r="G423" s="314"/>
      <c r="H423" s="314"/>
      <c r="I423" s="314"/>
      <c r="J423" s="314"/>
      <c r="K423" s="314"/>
      <c r="L423" s="314"/>
      <c r="M423" s="327"/>
    </row>
    <row r="424" spans="1:14" ht="30" customHeight="1">
      <c r="A424" s="315"/>
      <c r="B424" s="315" t="s">
        <v>1126</v>
      </c>
      <c r="C424" s="313" t="s">
        <v>1143</v>
      </c>
      <c r="D424" s="312" t="s">
        <v>1130</v>
      </c>
      <c r="E424" s="315">
        <f>+E423</f>
        <v>17</v>
      </c>
      <c r="F424" s="314"/>
      <c r="G424" s="314"/>
      <c r="H424" s="314"/>
      <c r="I424" s="314"/>
      <c r="J424" s="314"/>
      <c r="K424" s="314"/>
      <c r="L424" s="314"/>
      <c r="M424" s="327"/>
    </row>
    <row r="425" spans="1:14" ht="30" customHeight="1">
      <c r="A425" s="315">
        <f>물량산출서!A230</f>
        <v>25</v>
      </c>
      <c r="B425" s="315" t="str">
        <f>물량산출서!B230</f>
        <v>TB(32MA1)</v>
      </c>
      <c r="C425" s="313" t="str">
        <f>물량산출서!C230</f>
        <v>15A, 40ⅹ153</v>
      </c>
      <c r="D425" s="312" t="str">
        <f>물량산출서!D230</f>
        <v>EA</v>
      </c>
      <c r="E425" s="315">
        <f>+물량산출서!W230</f>
        <v>17</v>
      </c>
      <c r="F425" s="314"/>
      <c r="G425" s="314"/>
      <c r="H425" s="314"/>
      <c r="I425" s="314"/>
      <c r="J425" s="314"/>
      <c r="K425" s="314"/>
      <c r="L425" s="314"/>
      <c r="M425" s="327"/>
    </row>
    <row r="426" spans="1:14" ht="30" customHeight="1">
      <c r="A426" s="315"/>
      <c r="B426" s="315" t="s">
        <v>1126</v>
      </c>
      <c r="C426" s="313" t="s">
        <v>1143</v>
      </c>
      <c r="D426" s="312" t="s">
        <v>1130</v>
      </c>
      <c r="E426" s="315">
        <f>+E425</f>
        <v>17</v>
      </c>
      <c r="F426" s="314"/>
      <c r="G426" s="314"/>
      <c r="H426" s="314"/>
      <c r="I426" s="314"/>
      <c r="J426" s="314"/>
      <c r="K426" s="314"/>
      <c r="L426" s="314"/>
      <c r="M426" s="327"/>
    </row>
    <row r="427" spans="1:14" ht="30" customHeight="1">
      <c r="A427" s="315">
        <f>물량산출서!A231</f>
        <v>26</v>
      </c>
      <c r="B427" s="315" t="str">
        <f>물량산출서!B231</f>
        <v>TB(32MA2)</v>
      </c>
      <c r="C427" s="313" t="str">
        <f>물량산출서!C231</f>
        <v>15A, 40ⅹ153</v>
      </c>
      <c r="D427" s="312" t="str">
        <f>물량산출서!D231</f>
        <v>EA</v>
      </c>
      <c r="E427" s="315">
        <f>+물량산출서!W231</f>
        <v>17</v>
      </c>
      <c r="F427" s="314"/>
      <c r="G427" s="314"/>
      <c r="H427" s="314"/>
      <c r="I427" s="314"/>
      <c r="J427" s="314"/>
      <c r="K427" s="314"/>
      <c r="L427" s="314"/>
      <c r="M427" s="327"/>
    </row>
    <row r="428" spans="1:14" ht="30" customHeight="1">
      <c r="A428" s="315"/>
      <c r="B428" s="315" t="s">
        <v>1126</v>
      </c>
      <c r="C428" s="313" t="s">
        <v>1143</v>
      </c>
      <c r="D428" s="312" t="s">
        <v>1130</v>
      </c>
      <c r="E428" s="315">
        <f>+E427</f>
        <v>17</v>
      </c>
      <c r="F428" s="314"/>
      <c r="G428" s="314"/>
      <c r="H428" s="314"/>
      <c r="I428" s="314"/>
      <c r="J428" s="314"/>
      <c r="K428" s="314"/>
      <c r="L428" s="314"/>
      <c r="M428" s="327"/>
    </row>
    <row r="429" spans="1:14" ht="30" customHeight="1">
      <c r="A429" s="315">
        <f>물량산출서!A232</f>
        <v>27</v>
      </c>
      <c r="B429" s="315" t="str">
        <f>물량산출서!B232</f>
        <v>TB(32MA3)</v>
      </c>
      <c r="C429" s="313" t="str">
        <f>물량산출서!C232</f>
        <v>15A, 40ⅹ153</v>
      </c>
      <c r="D429" s="312" t="str">
        <f>물량산출서!D232</f>
        <v>EA</v>
      </c>
      <c r="E429" s="315">
        <f>+물량산출서!W232</f>
        <v>17</v>
      </c>
      <c r="F429" s="314"/>
      <c r="G429" s="314"/>
      <c r="H429" s="314"/>
      <c r="I429" s="314"/>
      <c r="J429" s="314"/>
      <c r="K429" s="314"/>
      <c r="L429" s="314"/>
      <c r="M429" s="327"/>
      <c r="N429" s="308"/>
    </row>
    <row r="430" spans="1:14" ht="30" customHeight="1">
      <c r="A430" s="315"/>
      <c r="B430" s="315" t="s">
        <v>1126</v>
      </c>
      <c r="C430" s="313" t="s">
        <v>1143</v>
      </c>
      <c r="D430" s="312" t="s">
        <v>1130</v>
      </c>
      <c r="E430" s="315">
        <f>+E429</f>
        <v>17</v>
      </c>
      <c r="F430" s="314"/>
      <c r="G430" s="314"/>
      <c r="H430" s="314"/>
      <c r="I430" s="314"/>
      <c r="J430" s="314"/>
      <c r="K430" s="314"/>
      <c r="L430" s="314"/>
      <c r="M430" s="327"/>
    </row>
    <row r="431" spans="1:14" ht="30" customHeight="1">
      <c r="A431" s="315">
        <f>물량산출서!A233</f>
        <v>28</v>
      </c>
      <c r="B431" s="315" t="str">
        <f>물량산출서!B233</f>
        <v>TB(32MA4)</v>
      </c>
      <c r="C431" s="313" t="str">
        <f>물량산출서!C233</f>
        <v>15A, 40ⅹ153</v>
      </c>
      <c r="D431" s="312" t="str">
        <f>물량산출서!D233</f>
        <v>EA</v>
      </c>
      <c r="E431" s="315">
        <f>+물량산출서!W233</f>
        <v>17</v>
      </c>
      <c r="F431" s="314"/>
      <c r="G431" s="314"/>
      <c r="H431" s="314"/>
      <c r="I431" s="314"/>
      <c r="J431" s="314"/>
      <c r="K431" s="314"/>
      <c r="L431" s="314"/>
      <c r="M431" s="327"/>
    </row>
    <row r="432" spans="1:14" ht="30" customHeight="1">
      <c r="A432" s="315"/>
      <c r="B432" s="315" t="s">
        <v>1126</v>
      </c>
      <c r="C432" s="313" t="s">
        <v>1143</v>
      </c>
      <c r="D432" s="312" t="s">
        <v>1130</v>
      </c>
      <c r="E432" s="315">
        <f>+E431</f>
        <v>17</v>
      </c>
      <c r="F432" s="314"/>
      <c r="G432" s="314"/>
      <c r="H432" s="314"/>
      <c r="I432" s="314"/>
      <c r="J432" s="314"/>
      <c r="K432" s="314"/>
      <c r="L432" s="314"/>
      <c r="M432" s="327"/>
    </row>
    <row r="433" spans="1:13" ht="30" customHeight="1">
      <c r="A433" s="315">
        <f>물량산출서!A234</f>
        <v>29</v>
      </c>
      <c r="B433" s="315" t="str">
        <f>물량산출서!B234</f>
        <v>TB Spare 04</v>
      </c>
      <c r="C433" s="313" t="str">
        <f>물량산출서!C234</f>
        <v>15A, 40ⅹ153</v>
      </c>
      <c r="D433" s="312" t="str">
        <f>물량산출서!D234</f>
        <v>EA</v>
      </c>
      <c r="E433" s="315">
        <f>+물량산출서!W234</f>
        <v>17</v>
      </c>
      <c r="F433" s="314"/>
      <c r="G433" s="314"/>
      <c r="H433" s="314"/>
      <c r="I433" s="314"/>
      <c r="J433" s="314"/>
      <c r="K433" s="314"/>
      <c r="L433" s="314"/>
      <c r="M433" s="327"/>
    </row>
    <row r="434" spans="1:13" ht="30" customHeight="1">
      <c r="A434" s="315"/>
      <c r="B434" s="315" t="s">
        <v>1126</v>
      </c>
      <c r="C434" s="313" t="s">
        <v>1143</v>
      </c>
      <c r="D434" s="312" t="s">
        <v>1130</v>
      </c>
      <c r="E434" s="315">
        <f>+E433</f>
        <v>17</v>
      </c>
      <c r="F434" s="314"/>
      <c r="G434" s="314"/>
      <c r="H434" s="314"/>
      <c r="I434" s="314"/>
      <c r="J434" s="314"/>
      <c r="K434" s="314"/>
      <c r="L434" s="314"/>
      <c r="M434" s="327"/>
    </row>
    <row r="435" spans="1:13" ht="30" customHeight="1">
      <c r="A435" s="315">
        <f>물량산출서!A235</f>
        <v>30</v>
      </c>
      <c r="B435" s="315" t="str">
        <f>물량산출서!B235</f>
        <v>VCBTB</v>
      </c>
      <c r="C435" s="313" t="str">
        <f>물량산출서!C235</f>
        <v>15A, 40ⅹ180</v>
      </c>
      <c r="D435" s="312" t="str">
        <f>물량산출서!D235</f>
        <v>EA</v>
      </c>
      <c r="E435" s="315">
        <f>+물량산출서!W235</f>
        <v>25</v>
      </c>
      <c r="F435" s="314"/>
      <c r="G435" s="314"/>
      <c r="H435" s="314"/>
      <c r="I435" s="314"/>
      <c r="J435" s="314"/>
      <c r="K435" s="314"/>
      <c r="L435" s="314"/>
      <c r="M435" s="327"/>
    </row>
    <row r="436" spans="1:13" ht="30" customHeight="1">
      <c r="A436" s="315"/>
      <c r="B436" s="315" t="s">
        <v>1126</v>
      </c>
      <c r="C436" s="313" t="s">
        <v>1143</v>
      </c>
      <c r="D436" s="312" t="s">
        <v>1130</v>
      </c>
      <c r="E436" s="315">
        <f>+E435</f>
        <v>25</v>
      </c>
      <c r="F436" s="314"/>
      <c r="G436" s="314"/>
      <c r="H436" s="314"/>
      <c r="I436" s="314"/>
      <c r="J436" s="314"/>
      <c r="K436" s="314"/>
      <c r="L436" s="314"/>
      <c r="M436" s="327"/>
    </row>
    <row r="437" spans="1:13" ht="30" customHeight="1">
      <c r="A437" s="315">
        <f>물량산출서!A236</f>
        <v>31</v>
      </c>
      <c r="B437" s="315" t="str">
        <f>물량산출서!B236</f>
        <v>ANNTB</v>
      </c>
      <c r="C437" s="313" t="str">
        <f>물량산출서!C236</f>
        <v>15A, 40ⅹ180</v>
      </c>
      <c r="D437" s="312" t="str">
        <f>물량산출서!D236</f>
        <v>EA</v>
      </c>
      <c r="E437" s="315">
        <f>+물량산출서!W236</f>
        <v>20</v>
      </c>
      <c r="F437" s="314"/>
      <c r="G437" s="314"/>
      <c r="H437" s="314"/>
      <c r="I437" s="314"/>
      <c r="J437" s="314"/>
      <c r="K437" s="314"/>
      <c r="L437" s="314"/>
      <c r="M437" s="327"/>
    </row>
    <row r="438" spans="1:13" ht="30" customHeight="1">
      <c r="A438" s="315"/>
      <c r="B438" s="315" t="s">
        <v>1126</v>
      </c>
      <c r="C438" s="313" t="s">
        <v>1143</v>
      </c>
      <c r="D438" s="312" t="s">
        <v>1130</v>
      </c>
      <c r="E438" s="315">
        <f>+E437</f>
        <v>20</v>
      </c>
      <c r="F438" s="314"/>
      <c r="G438" s="314"/>
      <c r="H438" s="314"/>
      <c r="I438" s="314"/>
      <c r="J438" s="314"/>
      <c r="K438" s="314"/>
      <c r="L438" s="314"/>
      <c r="M438" s="327"/>
    </row>
    <row r="439" spans="1:13" ht="30" customHeight="1">
      <c r="A439" s="315">
        <f>물량산출서!A237</f>
        <v>32</v>
      </c>
      <c r="B439" s="315" t="str">
        <f>물량산출서!B237</f>
        <v>AUXTB</v>
      </c>
      <c r="C439" s="313" t="str">
        <f>물량산출서!C237</f>
        <v>15A, 40ⅹ180</v>
      </c>
      <c r="D439" s="312" t="str">
        <f>물량산출서!D237</f>
        <v>EA</v>
      </c>
      <c r="E439" s="315">
        <f>+물량산출서!W237</f>
        <v>22</v>
      </c>
      <c r="F439" s="314"/>
      <c r="G439" s="314"/>
      <c r="H439" s="314"/>
      <c r="I439" s="314"/>
      <c r="J439" s="314"/>
      <c r="K439" s="314"/>
      <c r="L439" s="314"/>
      <c r="M439" s="327"/>
    </row>
    <row r="440" spans="1:13" ht="30" customHeight="1">
      <c r="A440" s="315"/>
      <c r="B440" s="315" t="s">
        <v>1126</v>
      </c>
      <c r="C440" s="313" t="s">
        <v>1143</v>
      </c>
      <c r="D440" s="312" t="s">
        <v>1130</v>
      </c>
      <c r="E440" s="315">
        <f>+E439</f>
        <v>22</v>
      </c>
      <c r="F440" s="314"/>
      <c r="G440" s="314"/>
      <c r="H440" s="314"/>
      <c r="I440" s="314"/>
      <c r="J440" s="314"/>
      <c r="K440" s="314"/>
      <c r="L440" s="314"/>
      <c r="M440" s="327"/>
    </row>
    <row r="441" spans="1:13" ht="30" customHeight="1">
      <c r="A441" s="315">
        <f>물량산출서!A238</f>
        <v>33</v>
      </c>
      <c r="B441" s="315" t="str">
        <f>물량산출서!B238</f>
        <v>SIPTB</v>
      </c>
      <c r="C441" s="313" t="str">
        <f>물량산출서!C238</f>
        <v>15A, 40ⅹ400</v>
      </c>
      <c r="D441" s="312" t="str">
        <f>물량산출서!D238</f>
        <v>EA</v>
      </c>
      <c r="E441" s="315">
        <f>+물량산출서!W238</f>
        <v>20</v>
      </c>
      <c r="F441" s="314"/>
      <c r="G441" s="314"/>
      <c r="H441" s="314"/>
      <c r="I441" s="314"/>
      <c r="J441" s="314"/>
      <c r="K441" s="314"/>
      <c r="L441" s="314"/>
      <c r="M441" s="327"/>
    </row>
    <row r="442" spans="1:13" ht="30" customHeight="1">
      <c r="A442" s="315"/>
      <c r="B442" s="315" t="s">
        <v>1126</v>
      </c>
      <c r="C442" s="313" t="s">
        <v>1143</v>
      </c>
      <c r="D442" s="312" t="s">
        <v>1130</v>
      </c>
      <c r="E442" s="315">
        <f>+E441</f>
        <v>20</v>
      </c>
      <c r="F442" s="314"/>
      <c r="G442" s="314"/>
      <c r="H442" s="314"/>
      <c r="I442" s="314"/>
      <c r="J442" s="314"/>
      <c r="K442" s="314"/>
      <c r="L442" s="314"/>
      <c r="M442" s="327"/>
    </row>
    <row r="443" spans="1:13" ht="30" customHeight="1">
      <c r="A443" s="315">
        <f>물량산출서!A239</f>
        <v>34</v>
      </c>
      <c r="B443" s="315" t="str">
        <f>물량산출서!B239</f>
        <v>FLDTB</v>
      </c>
      <c r="C443" s="313" t="str">
        <f>물량산출서!C239</f>
        <v>15A, 40ⅹ854</v>
      </c>
      <c r="D443" s="312" t="str">
        <f>물량산출서!D239</f>
        <v>EA</v>
      </c>
      <c r="E443" s="315">
        <f>+물량산출서!W239</f>
        <v>100</v>
      </c>
      <c r="F443" s="314"/>
      <c r="G443" s="314"/>
      <c r="H443" s="314"/>
      <c r="I443" s="314"/>
      <c r="J443" s="314"/>
      <c r="K443" s="314"/>
      <c r="L443" s="314"/>
      <c r="M443" s="327"/>
    </row>
    <row r="444" spans="1:13" ht="30" customHeight="1">
      <c r="A444" s="315"/>
      <c r="B444" s="315" t="s">
        <v>1126</v>
      </c>
      <c r="C444" s="313" t="s">
        <v>1143</v>
      </c>
      <c r="D444" s="312" t="s">
        <v>1130</v>
      </c>
      <c r="E444" s="315">
        <f>+E443</f>
        <v>100</v>
      </c>
      <c r="F444" s="314"/>
      <c r="G444" s="314"/>
      <c r="H444" s="314"/>
      <c r="I444" s="314"/>
      <c r="J444" s="314"/>
      <c r="K444" s="314"/>
      <c r="L444" s="314"/>
      <c r="M444" s="327"/>
    </row>
    <row r="445" spans="1:13" ht="30" customHeight="1">
      <c r="A445" s="315">
        <f>물량산출서!A240</f>
        <v>35</v>
      </c>
      <c r="B445" s="315" t="str">
        <f>물량산출서!B240</f>
        <v>SOVTB</v>
      </c>
      <c r="C445" s="313" t="str">
        <f>물량산출서!C240</f>
        <v>15A, 40ⅹ180</v>
      </c>
      <c r="D445" s="312" t="str">
        <f>물량산출서!D240</f>
        <v>EA</v>
      </c>
      <c r="E445" s="315">
        <f>+물량산출서!W240</f>
        <v>50</v>
      </c>
      <c r="F445" s="314"/>
      <c r="G445" s="314"/>
      <c r="H445" s="314"/>
      <c r="I445" s="314"/>
      <c r="J445" s="314"/>
      <c r="K445" s="314"/>
      <c r="L445" s="314"/>
      <c r="M445" s="327"/>
    </row>
    <row r="446" spans="1:13" ht="30" customHeight="1">
      <c r="A446" s="315"/>
      <c r="B446" s="315" t="s">
        <v>1126</v>
      </c>
      <c r="C446" s="313" t="s">
        <v>1143</v>
      </c>
      <c r="D446" s="312" t="s">
        <v>1130</v>
      </c>
      <c r="E446" s="315">
        <f>+E445</f>
        <v>50</v>
      </c>
      <c r="F446" s="314"/>
      <c r="G446" s="314"/>
      <c r="H446" s="314"/>
      <c r="I446" s="314"/>
      <c r="J446" s="314"/>
      <c r="K446" s="314"/>
      <c r="L446" s="314"/>
      <c r="M446" s="327"/>
    </row>
    <row r="447" spans="1:13" ht="30" customHeight="1">
      <c r="A447" s="315">
        <f>물량산출서!A241</f>
        <v>36</v>
      </c>
      <c r="B447" s="315" t="str">
        <f>물량산출서!B241</f>
        <v>TB Spare 05</v>
      </c>
      <c r="C447" s="313" t="str">
        <f>물량산출서!C241</f>
        <v>15A, 40ⅹ180</v>
      </c>
      <c r="D447" s="312" t="str">
        <f>물량산출서!D241</f>
        <v>EA</v>
      </c>
      <c r="E447" s="315">
        <f>+물량산출서!W241</f>
        <v>20</v>
      </c>
      <c r="F447" s="314"/>
      <c r="G447" s="314"/>
      <c r="H447" s="314"/>
      <c r="I447" s="314"/>
      <c r="J447" s="314"/>
      <c r="K447" s="314"/>
      <c r="L447" s="314"/>
      <c r="M447" s="327"/>
    </row>
    <row r="448" spans="1:13" ht="30" customHeight="1">
      <c r="A448" s="315"/>
      <c r="B448" s="315" t="s">
        <v>1126</v>
      </c>
      <c r="C448" s="313" t="s">
        <v>1143</v>
      </c>
      <c r="D448" s="312" t="s">
        <v>1130</v>
      </c>
      <c r="E448" s="315">
        <f>+E447</f>
        <v>20</v>
      </c>
      <c r="F448" s="314"/>
      <c r="G448" s="314"/>
      <c r="H448" s="314"/>
      <c r="I448" s="314"/>
      <c r="J448" s="314"/>
      <c r="K448" s="314"/>
      <c r="L448" s="314"/>
      <c r="M448" s="327"/>
    </row>
    <row r="449" spans="1:14" ht="30" customHeight="1">
      <c r="A449" s="315">
        <f>물량산출서!A242</f>
        <v>37</v>
      </c>
      <c r="B449" s="315" t="str">
        <f>물량산출서!B242</f>
        <v>TB Spare 06</v>
      </c>
      <c r="C449" s="313" t="str">
        <f>물량산출서!C242</f>
        <v>15A, 40ⅹ180</v>
      </c>
      <c r="D449" s="312" t="str">
        <f>물량산출서!D242</f>
        <v>EA</v>
      </c>
      <c r="E449" s="315">
        <f>+물량산출서!W242</f>
        <v>20</v>
      </c>
      <c r="F449" s="314"/>
      <c r="G449" s="314"/>
      <c r="H449" s="314"/>
      <c r="I449" s="314"/>
      <c r="J449" s="314"/>
      <c r="K449" s="314"/>
      <c r="L449" s="314"/>
      <c r="M449" s="327"/>
    </row>
    <row r="450" spans="1:14" ht="30" customHeight="1">
      <c r="A450" s="315"/>
      <c r="B450" s="315" t="s">
        <v>1126</v>
      </c>
      <c r="C450" s="313" t="s">
        <v>1143</v>
      </c>
      <c r="D450" s="312" t="s">
        <v>1130</v>
      </c>
      <c r="E450" s="315">
        <f>+E449</f>
        <v>20</v>
      </c>
      <c r="F450" s="314"/>
      <c r="G450" s="314"/>
      <c r="H450" s="314"/>
      <c r="I450" s="314"/>
      <c r="J450" s="314"/>
      <c r="K450" s="314"/>
      <c r="L450" s="314"/>
      <c r="M450" s="327"/>
    </row>
    <row r="451" spans="1:14" ht="30" customHeight="1">
      <c r="A451" s="315">
        <f>물량산출서!A243</f>
        <v>38</v>
      </c>
      <c r="B451" s="315" t="str">
        <f>물량산출서!B243</f>
        <v>TB1</v>
      </c>
      <c r="C451" s="313" t="str">
        <f>물량산출서!C243</f>
        <v>15A, 40ⅹ180</v>
      </c>
      <c r="D451" s="312" t="str">
        <f>물량산출서!D243</f>
        <v>EA</v>
      </c>
      <c r="E451" s="315">
        <f>+물량산출서!W243</f>
        <v>24</v>
      </c>
      <c r="F451" s="314"/>
      <c r="G451" s="314"/>
      <c r="H451" s="314"/>
      <c r="I451" s="314"/>
      <c r="J451" s="314"/>
      <c r="K451" s="314"/>
      <c r="L451" s="314"/>
      <c r="M451" s="327"/>
    </row>
    <row r="452" spans="1:14" ht="30" customHeight="1">
      <c r="A452" s="315"/>
      <c r="B452" s="315" t="s">
        <v>1126</v>
      </c>
      <c r="C452" s="313" t="s">
        <v>1143</v>
      </c>
      <c r="D452" s="312" t="s">
        <v>1130</v>
      </c>
      <c r="E452" s="315">
        <f>+E451</f>
        <v>24</v>
      </c>
      <c r="F452" s="314"/>
      <c r="G452" s="314"/>
      <c r="H452" s="314"/>
      <c r="I452" s="314"/>
      <c r="J452" s="314"/>
      <c r="K452" s="314"/>
      <c r="L452" s="314"/>
      <c r="M452" s="327"/>
    </row>
    <row r="453" spans="1:14" ht="30" customHeight="1">
      <c r="A453" s="315">
        <f>물량산출서!A244</f>
        <v>39</v>
      </c>
      <c r="B453" s="315" t="str">
        <f>물량산출서!B244</f>
        <v>IR Relay</v>
      </c>
      <c r="C453" s="313" t="str">
        <f>물량산출서!C244</f>
        <v>DC24V, 4a4b (With LED), 30ⅹ65</v>
      </c>
      <c r="D453" s="312" t="str">
        <f>물량산출서!D244</f>
        <v>EA</v>
      </c>
      <c r="E453" s="315">
        <f>+물량산출서!W244</f>
        <v>3</v>
      </c>
      <c r="F453" s="314"/>
      <c r="G453" s="314"/>
      <c r="H453" s="314"/>
      <c r="I453" s="314"/>
      <c r="J453" s="314"/>
      <c r="K453" s="314"/>
      <c r="L453" s="314"/>
      <c r="M453" s="327"/>
    </row>
    <row r="454" spans="1:14" ht="30" customHeight="1">
      <c r="A454" s="315"/>
      <c r="B454" s="315" t="s">
        <v>1126</v>
      </c>
      <c r="C454" s="313" t="s">
        <v>1142</v>
      </c>
      <c r="D454" s="312" t="s">
        <v>1130</v>
      </c>
      <c r="E454" s="315">
        <f>+E453</f>
        <v>3</v>
      </c>
      <c r="F454" s="314"/>
      <c r="G454" s="314"/>
      <c r="H454" s="314"/>
      <c r="I454" s="314"/>
      <c r="J454" s="314"/>
      <c r="K454" s="314"/>
      <c r="L454" s="314"/>
      <c r="M454" s="327"/>
    </row>
    <row r="455" spans="1:14" ht="30" customHeight="1">
      <c r="A455" s="315">
        <f>물량산출서!A245</f>
        <v>40</v>
      </c>
      <c r="B455" s="315" t="str">
        <f>물량산출서!B245</f>
        <v>Panel Case</v>
      </c>
      <c r="C455" s="313" t="str">
        <f>물량산출서!C245</f>
        <v>SIZE : W1200xH2200xD800, COLOR : RAL 7035, MAKER : RITTAL</v>
      </c>
      <c r="D455" s="312" t="str">
        <f>물량산출서!D245</f>
        <v>Set</v>
      </c>
      <c r="E455" s="315">
        <f>+물량산출서!W245</f>
        <v>1</v>
      </c>
      <c r="F455" s="314"/>
      <c r="G455" s="314"/>
      <c r="H455" s="314"/>
      <c r="I455" s="314"/>
      <c r="J455" s="314"/>
      <c r="K455" s="314"/>
      <c r="L455" s="314"/>
      <c r="M455" s="327"/>
    </row>
    <row r="456" spans="1:14" s="308" customFormat="1" ht="30" customHeight="1">
      <c r="A456" s="322"/>
      <c r="B456" s="311" t="s">
        <v>1121</v>
      </c>
      <c r="C456" s="328"/>
      <c r="D456" s="311"/>
      <c r="E456" s="322"/>
      <c r="F456" s="329"/>
      <c r="G456" s="329"/>
      <c r="H456" s="329"/>
      <c r="I456" s="329"/>
      <c r="J456" s="329"/>
      <c r="K456" s="329"/>
      <c r="L456" s="329"/>
      <c r="M456" s="327"/>
      <c r="N456" s="316"/>
    </row>
    <row r="457" spans="1:14" ht="30" customHeight="1">
      <c r="A457" s="315"/>
      <c r="B457" s="315"/>
      <c r="C457" s="313"/>
      <c r="D457" s="312"/>
      <c r="E457" s="315"/>
      <c r="F457" s="314"/>
      <c r="G457" s="314"/>
      <c r="H457" s="314"/>
      <c r="I457" s="314"/>
      <c r="J457" s="314"/>
      <c r="K457" s="314"/>
      <c r="L457" s="314"/>
      <c r="M457" s="327"/>
    </row>
    <row r="458" spans="1:14" ht="30" customHeight="1">
      <c r="A458" s="322" t="str">
        <f>물량산출서!A247</f>
        <v>7. MAR' #2-1 FRONT &amp; REAR SUB-PLATE</v>
      </c>
      <c r="B458" s="315"/>
      <c r="C458" s="313"/>
      <c r="D458" s="312"/>
      <c r="E458" s="315"/>
      <c r="F458" s="314"/>
      <c r="G458" s="314"/>
      <c r="H458" s="314"/>
      <c r="I458" s="314"/>
      <c r="J458" s="314"/>
      <c r="K458" s="314"/>
      <c r="L458" s="314"/>
      <c r="M458" s="327"/>
    </row>
    <row r="459" spans="1:14" ht="30" customHeight="1">
      <c r="A459" s="315">
        <f>물량산출서!A248</f>
        <v>1</v>
      </c>
      <c r="B459" s="315" t="str">
        <f>물량산출서!B248</f>
        <v>MCCB</v>
      </c>
      <c r="C459" s="313" t="str">
        <f>물량산출서!C248</f>
        <v>HBS32/15  1EA, 32/10  5EA, 50ⅹ130</v>
      </c>
      <c r="D459" s="312" t="str">
        <f>물량산출서!D248</f>
        <v>EA</v>
      </c>
      <c r="E459" s="315">
        <f>+물량산출서!W248</f>
        <v>6</v>
      </c>
      <c r="F459" s="314"/>
      <c r="G459" s="314"/>
      <c r="H459" s="314"/>
      <c r="I459" s="314"/>
      <c r="J459" s="314"/>
      <c r="K459" s="314"/>
      <c r="L459" s="314"/>
      <c r="M459" s="327"/>
    </row>
    <row r="460" spans="1:14" ht="30" customHeight="1">
      <c r="A460" s="315"/>
      <c r="B460" s="315" t="s">
        <v>1126</v>
      </c>
      <c r="C460" s="313" t="s">
        <v>1139</v>
      </c>
      <c r="D460" s="312" t="s">
        <v>1130</v>
      </c>
      <c r="E460" s="315">
        <f>+E459</f>
        <v>6</v>
      </c>
      <c r="F460" s="314"/>
      <c r="G460" s="314"/>
      <c r="H460" s="314"/>
      <c r="I460" s="314"/>
      <c r="J460" s="314"/>
      <c r="K460" s="314"/>
      <c r="L460" s="314"/>
      <c r="M460" s="327"/>
    </row>
    <row r="461" spans="1:14" ht="30" customHeight="1">
      <c r="A461" s="315">
        <f>물량산출서!A249</f>
        <v>2</v>
      </c>
      <c r="B461" s="315" t="str">
        <f>물량산출서!B249</f>
        <v>Consent Fuse</v>
      </c>
      <c r="C461" s="313" t="str">
        <f>물량산출서!C249</f>
        <v>5A,  Diazed Type(With Socket), 40ⅹ40</v>
      </c>
      <c r="D461" s="312" t="str">
        <f>물량산출서!D249</f>
        <v>EA</v>
      </c>
      <c r="E461" s="315">
        <f>+물량산출서!W249</f>
        <v>1</v>
      </c>
      <c r="F461" s="314"/>
      <c r="G461" s="314"/>
      <c r="H461" s="314"/>
      <c r="I461" s="314"/>
      <c r="J461" s="314"/>
      <c r="K461" s="314"/>
      <c r="L461" s="314"/>
      <c r="M461" s="327"/>
    </row>
    <row r="462" spans="1:14" ht="30" customHeight="1">
      <c r="A462" s="315"/>
      <c r="B462" s="315" t="s">
        <v>1126</v>
      </c>
      <c r="C462" s="313" t="s">
        <v>1140</v>
      </c>
      <c r="D462" s="312" t="s">
        <v>1130</v>
      </c>
      <c r="E462" s="315">
        <f>+E461</f>
        <v>1</v>
      </c>
      <c r="F462" s="314"/>
      <c r="G462" s="314"/>
      <c r="H462" s="314"/>
      <c r="I462" s="314"/>
      <c r="J462" s="314"/>
      <c r="K462" s="314"/>
      <c r="L462" s="314"/>
      <c r="M462" s="327"/>
    </row>
    <row r="463" spans="1:14" ht="30" customHeight="1">
      <c r="A463" s="315">
        <f>물량산출서!A250</f>
        <v>3</v>
      </c>
      <c r="B463" s="315" t="str">
        <f>물량산출서!B250</f>
        <v xml:space="preserve">Consent </v>
      </c>
      <c r="C463" s="313" t="str">
        <f>물량산출서!C250</f>
        <v>AC110V, 2P(With Ground), 50ⅹ120</v>
      </c>
      <c r="D463" s="312" t="str">
        <f>물량산출서!D250</f>
        <v>EA</v>
      </c>
      <c r="E463" s="315">
        <f>+물량산출서!W250</f>
        <v>1</v>
      </c>
      <c r="F463" s="314"/>
      <c r="G463" s="314"/>
      <c r="H463" s="314"/>
      <c r="I463" s="314"/>
      <c r="J463" s="314"/>
      <c r="K463" s="314"/>
      <c r="L463" s="314"/>
      <c r="M463" s="327"/>
    </row>
    <row r="464" spans="1:14" ht="30" customHeight="1">
      <c r="A464" s="315"/>
      <c r="B464" s="315" t="s">
        <v>1126</v>
      </c>
      <c r="C464" s="313" t="s">
        <v>1140</v>
      </c>
      <c r="D464" s="312" t="s">
        <v>1130</v>
      </c>
      <c r="E464" s="315">
        <f>+E463</f>
        <v>1</v>
      </c>
      <c r="F464" s="314"/>
      <c r="G464" s="314"/>
      <c r="H464" s="314"/>
      <c r="I464" s="314"/>
      <c r="J464" s="314"/>
      <c r="K464" s="314"/>
      <c r="L464" s="314"/>
      <c r="M464" s="327"/>
    </row>
    <row r="465" spans="1:13" ht="30" customHeight="1">
      <c r="A465" s="315">
        <f>물량산출서!A251</f>
        <v>4</v>
      </c>
      <c r="B465" s="315" t="str">
        <f>물량산출서!B251</f>
        <v>Power Supply #1</v>
      </c>
      <c r="C465" s="313" t="str">
        <f>물량산출서!C251</f>
        <v>AC110V/DC24V, 300W(Primary), 130ⅹ105</v>
      </c>
      <c r="D465" s="312" t="str">
        <f>물량산출서!D251</f>
        <v>EA</v>
      </c>
      <c r="E465" s="315">
        <f>+물량산출서!W251</f>
        <v>1</v>
      </c>
      <c r="F465" s="314"/>
      <c r="G465" s="314"/>
      <c r="H465" s="314"/>
      <c r="I465" s="314"/>
      <c r="J465" s="314"/>
      <c r="K465" s="314"/>
      <c r="L465" s="314"/>
      <c r="M465" s="327"/>
    </row>
    <row r="466" spans="1:13" ht="30" customHeight="1">
      <c r="A466" s="315"/>
      <c r="B466" s="315" t="s">
        <v>1126</v>
      </c>
      <c r="C466" s="313" t="s">
        <v>1141</v>
      </c>
      <c r="D466" s="312" t="s">
        <v>950</v>
      </c>
      <c r="E466" s="315">
        <f>+E465</f>
        <v>1</v>
      </c>
      <c r="F466" s="314"/>
      <c r="G466" s="314"/>
      <c r="H466" s="314"/>
      <c r="I466" s="314"/>
      <c r="J466" s="314"/>
      <c r="K466" s="314"/>
      <c r="L466" s="314"/>
      <c r="M466" s="327"/>
    </row>
    <row r="467" spans="1:13" ht="30" customHeight="1">
      <c r="A467" s="315">
        <f>물량산출서!A252</f>
        <v>5</v>
      </c>
      <c r="B467" s="315" t="str">
        <f>물량산출서!B252</f>
        <v>Power Supply #2</v>
      </c>
      <c r="C467" s="313" t="str">
        <f>물량산출서!C252</f>
        <v>AC110V/DC24V, 300W(Secondary), 130ⅹ105</v>
      </c>
      <c r="D467" s="312" t="str">
        <f>물량산출서!D252</f>
        <v>EA</v>
      </c>
      <c r="E467" s="315">
        <f>+물량산출서!W252</f>
        <v>1</v>
      </c>
      <c r="F467" s="314"/>
      <c r="G467" s="314"/>
      <c r="H467" s="314"/>
      <c r="I467" s="314"/>
      <c r="J467" s="314"/>
      <c r="K467" s="314"/>
      <c r="L467" s="314"/>
      <c r="M467" s="327"/>
    </row>
    <row r="468" spans="1:13" ht="30" customHeight="1">
      <c r="A468" s="315"/>
      <c r="B468" s="315" t="s">
        <v>1126</v>
      </c>
      <c r="C468" s="313" t="s">
        <v>1141</v>
      </c>
      <c r="D468" s="312" t="s">
        <v>950</v>
      </c>
      <c r="E468" s="315">
        <f>+E467</f>
        <v>1</v>
      </c>
      <c r="F468" s="314"/>
      <c r="G468" s="314"/>
      <c r="H468" s="314"/>
      <c r="I468" s="314"/>
      <c r="J468" s="314"/>
      <c r="K468" s="314"/>
      <c r="L468" s="314"/>
      <c r="M468" s="327"/>
    </row>
    <row r="469" spans="1:13" ht="30" customHeight="1">
      <c r="A469" s="315">
        <f>물량산출서!A253</f>
        <v>6</v>
      </c>
      <c r="B469" s="315" t="str">
        <f>물량산출서!B253</f>
        <v>Fuse Box</v>
      </c>
      <c r="C469" s="313" t="str">
        <f>물량산출서!C253</f>
        <v>2A, 10P, Socket Type(With Alarm), 280ⅹ126</v>
      </c>
      <c r="D469" s="312" t="str">
        <f>물량산출서!D253</f>
        <v>EA</v>
      </c>
      <c r="E469" s="315">
        <f>+물량산출서!W253</f>
        <v>2</v>
      </c>
      <c r="F469" s="314"/>
      <c r="G469" s="314"/>
      <c r="H469" s="314"/>
      <c r="I469" s="314"/>
      <c r="J469" s="314"/>
      <c r="K469" s="314"/>
      <c r="L469" s="314"/>
      <c r="M469" s="327"/>
    </row>
    <row r="470" spans="1:13" ht="30" customHeight="1">
      <c r="A470" s="315">
        <f>물량산출서!A254</f>
        <v>7</v>
      </c>
      <c r="B470" s="315" t="str">
        <f>물량산출서!B254</f>
        <v>IR Relay(0~96)</v>
      </c>
      <c r="C470" s="313" t="str">
        <f>물량산출서!C254</f>
        <v>DC24V, 4a4b (With LED), 30ⅹ65</v>
      </c>
      <c r="D470" s="312" t="str">
        <f>물량산출서!D254</f>
        <v>EA</v>
      </c>
      <c r="E470" s="315">
        <f>+물량산출서!W254</f>
        <v>160</v>
      </c>
      <c r="F470" s="314"/>
      <c r="G470" s="314"/>
      <c r="H470" s="314"/>
      <c r="I470" s="314"/>
      <c r="J470" s="314"/>
      <c r="K470" s="314"/>
      <c r="L470" s="314"/>
      <c r="M470" s="327"/>
    </row>
    <row r="471" spans="1:13" ht="30" customHeight="1">
      <c r="A471" s="315"/>
      <c r="B471" s="315" t="s">
        <v>1126</v>
      </c>
      <c r="C471" s="313" t="s">
        <v>1142</v>
      </c>
      <c r="D471" s="312" t="s">
        <v>1130</v>
      </c>
      <c r="E471" s="315">
        <f>+E470</f>
        <v>160</v>
      </c>
      <c r="F471" s="314"/>
      <c r="G471" s="314"/>
      <c r="H471" s="314"/>
      <c r="I471" s="314"/>
      <c r="J471" s="314"/>
      <c r="K471" s="314"/>
      <c r="L471" s="314"/>
      <c r="M471" s="327"/>
    </row>
    <row r="472" spans="1:13" ht="30" customHeight="1">
      <c r="A472" s="315">
        <f>물량산출서!A255</f>
        <v>8</v>
      </c>
      <c r="B472" s="315" t="str">
        <f>물량산출서!B255</f>
        <v>OR Relay(0~64)</v>
      </c>
      <c r="C472" s="313" t="str">
        <f>물량산출서!C255</f>
        <v>DC24V, 4a4b (With LED), 30ⅹ65</v>
      </c>
      <c r="D472" s="312" t="str">
        <f>물량산출서!D255</f>
        <v>EA</v>
      </c>
      <c r="E472" s="315">
        <f>+물량산출서!W255</f>
        <v>80</v>
      </c>
      <c r="F472" s="314"/>
      <c r="G472" s="314"/>
      <c r="H472" s="314"/>
      <c r="I472" s="314"/>
      <c r="J472" s="314"/>
      <c r="K472" s="314"/>
      <c r="L472" s="314"/>
      <c r="M472" s="327"/>
    </row>
    <row r="473" spans="1:13" ht="30" customHeight="1">
      <c r="A473" s="315"/>
      <c r="B473" s="315" t="s">
        <v>1126</v>
      </c>
      <c r="C473" s="313" t="s">
        <v>1142</v>
      </c>
      <c r="D473" s="312" t="s">
        <v>1130</v>
      </c>
      <c r="E473" s="315">
        <f>+E472</f>
        <v>80</v>
      </c>
      <c r="F473" s="314"/>
      <c r="G473" s="314"/>
      <c r="H473" s="314"/>
      <c r="I473" s="314"/>
      <c r="J473" s="314"/>
      <c r="K473" s="314"/>
      <c r="L473" s="314"/>
      <c r="M473" s="327"/>
    </row>
    <row r="474" spans="1:13" ht="30" customHeight="1">
      <c r="A474" s="315">
        <f>물량산출서!A256</f>
        <v>9</v>
      </c>
      <c r="B474" s="315" t="str">
        <f>물량산출서!B256</f>
        <v>TBO</v>
      </c>
      <c r="C474" s="313" t="str">
        <f>물량산출서!C256</f>
        <v>35A, 50ⅹ40</v>
      </c>
      <c r="D474" s="312" t="str">
        <f>물량산출서!D256</f>
        <v>EA</v>
      </c>
      <c r="E474" s="315">
        <f>+물량산출서!W256</f>
        <v>4</v>
      </c>
      <c r="F474" s="314"/>
      <c r="G474" s="314"/>
      <c r="H474" s="314"/>
      <c r="I474" s="314"/>
      <c r="J474" s="314"/>
      <c r="K474" s="314"/>
      <c r="L474" s="314"/>
      <c r="M474" s="327"/>
    </row>
    <row r="475" spans="1:13" ht="30" customHeight="1">
      <c r="A475" s="315"/>
      <c r="B475" s="315" t="s">
        <v>1126</v>
      </c>
      <c r="C475" s="313" t="s">
        <v>1143</v>
      </c>
      <c r="D475" s="312" t="s">
        <v>1130</v>
      </c>
      <c r="E475" s="315">
        <f>+E474</f>
        <v>4</v>
      </c>
      <c r="F475" s="314"/>
      <c r="G475" s="314"/>
      <c r="H475" s="314"/>
      <c r="I475" s="314"/>
      <c r="J475" s="314"/>
      <c r="K475" s="314"/>
      <c r="L475" s="314"/>
      <c r="M475" s="327"/>
    </row>
    <row r="476" spans="1:13" ht="30" customHeight="1">
      <c r="A476" s="315">
        <f>물량산출서!A257</f>
        <v>10</v>
      </c>
      <c r="B476" s="315" t="str">
        <f>물량산출서!B257</f>
        <v>TB(3411)</v>
      </c>
      <c r="C476" s="313" t="str">
        <f>물량산출서!C257</f>
        <v>15A, 40ⅹ288</v>
      </c>
      <c r="D476" s="312" t="str">
        <f>물량산출서!D257</f>
        <v>EA</v>
      </c>
      <c r="E476" s="315">
        <f>+물량산출서!W257</f>
        <v>32</v>
      </c>
      <c r="F476" s="314"/>
      <c r="G476" s="314"/>
      <c r="H476" s="314"/>
      <c r="I476" s="314"/>
      <c r="J476" s="314"/>
      <c r="K476" s="314"/>
      <c r="L476" s="314"/>
      <c r="M476" s="327"/>
    </row>
    <row r="477" spans="1:13" ht="30" customHeight="1">
      <c r="A477" s="315"/>
      <c r="B477" s="315" t="s">
        <v>1126</v>
      </c>
      <c r="C477" s="313" t="s">
        <v>1143</v>
      </c>
      <c r="D477" s="312" t="s">
        <v>1130</v>
      </c>
      <c r="E477" s="315">
        <f>+E476</f>
        <v>32</v>
      </c>
      <c r="F477" s="314"/>
      <c r="G477" s="314"/>
      <c r="H477" s="314"/>
      <c r="I477" s="314"/>
      <c r="J477" s="314"/>
      <c r="K477" s="314"/>
      <c r="L477" s="314"/>
      <c r="M477" s="327"/>
    </row>
    <row r="478" spans="1:13" ht="30" customHeight="1">
      <c r="A478" s="315">
        <f>물량산출서!A258</f>
        <v>11</v>
      </c>
      <c r="B478" s="315" t="str">
        <f>물량산출서!B258</f>
        <v>TB(3412)</v>
      </c>
      <c r="C478" s="313" t="str">
        <f>물량산출서!C258</f>
        <v>15A, 40ⅹ288</v>
      </c>
      <c r="D478" s="312" t="str">
        <f>물량산출서!D258</f>
        <v>EA</v>
      </c>
      <c r="E478" s="315">
        <f>+물량산출서!W258</f>
        <v>32</v>
      </c>
      <c r="F478" s="314"/>
      <c r="G478" s="314"/>
      <c r="H478" s="314"/>
      <c r="I478" s="314"/>
      <c r="J478" s="314"/>
      <c r="K478" s="314"/>
      <c r="L478" s="314"/>
      <c r="M478" s="327"/>
    </row>
    <row r="479" spans="1:13" ht="30" customHeight="1">
      <c r="A479" s="315"/>
      <c r="B479" s="315" t="s">
        <v>1126</v>
      </c>
      <c r="C479" s="313" t="s">
        <v>1143</v>
      </c>
      <c r="D479" s="312" t="s">
        <v>1130</v>
      </c>
      <c r="E479" s="315">
        <f>+E478</f>
        <v>32</v>
      </c>
      <c r="F479" s="314"/>
      <c r="G479" s="314"/>
      <c r="H479" s="314"/>
      <c r="I479" s="314"/>
      <c r="J479" s="314"/>
      <c r="K479" s="314"/>
      <c r="L479" s="314"/>
      <c r="M479" s="327"/>
    </row>
    <row r="480" spans="1:13" ht="30" customHeight="1">
      <c r="A480" s="315">
        <f>물량산출서!A259</f>
        <v>12</v>
      </c>
      <c r="B480" s="315" t="str">
        <f>물량산출서!B259</f>
        <v>TB(3413)</v>
      </c>
      <c r="C480" s="313" t="str">
        <f>물량산출서!C259</f>
        <v>15A, 40ⅹ288</v>
      </c>
      <c r="D480" s="312" t="str">
        <f>물량산출서!D259</f>
        <v>EA</v>
      </c>
      <c r="E480" s="315">
        <f>+물량산출서!W259</f>
        <v>32</v>
      </c>
      <c r="F480" s="314"/>
      <c r="G480" s="314"/>
      <c r="H480" s="314"/>
      <c r="I480" s="314"/>
      <c r="J480" s="314"/>
      <c r="K480" s="314"/>
      <c r="L480" s="314"/>
      <c r="M480" s="327"/>
    </row>
    <row r="481" spans="1:13" ht="30" customHeight="1">
      <c r="A481" s="315"/>
      <c r="B481" s="315" t="s">
        <v>1126</v>
      </c>
      <c r="C481" s="313" t="s">
        <v>1143</v>
      </c>
      <c r="D481" s="312" t="s">
        <v>1130</v>
      </c>
      <c r="E481" s="315">
        <f>+E480</f>
        <v>32</v>
      </c>
      <c r="F481" s="314"/>
      <c r="G481" s="314"/>
      <c r="H481" s="314"/>
      <c r="I481" s="314"/>
      <c r="J481" s="314"/>
      <c r="K481" s="314"/>
      <c r="L481" s="314"/>
      <c r="M481" s="327"/>
    </row>
    <row r="482" spans="1:13" ht="30" customHeight="1">
      <c r="A482" s="315">
        <f>물량산출서!A260</f>
        <v>13</v>
      </c>
      <c r="B482" s="315" t="str">
        <f>물량산출서!B260</f>
        <v>TB(3414)</v>
      </c>
      <c r="C482" s="313" t="str">
        <f>물량산출서!C260</f>
        <v>15A, 40ⅹ288</v>
      </c>
      <c r="D482" s="312" t="str">
        <f>물량산출서!D260</f>
        <v>EA</v>
      </c>
      <c r="E482" s="315">
        <f>+물량산출서!W260</f>
        <v>32</v>
      </c>
      <c r="F482" s="314"/>
      <c r="G482" s="314"/>
      <c r="H482" s="314"/>
      <c r="I482" s="314"/>
      <c r="J482" s="314"/>
      <c r="K482" s="314"/>
      <c r="L482" s="314"/>
      <c r="M482" s="327"/>
    </row>
    <row r="483" spans="1:13" ht="30" customHeight="1">
      <c r="A483" s="315"/>
      <c r="B483" s="315" t="s">
        <v>1126</v>
      </c>
      <c r="C483" s="313" t="s">
        <v>1143</v>
      </c>
      <c r="D483" s="312" t="s">
        <v>1130</v>
      </c>
      <c r="E483" s="315">
        <f>+E482</f>
        <v>32</v>
      </c>
      <c r="F483" s="314"/>
      <c r="G483" s="314"/>
      <c r="H483" s="314"/>
      <c r="I483" s="314"/>
      <c r="J483" s="314"/>
      <c r="K483" s="314"/>
      <c r="L483" s="314"/>
      <c r="M483" s="327"/>
    </row>
    <row r="484" spans="1:13" ht="30" customHeight="1">
      <c r="A484" s="315">
        <f>물량산출서!A261</f>
        <v>14</v>
      </c>
      <c r="B484" s="315" t="str">
        <f>물량산출서!B261</f>
        <v>TB(3415)</v>
      </c>
      <c r="C484" s="313" t="str">
        <f>물량산출서!C261</f>
        <v>15A, 40ⅹ288</v>
      </c>
      <c r="D484" s="312" t="str">
        <f>물량산출서!D261</f>
        <v>EA</v>
      </c>
      <c r="E484" s="315">
        <f>+물량산출서!W261</f>
        <v>32</v>
      </c>
      <c r="F484" s="314"/>
      <c r="G484" s="314"/>
      <c r="H484" s="314"/>
      <c r="I484" s="314"/>
      <c r="J484" s="314"/>
      <c r="K484" s="314"/>
      <c r="L484" s="314"/>
      <c r="M484" s="327"/>
    </row>
    <row r="485" spans="1:13" ht="30" customHeight="1">
      <c r="A485" s="315"/>
      <c r="B485" s="315" t="s">
        <v>1126</v>
      </c>
      <c r="C485" s="313" t="s">
        <v>1143</v>
      </c>
      <c r="D485" s="312" t="s">
        <v>1130</v>
      </c>
      <c r="E485" s="315">
        <f>+E484</f>
        <v>32</v>
      </c>
      <c r="F485" s="314"/>
      <c r="G485" s="314"/>
      <c r="H485" s="314"/>
      <c r="I485" s="314"/>
      <c r="J485" s="314"/>
      <c r="K485" s="314"/>
      <c r="L485" s="314"/>
      <c r="M485" s="327"/>
    </row>
    <row r="486" spans="1:13" ht="30" customHeight="1">
      <c r="A486" s="315">
        <f>물량산출서!A262</f>
        <v>15</v>
      </c>
      <c r="B486" s="315" t="str">
        <f>물량산출서!B262</f>
        <v>TB(3416)</v>
      </c>
      <c r="C486" s="313" t="str">
        <f>물량산출서!C262</f>
        <v>15A, 40ⅹ288</v>
      </c>
      <c r="D486" s="312" t="str">
        <f>물량산출서!D262</f>
        <v>EA</v>
      </c>
      <c r="E486" s="315">
        <f>+물량산출서!W262</f>
        <v>32</v>
      </c>
      <c r="F486" s="314"/>
      <c r="G486" s="314"/>
      <c r="H486" s="314"/>
      <c r="I486" s="314"/>
      <c r="J486" s="314"/>
      <c r="K486" s="314"/>
      <c r="L486" s="314"/>
      <c r="M486" s="327"/>
    </row>
    <row r="487" spans="1:13" ht="30" customHeight="1">
      <c r="A487" s="315"/>
      <c r="B487" s="315" t="s">
        <v>1126</v>
      </c>
      <c r="C487" s="313" t="s">
        <v>1143</v>
      </c>
      <c r="D487" s="312" t="s">
        <v>1130</v>
      </c>
      <c r="E487" s="315">
        <f>+E486</f>
        <v>32</v>
      </c>
      <c r="F487" s="314"/>
      <c r="G487" s="314"/>
      <c r="H487" s="314"/>
      <c r="I487" s="314"/>
      <c r="J487" s="314"/>
      <c r="K487" s="314"/>
      <c r="L487" s="314"/>
      <c r="M487" s="327"/>
    </row>
    <row r="488" spans="1:13" ht="30" customHeight="1">
      <c r="A488" s="315">
        <f>물량산출서!A263</f>
        <v>16</v>
      </c>
      <c r="B488" s="315" t="str">
        <f>물량산출서!B263</f>
        <v>TB(3417)</v>
      </c>
      <c r="C488" s="313" t="str">
        <f>물량산출서!C263</f>
        <v>15A, 40ⅹ288</v>
      </c>
      <c r="D488" s="312" t="str">
        <f>물량산출서!D263</f>
        <v>EA</v>
      </c>
      <c r="E488" s="315">
        <f>+물량산출서!W263</f>
        <v>32</v>
      </c>
      <c r="F488" s="314"/>
      <c r="G488" s="314"/>
      <c r="H488" s="314"/>
      <c r="I488" s="314"/>
      <c r="J488" s="314"/>
      <c r="K488" s="314"/>
      <c r="L488" s="314"/>
      <c r="M488" s="327"/>
    </row>
    <row r="489" spans="1:13" ht="30" customHeight="1">
      <c r="A489" s="315"/>
      <c r="B489" s="315" t="s">
        <v>1126</v>
      </c>
      <c r="C489" s="313" t="s">
        <v>1143</v>
      </c>
      <c r="D489" s="312" t="s">
        <v>1130</v>
      </c>
      <c r="E489" s="315">
        <f>+E488</f>
        <v>32</v>
      </c>
      <c r="F489" s="314"/>
      <c r="G489" s="314"/>
      <c r="H489" s="314"/>
      <c r="I489" s="314"/>
      <c r="J489" s="314"/>
      <c r="K489" s="314"/>
      <c r="L489" s="314"/>
      <c r="M489" s="327"/>
    </row>
    <row r="490" spans="1:13" ht="30" customHeight="1">
      <c r="A490" s="315">
        <f>물량산출서!A264</f>
        <v>17</v>
      </c>
      <c r="B490" s="315" t="str">
        <f>물량산출서!B264</f>
        <v>TB(34MA1)</v>
      </c>
      <c r="C490" s="313" t="str">
        <f>물량산출서!C264</f>
        <v>15A, 40ⅹ153</v>
      </c>
      <c r="D490" s="312" t="str">
        <f>물량산출서!D264</f>
        <v>EA</v>
      </c>
      <c r="E490" s="315">
        <f>+물량산출서!W264</f>
        <v>17</v>
      </c>
      <c r="F490" s="314"/>
      <c r="G490" s="314"/>
      <c r="H490" s="314"/>
      <c r="I490" s="314"/>
      <c r="J490" s="314"/>
      <c r="K490" s="314"/>
      <c r="L490" s="314"/>
      <c r="M490" s="327"/>
    </row>
    <row r="491" spans="1:13" ht="30" customHeight="1">
      <c r="A491" s="315"/>
      <c r="B491" s="315" t="s">
        <v>1126</v>
      </c>
      <c r="C491" s="313" t="s">
        <v>1143</v>
      </c>
      <c r="D491" s="312" t="s">
        <v>1130</v>
      </c>
      <c r="E491" s="315">
        <f>+E490</f>
        <v>17</v>
      </c>
      <c r="F491" s="314"/>
      <c r="G491" s="314"/>
      <c r="H491" s="314"/>
      <c r="I491" s="314"/>
      <c r="J491" s="314"/>
      <c r="K491" s="314"/>
      <c r="L491" s="314"/>
      <c r="M491" s="327"/>
    </row>
    <row r="492" spans="1:13" ht="30" customHeight="1">
      <c r="A492" s="315">
        <f>물량산출서!A265</f>
        <v>18</v>
      </c>
      <c r="B492" s="315" t="str">
        <f>물량산출서!B265</f>
        <v>TB(34MA2)</v>
      </c>
      <c r="C492" s="313" t="str">
        <f>물량산출서!C265</f>
        <v>15A, 40ⅹ153</v>
      </c>
      <c r="D492" s="312" t="str">
        <f>물량산출서!D265</f>
        <v>EA</v>
      </c>
      <c r="E492" s="315">
        <f>+물량산출서!W265</f>
        <v>17</v>
      </c>
      <c r="F492" s="314"/>
      <c r="G492" s="314"/>
      <c r="H492" s="314"/>
      <c r="I492" s="314"/>
      <c r="J492" s="314"/>
      <c r="K492" s="314"/>
      <c r="L492" s="314"/>
      <c r="M492" s="327"/>
    </row>
    <row r="493" spans="1:13" ht="30" customHeight="1">
      <c r="A493" s="315"/>
      <c r="B493" s="315" t="s">
        <v>1126</v>
      </c>
      <c r="C493" s="313" t="s">
        <v>1143</v>
      </c>
      <c r="D493" s="312" t="s">
        <v>1130</v>
      </c>
      <c r="E493" s="315">
        <f>+E492</f>
        <v>17</v>
      </c>
      <c r="F493" s="314"/>
      <c r="G493" s="314"/>
      <c r="H493" s="314"/>
      <c r="I493" s="314"/>
      <c r="J493" s="314"/>
      <c r="K493" s="314"/>
      <c r="L493" s="314"/>
      <c r="M493" s="327"/>
    </row>
    <row r="494" spans="1:13" ht="30" customHeight="1">
      <c r="A494" s="315">
        <f>물량산출서!A266</f>
        <v>19</v>
      </c>
      <c r="B494" s="315" t="str">
        <f>물량산출서!B266</f>
        <v>TB(34MA3)</v>
      </c>
      <c r="C494" s="313" t="str">
        <f>물량산출서!C266</f>
        <v>15A, 40ⅹ153</v>
      </c>
      <c r="D494" s="312" t="str">
        <f>물량산출서!D266</f>
        <v>EA</v>
      </c>
      <c r="E494" s="315">
        <f>+물량산출서!W266</f>
        <v>17</v>
      </c>
      <c r="F494" s="314"/>
      <c r="G494" s="314"/>
      <c r="H494" s="314"/>
      <c r="I494" s="314"/>
      <c r="J494" s="314"/>
      <c r="K494" s="314"/>
      <c r="L494" s="314"/>
      <c r="M494" s="327"/>
    </row>
    <row r="495" spans="1:13" ht="30" customHeight="1">
      <c r="A495" s="315"/>
      <c r="B495" s="315" t="s">
        <v>1126</v>
      </c>
      <c r="C495" s="313" t="s">
        <v>1143</v>
      </c>
      <c r="D495" s="312" t="s">
        <v>1130</v>
      </c>
      <c r="E495" s="315">
        <f>+E494</f>
        <v>17</v>
      </c>
      <c r="F495" s="314"/>
      <c r="G495" s="314"/>
      <c r="H495" s="314"/>
      <c r="I495" s="314"/>
      <c r="J495" s="314"/>
      <c r="K495" s="314"/>
      <c r="L495" s="314"/>
      <c r="M495" s="327"/>
    </row>
    <row r="496" spans="1:13" ht="30" customHeight="1">
      <c r="A496" s="315">
        <f>물량산출서!A267</f>
        <v>20</v>
      </c>
      <c r="B496" s="315" t="str">
        <f>물량산출서!B267</f>
        <v>TB(34MA4)</v>
      </c>
      <c r="C496" s="313" t="str">
        <f>물량산출서!C267</f>
        <v>15A, 40ⅹ153</v>
      </c>
      <c r="D496" s="312" t="str">
        <f>물량산출서!D267</f>
        <v>EA</v>
      </c>
      <c r="E496" s="315">
        <f>+물량산출서!W267</f>
        <v>17</v>
      </c>
      <c r="F496" s="314"/>
      <c r="G496" s="314"/>
      <c r="H496" s="314"/>
      <c r="I496" s="314"/>
      <c r="J496" s="314"/>
      <c r="K496" s="314"/>
      <c r="L496" s="314"/>
      <c r="M496" s="327"/>
    </row>
    <row r="497" spans="1:13" ht="30" customHeight="1">
      <c r="A497" s="315"/>
      <c r="B497" s="315" t="s">
        <v>1126</v>
      </c>
      <c r="C497" s="313" t="s">
        <v>1143</v>
      </c>
      <c r="D497" s="312" t="s">
        <v>1130</v>
      </c>
      <c r="E497" s="315">
        <f>+E496</f>
        <v>17</v>
      </c>
      <c r="F497" s="314"/>
      <c r="G497" s="314"/>
      <c r="H497" s="314"/>
      <c r="I497" s="314"/>
      <c r="J497" s="314"/>
      <c r="K497" s="314"/>
      <c r="L497" s="314"/>
      <c r="M497" s="327"/>
    </row>
    <row r="498" spans="1:13" ht="30" customHeight="1">
      <c r="A498" s="315">
        <f>물량산출서!A268</f>
        <v>21</v>
      </c>
      <c r="B498" s="315" t="str">
        <f>물량산출서!B268</f>
        <v>TB(34MA5)</v>
      </c>
      <c r="C498" s="313" t="str">
        <f>물량산출서!C268</f>
        <v>15A, 40ⅹ153</v>
      </c>
      <c r="D498" s="312" t="str">
        <f>물량산출서!D268</f>
        <v>EA</v>
      </c>
      <c r="E498" s="315">
        <f>+물량산출서!W268</f>
        <v>17</v>
      </c>
      <c r="F498" s="314"/>
      <c r="G498" s="314"/>
      <c r="H498" s="314"/>
      <c r="I498" s="314"/>
      <c r="J498" s="314"/>
      <c r="K498" s="314"/>
      <c r="L498" s="314"/>
      <c r="M498" s="327"/>
    </row>
    <row r="499" spans="1:13" ht="30" customHeight="1">
      <c r="A499" s="315"/>
      <c r="B499" s="315" t="s">
        <v>1126</v>
      </c>
      <c r="C499" s="313" t="s">
        <v>1143</v>
      </c>
      <c r="D499" s="312" t="s">
        <v>1130</v>
      </c>
      <c r="E499" s="315">
        <f>+E498</f>
        <v>17</v>
      </c>
      <c r="F499" s="314"/>
      <c r="G499" s="314"/>
      <c r="H499" s="314"/>
      <c r="I499" s="314"/>
      <c r="J499" s="314"/>
      <c r="K499" s="314"/>
      <c r="L499" s="314"/>
      <c r="M499" s="327"/>
    </row>
    <row r="500" spans="1:13" ht="30" customHeight="1">
      <c r="A500" s="315">
        <f>물량산출서!A269</f>
        <v>22</v>
      </c>
      <c r="B500" s="315" t="str">
        <f>물량산출서!B269</f>
        <v>TB(34MA6)</v>
      </c>
      <c r="C500" s="313" t="str">
        <f>물량산출서!C269</f>
        <v>15A, 40ⅹ153</v>
      </c>
      <c r="D500" s="312" t="str">
        <f>물량산출서!D269</f>
        <v>EA</v>
      </c>
      <c r="E500" s="315">
        <f>+물량산출서!W269</f>
        <v>17</v>
      </c>
      <c r="F500" s="314"/>
      <c r="G500" s="314"/>
      <c r="H500" s="314"/>
      <c r="I500" s="314"/>
      <c r="J500" s="314"/>
      <c r="K500" s="314"/>
      <c r="L500" s="314"/>
      <c r="M500" s="327"/>
    </row>
    <row r="501" spans="1:13" ht="30" customHeight="1">
      <c r="A501" s="315"/>
      <c r="B501" s="315" t="s">
        <v>1126</v>
      </c>
      <c r="C501" s="313" t="s">
        <v>1143</v>
      </c>
      <c r="D501" s="312" t="s">
        <v>1130</v>
      </c>
      <c r="E501" s="315">
        <f>+E500</f>
        <v>17</v>
      </c>
      <c r="F501" s="314"/>
      <c r="G501" s="314"/>
      <c r="H501" s="314"/>
      <c r="I501" s="314"/>
      <c r="J501" s="314"/>
      <c r="K501" s="314"/>
      <c r="L501" s="314"/>
      <c r="M501" s="327"/>
    </row>
    <row r="502" spans="1:13" ht="30" customHeight="1">
      <c r="A502" s="315">
        <f>물량산출서!A270</f>
        <v>23</v>
      </c>
      <c r="B502" s="315" t="str">
        <f>물량산출서!B270</f>
        <v>TB(34MA7)</v>
      </c>
      <c r="C502" s="313" t="str">
        <f>물량산출서!C270</f>
        <v>15A, 40ⅹ153</v>
      </c>
      <c r="D502" s="312" t="str">
        <f>물량산출서!D270</f>
        <v>EA</v>
      </c>
      <c r="E502" s="315">
        <f>+물량산출서!W270</f>
        <v>17</v>
      </c>
      <c r="F502" s="314"/>
      <c r="G502" s="314"/>
      <c r="H502" s="314"/>
      <c r="I502" s="314"/>
      <c r="J502" s="314"/>
      <c r="K502" s="314"/>
      <c r="L502" s="314"/>
      <c r="M502" s="327"/>
    </row>
    <row r="503" spans="1:13" ht="30" customHeight="1">
      <c r="A503" s="315"/>
      <c r="B503" s="315" t="s">
        <v>1126</v>
      </c>
      <c r="C503" s="313" t="s">
        <v>1143</v>
      </c>
      <c r="D503" s="312" t="s">
        <v>1130</v>
      </c>
      <c r="E503" s="315">
        <f>+E502</f>
        <v>17</v>
      </c>
      <c r="F503" s="314"/>
      <c r="G503" s="314"/>
      <c r="H503" s="314"/>
      <c r="I503" s="314"/>
      <c r="J503" s="314"/>
      <c r="K503" s="314"/>
      <c r="L503" s="314"/>
      <c r="M503" s="327"/>
    </row>
    <row r="504" spans="1:13" ht="30" customHeight="1">
      <c r="A504" s="315">
        <f>물량산출서!A271</f>
        <v>24</v>
      </c>
      <c r="B504" s="315" t="str">
        <f>물량산출서!B271</f>
        <v>TB Spare 02</v>
      </c>
      <c r="C504" s="313" t="str">
        <f>물량산출서!C271</f>
        <v>15A, 40ⅹ153</v>
      </c>
      <c r="D504" s="312" t="str">
        <f>물량산출서!D271</f>
        <v>EA</v>
      </c>
      <c r="E504" s="315">
        <f>+물량산출서!W271</f>
        <v>17</v>
      </c>
      <c r="F504" s="314"/>
      <c r="G504" s="314"/>
      <c r="H504" s="314"/>
      <c r="I504" s="314"/>
      <c r="J504" s="314"/>
      <c r="K504" s="314"/>
      <c r="L504" s="314"/>
      <c r="M504" s="327"/>
    </row>
    <row r="505" spans="1:13" ht="30" customHeight="1">
      <c r="A505" s="315"/>
      <c r="B505" s="315" t="s">
        <v>1126</v>
      </c>
      <c r="C505" s="313" t="s">
        <v>1143</v>
      </c>
      <c r="D505" s="312" t="s">
        <v>1130</v>
      </c>
      <c r="E505" s="315">
        <f>+E504</f>
        <v>17</v>
      </c>
      <c r="F505" s="314"/>
      <c r="G505" s="314"/>
      <c r="H505" s="314"/>
      <c r="I505" s="314"/>
      <c r="J505" s="314"/>
      <c r="K505" s="314"/>
      <c r="L505" s="314"/>
      <c r="M505" s="327"/>
    </row>
    <row r="506" spans="1:13" ht="30" customHeight="1">
      <c r="A506" s="315">
        <f>물량산출서!A272</f>
        <v>25</v>
      </c>
      <c r="B506" s="315" t="str">
        <f>물량산출서!B272</f>
        <v>TB Spare 03</v>
      </c>
      <c r="C506" s="313" t="str">
        <f>물량산출서!C272</f>
        <v>15A, 40ⅹ153</v>
      </c>
      <c r="D506" s="312" t="str">
        <f>물량산출서!D272</f>
        <v>EA</v>
      </c>
      <c r="E506" s="315">
        <f>+물량산출서!W272</f>
        <v>17</v>
      </c>
      <c r="F506" s="314"/>
      <c r="G506" s="314"/>
      <c r="H506" s="314"/>
      <c r="I506" s="314"/>
      <c r="J506" s="314"/>
      <c r="K506" s="314"/>
      <c r="L506" s="314"/>
      <c r="M506" s="327"/>
    </row>
    <row r="507" spans="1:13" ht="30" customHeight="1">
      <c r="A507" s="315"/>
      <c r="B507" s="315" t="s">
        <v>1126</v>
      </c>
      <c r="C507" s="313" t="s">
        <v>1143</v>
      </c>
      <c r="D507" s="312" t="s">
        <v>1130</v>
      </c>
      <c r="E507" s="315">
        <f>+E506</f>
        <v>17</v>
      </c>
      <c r="F507" s="314"/>
      <c r="G507" s="314"/>
      <c r="H507" s="314"/>
      <c r="I507" s="314"/>
      <c r="J507" s="314"/>
      <c r="K507" s="314"/>
      <c r="L507" s="314"/>
      <c r="M507" s="327"/>
    </row>
    <row r="508" spans="1:13" ht="30" customHeight="1">
      <c r="A508" s="315">
        <f>물량산출서!A273</f>
        <v>26</v>
      </c>
      <c r="B508" s="315" t="str">
        <f>물량산출서!B273</f>
        <v>TB(3418)</v>
      </c>
      <c r="C508" s="313" t="str">
        <f>물량산출서!C273</f>
        <v>15A, 40ⅹ288</v>
      </c>
      <c r="D508" s="312" t="str">
        <f>물량산출서!D273</f>
        <v>EA</v>
      </c>
      <c r="E508" s="315">
        <f>+물량산출서!W273</f>
        <v>32</v>
      </c>
      <c r="F508" s="314"/>
      <c r="G508" s="314"/>
      <c r="H508" s="314"/>
      <c r="I508" s="314"/>
      <c r="J508" s="314"/>
      <c r="K508" s="314"/>
      <c r="L508" s="314"/>
      <c r="M508" s="327"/>
    </row>
    <row r="509" spans="1:13" ht="30" customHeight="1">
      <c r="A509" s="315"/>
      <c r="B509" s="315" t="s">
        <v>1126</v>
      </c>
      <c r="C509" s="313" t="s">
        <v>1143</v>
      </c>
      <c r="D509" s="312" t="s">
        <v>1130</v>
      </c>
      <c r="E509" s="315">
        <f>+E508</f>
        <v>32</v>
      </c>
      <c r="F509" s="314"/>
      <c r="G509" s="314"/>
      <c r="H509" s="314"/>
      <c r="I509" s="314"/>
      <c r="J509" s="314"/>
      <c r="K509" s="314"/>
      <c r="L509" s="314"/>
      <c r="M509" s="327"/>
    </row>
    <row r="510" spans="1:13" ht="30" customHeight="1">
      <c r="A510" s="315">
        <f>물량산출서!A274</f>
        <v>27</v>
      </c>
      <c r="B510" s="315" t="str">
        <f>물량산출서!B274</f>
        <v>TB(3419)</v>
      </c>
      <c r="C510" s="313" t="str">
        <f>물량산출서!C274</f>
        <v>15A, 40ⅹ288</v>
      </c>
      <c r="D510" s="312" t="str">
        <f>물량산출서!D274</f>
        <v>EA</v>
      </c>
      <c r="E510" s="315">
        <f>+물량산출서!W274</f>
        <v>32</v>
      </c>
      <c r="F510" s="314"/>
      <c r="G510" s="314"/>
      <c r="H510" s="314"/>
      <c r="I510" s="314"/>
      <c r="J510" s="314"/>
      <c r="K510" s="314"/>
      <c r="L510" s="314"/>
      <c r="M510" s="327"/>
    </row>
    <row r="511" spans="1:13" ht="30" customHeight="1">
      <c r="A511" s="315"/>
      <c r="B511" s="315" t="s">
        <v>1126</v>
      </c>
      <c r="C511" s="313" t="s">
        <v>1143</v>
      </c>
      <c r="D511" s="312" t="s">
        <v>1130</v>
      </c>
      <c r="E511" s="315">
        <f>+E510</f>
        <v>32</v>
      </c>
      <c r="F511" s="314"/>
      <c r="G511" s="314"/>
      <c r="H511" s="314"/>
      <c r="I511" s="314"/>
      <c r="J511" s="314"/>
      <c r="K511" s="314"/>
      <c r="L511" s="314"/>
      <c r="M511" s="327"/>
    </row>
    <row r="512" spans="1:13" ht="30" customHeight="1">
      <c r="A512" s="315">
        <f>물량산출서!A275</f>
        <v>28</v>
      </c>
      <c r="B512" s="315" t="str">
        <f>물량산출서!B275</f>
        <v>TB(3420)</v>
      </c>
      <c r="C512" s="313" t="str">
        <f>물량산출서!C275</f>
        <v>15A, 40ⅹ288</v>
      </c>
      <c r="D512" s="312" t="str">
        <f>물량산출서!D275</f>
        <v>EA</v>
      </c>
      <c r="E512" s="315">
        <f>+물량산출서!W275</f>
        <v>32</v>
      </c>
      <c r="F512" s="314"/>
      <c r="G512" s="314"/>
      <c r="H512" s="314"/>
      <c r="I512" s="314"/>
      <c r="J512" s="314"/>
      <c r="K512" s="314"/>
      <c r="L512" s="314"/>
      <c r="M512" s="327"/>
    </row>
    <row r="513" spans="1:13" ht="30" customHeight="1">
      <c r="A513" s="315"/>
      <c r="B513" s="315" t="s">
        <v>1126</v>
      </c>
      <c r="C513" s="313" t="s">
        <v>1143</v>
      </c>
      <c r="D513" s="312" t="s">
        <v>1130</v>
      </c>
      <c r="E513" s="315">
        <f>+E512</f>
        <v>32</v>
      </c>
      <c r="F513" s="314"/>
      <c r="G513" s="314"/>
      <c r="H513" s="314"/>
      <c r="I513" s="314"/>
      <c r="J513" s="314"/>
      <c r="K513" s="314"/>
      <c r="L513" s="314"/>
      <c r="M513" s="327"/>
    </row>
    <row r="514" spans="1:13" ht="30" customHeight="1">
      <c r="A514" s="315">
        <f>물량산출서!A276</f>
        <v>29</v>
      </c>
      <c r="B514" s="315" t="str">
        <f>물량산출서!B276</f>
        <v>FLDTB</v>
      </c>
      <c r="C514" s="313" t="str">
        <f>물량산출서!C276</f>
        <v>15A, 40ⅹ1440</v>
      </c>
      <c r="D514" s="312" t="str">
        <f>물량산출서!D276</f>
        <v>EA</v>
      </c>
      <c r="E514" s="315">
        <f>+물량산출서!W276</f>
        <v>160</v>
      </c>
      <c r="F514" s="314"/>
      <c r="G514" s="314"/>
      <c r="H514" s="314"/>
      <c r="I514" s="314"/>
      <c r="J514" s="314"/>
      <c r="K514" s="314"/>
      <c r="L514" s="314"/>
      <c r="M514" s="327"/>
    </row>
    <row r="515" spans="1:13" ht="30" customHeight="1">
      <c r="A515" s="315"/>
      <c r="B515" s="315" t="s">
        <v>1126</v>
      </c>
      <c r="C515" s="313" t="s">
        <v>1143</v>
      </c>
      <c r="D515" s="312" t="s">
        <v>1130</v>
      </c>
      <c r="E515" s="315">
        <f>+E514</f>
        <v>160</v>
      </c>
      <c r="F515" s="314"/>
      <c r="G515" s="314"/>
      <c r="H515" s="314"/>
      <c r="I515" s="314"/>
      <c r="J515" s="314"/>
      <c r="K515" s="314"/>
      <c r="L515" s="314"/>
      <c r="M515" s="327"/>
    </row>
    <row r="516" spans="1:13" ht="30" customHeight="1">
      <c r="A516" s="315">
        <f>물량산출서!A277</f>
        <v>30</v>
      </c>
      <c r="B516" s="315" t="str">
        <f>물량산출서!B277</f>
        <v>ANNTB</v>
      </c>
      <c r="C516" s="313" t="str">
        <f>물량산출서!C277</f>
        <v>15A, 40ⅹ153</v>
      </c>
      <c r="D516" s="312" t="str">
        <f>물량산출서!D277</f>
        <v>EA</v>
      </c>
      <c r="E516" s="315">
        <f>+물량산출서!W277</f>
        <v>17</v>
      </c>
      <c r="F516" s="314"/>
      <c r="G516" s="314"/>
      <c r="H516" s="314"/>
      <c r="I516" s="314"/>
      <c r="J516" s="314"/>
      <c r="K516" s="314"/>
      <c r="L516" s="314"/>
      <c r="M516" s="327"/>
    </row>
    <row r="517" spans="1:13" ht="30" customHeight="1">
      <c r="A517" s="315"/>
      <c r="B517" s="315" t="s">
        <v>1126</v>
      </c>
      <c r="C517" s="313" t="s">
        <v>1143</v>
      </c>
      <c r="D517" s="312" t="s">
        <v>1130</v>
      </c>
      <c r="E517" s="315">
        <f>+E516</f>
        <v>17</v>
      </c>
      <c r="F517" s="314"/>
      <c r="G517" s="314"/>
      <c r="H517" s="314"/>
      <c r="I517" s="314"/>
      <c r="J517" s="314"/>
      <c r="K517" s="314"/>
      <c r="L517" s="314"/>
      <c r="M517" s="327"/>
    </row>
    <row r="518" spans="1:13" ht="30" customHeight="1">
      <c r="A518" s="315">
        <f>물량산출서!A278</f>
        <v>31</v>
      </c>
      <c r="B518" s="315" t="str">
        <f>물량산출서!B278</f>
        <v>AUXTB</v>
      </c>
      <c r="C518" s="313" t="str">
        <f>물량산출서!C278</f>
        <v>15A, 40ⅹ180</v>
      </c>
      <c r="D518" s="312" t="str">
        <f>물량산출서!D278</f>
        <v>EA</v>
      </c>
      <c r="E518" s="315">
        <f>+물량산출서!W278</f>
        <v>22</v>
      </c>
      <c r="F518" s="314"/>
      <c r="G518" s="314"/>
      <c r="H518" s="314"/>
      <c r="I518" s="314"/>
      <c r="J518" s="314"/>
      <c r="K518" s="314"/>
      <c r="L518" s="314"/>
      <c r="M518" s="327"/>
    </row>
    <row r="519" spans="1:13" ht="30" customHeight="1">
      <c r="A519" s="315"/>
      <c r="B519" s="315" t="s">
        <v>1126</v>
      </c>
      <c r="C519" s="313" t="s">
        <v>1143</v>
      </c>
      <c r="D519" s="312" t="s">
        <v>1130</v>
      </c>
      <c r="E519" s="315">
        <f>+E518</f>
        <v>22</v>
      </c>
      <c r="F519" s="314"/>
      <c r="G519" s="314"/>
      <c r="H519" s="314"/>
      <c r="I519" s="314"/>
      <c r="J519" s="314"/>
      <c r="K519" s="314"/>
      <c r="L519" s="314"/>
      <c r="M519" s="327"/>
    </row>
    <row r="520" spans="1:13" ht="30" customHeight="1">
      <c r="A520" s="315">
        <f>물량산출서!A279</f>
        <v>32</v>
      </c>
      <c r="B520" s="315" t="str">
        <f>물량산출서!B279</f>
        <v>SOVTB</v>
      </c>
      <c r="C520" s="313" t="str">
        <f>물량산출서!C279</f>
        <v>15A, 40ⅹ180</v>
      </c>
      <c r="D520" s="312" t="str">
        <f>물량산출서!D279</f>
        <v>EA</v>
      </c>
      <c r="E520" s="315">
        <f>+물량산출서!W279</f>
        <v>20</v>
      </c>
      <c r="F520" s="314"/>
      <c r="G520" s="314"/>
      <c r="H520" s="314"/>
      <c r="I520" s="314"/>
      <c r="J520" s="314"/>
      <c r="K520" s="314"/>
      <c r="L520" s="314"/>
      <c r="M520" s="327"/>
    </row>
    <row r="521" spans="1:13" ht="30" customHeight="1">
      <c r="A521" s="315"/>
      <c r="B521" s="315" t="s">
        <v>1126</v>
      </c>
      <c r="C521" s="313" t="s">
        <v>1143</v>
      </c>
      <c r="D521" s="312" t="s">
        <v>1130</v>
      </c>
      <c r="E521" s="315">
        <f>+E520</f>
        <v>20</v>
      </c>
      <c r="F521" s="314"/>
      <c r="G521" s="314"/>
      <c r="H521" s="314"/>
      <c r="I521" s="314"/>
      <c r="J521" s="314"/>
      <c r="K521" s="314"/>
      <c r="L521" s="314"/>
      <c r="M521" s="327"/>
    </row>
    <row r="522" spans="1:13" ht="30" customHeight="1">
      <c r="A522" s="315">
        <f>물량산출서!A280</f>
        <v>33</v>
      </c>
      <c r="B522" s="315" t="str">
        <f>물량산출서!B280</f>
        <v>TB Spare 04</v>
      </c>
      <c r="C522" s="313" t="str">
        <f>물량산출서!C280</f>
        <v>15A, 40ⅹ270</v>
      </c>
      <c r="D522" s="312" t="str">
        <f>물량산출서!D280</f>
        <v>EA</v>
      </c>
      <c r="E522" s="315">
        <f>+물량산출서!W280</f>
        <v>6</v>
      </c>
      <c r="F522" s="314"/>
      <c r="G522" s="314"/>
      <c r="H522" s="314"/>
      <c r="I522" s="314"/>
      <c r="J522" s="314"/>
      <c r="K522" s="314"/>
      <c r="L522" s="314"/>
      <c r="M522" s="327"/>
    </row>
    <row r="523" spans="1:13" ht="30" customHeight="1">
      <c r="A523" s="315"/>
      <c r="B523" s="315" t="s">
        <v>1126</v>
      </c>
      <c r="C523" s="313" t="s">
        <v>1143</v>
      </c>
      <c r="D523" s="312" t="s">
        <v>1130</v>
      </c>
      <c r="E523" s="315">
        <f>+E522</f>
        <v>6</v>
      </c>
      <c r="F523" s="314"/>
      <c r="G523" s="314"/>
      <c r="H523" s="314"/>
      <c r="I523" s="314"/>
      <c r="J523" s="314"/>
      <c r="K523" s="314"/>
      <c r="L523" s="314"/>
      <c r="M523" s="327"/>
    </row>
    <row r="524" spans="1:13" ht="30" customHeight="1">
      <c r="A524" s="315">
        <f>물량산출서!A281</f>
        <v>34</v>
      </c>
      <c r="B524" s="315" t="str">
        <f>물량산출서!B281</f>
        <v>VCBTB</v>
      </c>
      <c r="C524" s="313" t="str">
        <f>물량산출서!C281</f>
        <v>15A, 40ⅹ774</v>
      </c>
      <c r="D524" s="312" t="str">
        <f>물량산출서!D281</f>
        <v>EA</v>
      </c>
      <c r="E524" s="315">
        <f>+물량산출서!W281</f>
        <v>50</v>
      </c>
      <c r="F524" s="314"/>
      <c r="G524" s="314"/>
      <c r="H524" s="314"/>
      <c r="I524" s="314"/>
      <c r="J524" s="314"/>
      <c r="K524" s="314"/>
      <c r="L524" s="314"/>
      <c r="M524" s="327"/>
    </row>
    <row r="525" spans="1:13" ht="30" customHeight="1">
      <c r="A525" s="315"/>
      <c r="B525" s="315" t="s">
        <v>1126</v>
      </c>
      <c r="C525" s="313" t="s">
        <v>1143</v>
      </c>
      <c r="D525" s="312" t="s">
        <v>1130</v>
      </c>
      <c r="E525" s="315">
        <f>+E524</f>
        <v>50</v>
      </c>
      <c r="F525" s="314"/>
      <c r="G525" s="314"/>
      <c r="H525" s="314"/>
      <c r="I525" s="314"/>
      <c r="J525" s="314"/>
      <c r="K525" s="314"/>
      <c r="L525" s="314"/>
      <c r="M525" s="327"/>
    </row>
    <row r="526" spans="1:13" ht="30" customHeight="1">
      <c r="A526" s="315">
        <f>물량산출서!A282</f>
        <v>35</v>
      </c>
      <c r="B526" s="315" t="str">
        <f>물량산출서!B282</f>
        <v>TB(34MR1)</v>
      </c>
      <c r="C526" s="313" t="str">
        <f>물량산출서!C282</f>
        <v>15A, 40ⅹ153</v>
      </c>
      <c r="D526" s="312" t="str">
        <f>물량산출서!D282</f>
        <v>EA</v>
      </c>
      <c r="E526" s="315">
        <f>+물량산출서!W282</f>
        <v>17</v>
      </c>
      <c r="F526" s="314"/>
      <c r="G526" s="314"/>
      <c r="H526" s="314"/>
      <c r="I526" s="314"/>
      <c r="J526" s="314"/>
      <c r="K526" s="314"/>
      <c r="L526" s="314"/>
      <c r="M526" s="327"/>
    </row>
    <row r="527" spans="1:13" ht="30" customHeight="1">
      <c r="A527" s="315"/>
      <c r="B527" s="315" t="s">
        <v>1126</v>
      </c>
      <c r="C527" s="313" t="s">
        <v>1143</v>
      </c>
      <c r="D527" s="312" t="s">
        <v>1130</v>
      </c>
      <c r="E527" s="315">
        <f>+E526</f>
        <v>17</v>
      </c>
      <c r="F527" s="314"/>
      <c r="G527" s="314"/>
      <c r="H527" s="314"/>
      <c r="I527" s="314"/>
      <c r="J527" s="314"/>
      <c r="K527" s="314"/>
      <c r="L527" s="314"/>
      <c r="M527" s="327"/>
    </row>
    <row r="528" spans="1:13" ht="30" customHeight="1">
      <c r="A528" s="315">
        <f>물량산출서!A283</f>
        <v>36</v>
      </c>
      <c r="B528" s="315" t="str">
        <f>물량산출서!B283</f>
        <v>TB(34MR2)</v>
      </c>
      <c r="C528" s="313" t="str">
        <f>물량산출서!C283</f>
        <v>15A, 40ⅹ153</v>
      </c>
      <c r="D528" s="312" t="str">
        <f>물량산출서!D283</f>
        <v>EA</v>
      </c>
      <c r="E528" s="315">
        <f>+물량산출서!W283</f>
        <v>17</v>
      </c>
      <c r="F528" s="314"/>
      <c r="G528" s="314"/>
      <c r="H528" s="314"/>
      <c r="I528" s="314"/>
      <c r="J528" s="314"/>
      <c r="K528" s="314"/>
      <c r="L528" s="314"/>
      <c r="M528" s="327"/>
    </row>
    <row r="529" spans="1:13" ht="30" customHeight="1">
      <c r="A529" s="315"/>
      <c r="B529" s="315" t="s">
        <v>1126</v>
      </c>
      <c r="C529" s="313" t="s">
        <v>1143</v>
      </c>
      <c r="D529" s="312" t="s">
        <v>1130</v>
      </c>
      <c r="E529" s="315">
        <f>+E528</f>
        <v>17</v>
      </c>
      <c r="F529" s="314"/>
      <c r="G529" s="314"/>
      <c r="H529" s="314"/>
      <c r="I529" s="314"/>
      <c r="J529" s="314"/>
      <c r="K529" s="314"/>
      <c r="L529" s="314"/>
      <c r="M529" s="327"/>
    </row>
    <row r="530" spans="1:13" ht="30" customHeight="1">
      <c r="A530" s="315">
        <f>물량산출서!A284</f>
        <v>37</v>
      </c>
      <c r="B530" s="315" t="str">
        <f>물량산출서!B284</f>
        <v>TB(34MR3)</v>
      </c>
      <c r="C530" s="313" t="str">
        <f>물량산출서!C284</f>
        <v>15A, 40ⅹ153</v>
      </c>
      <c r="D530" s="312" t="str">
        <f>물량산출서!D284</f>
        <v>EA</v>
      </c>
      <c r="E530" s="315">
        <f>+물량산출서!W284</f>
        <v>17</v>
      </c>
      <c r="F530" s="314"/>
      <c r="G530" s="314"/>
      <c r="H530" s="314"/>
      <c r="I530" s="314"/>
      <c r="J530" s="314"/>
      <c r="K530" s="314"/>
      <c r="L530" s="314"/>
      <c r="M530" s="327"/>
    </row>
    <row r="531" spans="1:13" ht="30" customHeight="1">
      <c r="A531" s="315"/>
      <c r="B531" s="315" t="s">
        <v>1126</v>
      </c>
      <c r="C531" s="313" t="s">
        <v>1143</v>
      </c>
      <c r="D531" s="312" t="s">
        <v>1130</v>
      </c>
      <c r="E531" s="315">
        <f>+E530</f>
        <v>17</v>
      </c>
      <c r="F531" s="314"/>
      <c r="G531" s="314"/>
      <c r="H531" s="314"/>
      <c r="I531" s="314"/>
      <c r="J531" s="314"/>
      <c r="K531" s="314"/>
      <c r="L531" s="314"/>
      <c r="M531" s="327"/>
    </row>
    <row r="532" spans="1:13" ht="30" customHeight="1">
      <c r="A532" s="315">
        <f>물량산출서!A285</f>
        <v>38</v>
      </c>
      <c r="B532" s="315" t="str">
        <f>물량산출서!B285</f>
        <v>TB(34MR4)</v>
      </c>
      <c r="C532" s="313" t="str">
        <f>물량산출서!C285</f>
        <v>15A, 40ⅹ153</v>
      </c>
      <c r="D532" s="312" t="str">
        <f>물량산출서!D285</f>
        <v>EA</v>
      </c>
      <c r="E532" s="315">
        <f>+물량산출서!W285</f>
        <v>17</v>
      </c>
      <c r="F532" s="314"/>
      <c r="G532" s="314"/>
      <c r="H532" s="314"/>
      <c r="I532" s="314"/>
      <c r="J532" s="314"/>
      <c r="K532" s="314"/>
      <c r="L532" s="314"/>
      <c r="M532" s="327"/>
    </row>
    <row r="533" spans="1:13" ht="30" customHeight="1">
      <c r="A533" s="315"/>
      <c r="B533" s="315" t="s">
        <v>1126</v>
      </c>
      <c r="C533" s="313" t="s">
        <v>1143</v>
      </c>
      <c r="D533" s="312" t="s">
        <v>1130</v>
      </c>
      <c r="E533" s="315">
        <f>+E532</f>
        <v>17</v>
      </c>
      <c r="F533" s="314"/>
      <c r="G533" s="314"/>
      <c r="H533" s="314"/>
      <c r="I533" s="314"/>
      <c r="J533" s="314"/>
      <c r="K533" s="314"/>
      <c r="L533" s="314"/>
      <c r="M533" s="327"/>
    </row>
    <row r="534" spans="1:13" ht="30" customHeight="1">
      <c r="A534" s="315">
        <f>물량산출서!A286</f>
        <v>39</v>
      </c>
      <c r="B534" s="315" t="str">
        <f>물량산출서!B286</f>
        <v>TB(34MR5)</v>
      </c>
      <c r="C534" s="313" t="str">
        <f>물량산출서!C286</f>
        <v>15A, 40ⅹ153</v>
      </c>
      <c r="D534" s="312" t="str">
        <f>물량산출서!D286</f>
        <v>EA</v>
      </c>
      <c r="E534" s="315">
        <f>+물량산출서!W286</f>
        <v>17</v>
      </c>
      <c r="F534" s="314"/>
      <c r="G534" s="314"/>
      <c r="H534" s="314"/>
      <c r="I534" s="314"/>
      <c r="J534" s="314"/>
      <c r="K534" s="314"/>
      <c r="L534" s="314"/>
      <c r="M534" s="327"/>
    </row>
    <row r="535" spans="1:13" ht="30" customHeight="1">
      <c r="A535" s="315"/>
      <c r="B535" s="315" t="s">
        <v>1126</v>
      </c>
      <c r="C535" s="313" t="s">
        <v>1143</v>
      </c>
      <c r="D535" s="312" t="s">
        <v>1130</v>
      </c>
      <c r="E535" s="315">
        <f>+E534</f>
        <v>17</v>
      </c>
      <c r="F535" s="314"/>
      <c r="G535" s="314"/>
      <c r="H535" s="314"/>
      <c r="I535" s="314"/>
      <c r="J535" s="314"/>
      <c r="K535" s="314"/>
      <c r="L535" s="314"/>
      <c r="M535" s="327"/>
    </row>
    <row r="536" spans="1:13" ht="30" customHeight="1">
      <c r="A536" s="315">
        <f>물량산출서!A287</f>
        <v>40</v>
      </c>
      <c r="B536" s="315" t="str">
        <f>물량산출서!B287</f>
        <v>TB(34MR6)</v>
      </c>
      <c r="C536" s="313" t="str">
        <f>물량산출서!C287</f>
        <v>15A, 40ⅹ153</v>
      </c>
      <c r="D536" s="312" t="str">
        <f>물량산출서!D287</f>
        <v>EA</v>
      </c>
      <c r="E536" s="315">
        <f>+물량산출서!W287</f>
        <v>17</v>
      </c>
      <c r="F536" s="314"/>
      <c r="G536" s="314"/>
      <c r="H536" s="314"/>
      <c r="I536" s="314"/>
      <c r="J536" s="314"/>
      <c r="K536" s="314"/>
      <c r="L536" s="314"/>
      <c r="M536" s="327"/>
    </row>
    <row r="537" spans="1:13" ht="30" customHeight="1">
      <c r="A537" s="315"/>
      <c r="B537" s="315" t="s">
        <v>1126</v>
      </c>
      <c r="C537" s="313" t="s">
        <v>1143</v>
      </c>
      <c r="D537" s="312" t="s">
        <v>1130</v>
      </c>
      <c r="E537" s="315">
        <f>+E536</f>
        <v>17</v>
      </c>
      <c r="F537" s="314"/>
      <c r="G537" s="314"/>
      <c r="H537" s="314"/>
      <c r="I537" s="314"/>
      <c r="J537" s="314"/>
      <c r="K537" s="314"/>
      <c r="L537" s="314"/>
      <c r="M537" s="327"/>
    </row>
    <row r="538" spans="1:13" ht="30" customHeight="1">
      <c r="A538" s="315">
        <f>물량산출서!A288</f>
        <v>41</v>
      </c>
      <c r="B538" s="315" t="str">
        <f>물량산출서!B288</f>
        <v>TB(34MR7)</v>
      </c>
      <c r="C538" s="313" t="str">
        <f>물량산출서!C288</f>
        <v>15A, 40ⅹ153</v>
      </c>
      <c r="D538" s="312" t="str">
        <f>물량산출서!D288</f>
        <v>EA</v>
      </c>
      <c r="E538" s="315">
        <f>+물량산출서!W288</f>
        <v>17</v>
      </c>
      <c r="F538" s="314"/>
      <c r="G538" s="314"/>
      <c r="H538" s="314"/>
      <c r="I538" s="314"/>
      <c r="J538" s="314"/>
      <c r="K538" s="314"/>
      <c r="L538" s="314"/>
      <c r="M538" s="327"/>
    </row>
    <row r="539" spans="1:13" ht="30" customHeight="1">
      <c r="A539" s="315"/>
      <c r="B539" s="315" t="s">
        <v>1126</v>
      </c>
      <c r="C539" s="313" t="s">
        <v>1143</v>
      </c>
      <c r="D539" s="312" t="s">
        <v>1130</v>
      </c>
      <c r="E539" s="315">
        <f>+E538</f>
        <v>17</v>
      </c>
      <c r="F539" s="314"/>
      <c r="G539" s="314"/>
      <c r="H539" s="314"/>
      <c r="I539" s="314"/>
      <c r="J539" s="314"/>
      <c r="K539" s="314"/>
      <c r="L539" s="314"/>
      <c r="M539" s="327"/>
    </row>
    <row r="540" spans="1:13" ht="30" customHeight="1">
      <c r="A540" s="315">
        <f>물량산출서!A289</f>
        <v>42</v>
      </c>
      <c r="B540" s="315" t="str">
        <f>물량산출서!B289</f>
        <v>TB(34MR8)</v>
      </c>
      <c r="C540" s="313" t="str">
        <f>물량산출서!C289</f>
        <v>15A, 40ⅹ153</v>
      </c>
      <c r="D540" s="312" t="str">
        <f>물량산출서!D289</f>
        <v>EA</v>
      </c>
      <c r="E540" s="315">
        <f>+물량산출서!W289</f>
        <v>17</v>
      </c>
      <c r="F540" s="314"/>
      <c r="G540" s="314"/>
      <c r="H540" s="314"/>
      <c r="I540" s="314"/>
      <c r="J540" s="314"/>
      <c r="K540" s="314"/>
      <c r="L540" s="314"/>
      <c r="M540" s="327"/>
    </row>
    <row r="541" spans="1:13" ht="30" customHeight="1">
      <c r="A541" s="315"/>
      <c r="B541" s="315" t="s">
        <v>1126</v>
      </c>
      <c r="C541" s="313" t="s">
        <v>1143</v>
      </c>
      <c r="D541" s="312" t="s">
        <v>1130</v>
      </c>
      <c r="E541" s="315">
        <f>+E540</f>
        <v>17</v>
      </c>
      <c r="F541" s="314"/>
      <c r="G541" s="314"/>
      <c r="H541" s="314"/>
      <c r="I541" s="314"/>
      <c r="J541" s="314"/>
      <c r="K541" s="314"/>
      <c r="L541" s="314"/>
      <c r="M541" s="327"/>
    </row>
    <row r="542" spans="1:13" ht="30" customHeight="1">
      <c r="A542" s="315">
        <f>물량산출서!A290</f>
        <v>43</v>
      </c>
      <c r="B542" s="315" t="str">
        <f>물량산출서!B290</f>
        <v>TBI</v>
      </c>
      <c r="C542" s="313" t="str">
        <f>물량산출서!C290</f>
        <v>15A, 40ⅹ162</v>
      </c>
      <c r="D542" s="312" t="str">
        <f>물량산출서!D290</f>
        <v>EA</v>
      </c>
      <c r="E542" s="315">
        <f>+물량산출서!W290</f>
        <v>28</v>
      </c>
      <c r="F542" s="314"/>
      <c r="G542" s="314"/>
      <c r="H542" s="314"/>
      <c r="I542" s="314"/>
      <c r="J542" s="314"/>
      <c r="K542" s="314"/>
      <c r="L542" s="314"/>
      <c r="M542" s="327"/>
    </row>
    <row r="543" spans="1:13" ht="30" customHeight="1">
      <c r="A543" s="315"/>
      <c r="B543" s="315" t="s">
        <v>1126</v>
      </c>
      <c r="C543" s="313" t="s">
        <v>1143</v>
      </c>
      <c r="D543" s="312" t="s">
        <v>1130</v>
      </c>
      <c r="E543" s="315">
        <f>+E542</f>
        <v>28</v>
      </c>
      <c r="F543" s="314"/>
      <c r="G543" s="314"/>
      <c r="H543" s="314"/>
      <c r="I543" s="314"/>
      <c r="J543" s="314"/>
      <c r="K543" s="314"/>
      <c r="L543" s="314"/>
      <c r="M543" s="327"/>
    </row>
    <row r="544" spans="1:13" ht="30" customHeight="1">
      <c r="A544" s="315">
        <f>물량산출서!A291</f>
        <v>44</v>
      </c>
      <c r="B544" s="315" t="str">
        <f>물량산출서!B291</f>
        <v>AUXTB</v>
      </c>
      <c r="C544" s="313" t="str">
        <f>물량산출서!C291</f>
        <v>15A, 40ⅹ180</v>
      </c>
      <c r="D544" s="312" t="str">
        <f>물량산출서!D291</f>
        <v>EA</v>
      </c>
      <c r="E544" s="315">
        <f>+물량산출서!W291</f>
        <v>36</v>
      </c>
      <c r="F544" s="314"/>
      <c r="G544" s="314"/>
      <c r="H544" s="314"/>
      <c r="I544" s="314"/>
      <c r="J544" s="314"/>
      <c r="K544" s="314"/>
      <c r="L544" s="314"/>
      <c r="M544" s="327"/>
    </row>
    <row r="545" spans="1:13" ht="30" customHeight="1">
      <c r="A545" s="315"/>
      <c r="B545" s="315" t="s">
        <v>1126</v>
      </c>
      <c r="C545" s="313" t="s">
        <v>1143</v>
      </c>
      <c r="D545" s="312" t="s">
        <v>1130</v>
      </c>
      <c r="E545" s="315">
        <f>+E544</f>
        <v>36</v>
      </c>
      <c r="F545" s="314"/>
      <c r="G545" s="314"/>
      <c r="H545" s="314"/>
      <c r="I545" s="314"/>
      <c r="J545" s="314"/>
      <c r="K545" s="314"/>
      <c r="L545" s="314"/>
      <c r="M545" s="327"/>
    </row>
    <row r="546" spans="1:13" ht="30" customHeight="1">
      <c r="A546" s="315">
        <f>물량산출서!A292</f>
        <v>45</v>
      </c>
      <c r="B546" s="315" t="str">
        <f>물량산출서!B292</f>
        <v>Panel Case</v>
      </c>
      <c r="C546" s="313" t="str">
        <f>물량산출서!C292</f>
        <v>SIZE : W1200xH2200xD800, COLOR : RAL 7035, MAKER : RITTAL</v>
      </c>
      <c r="D546" s="312" t="str">
        <f>물량산출서!D292</f>
        <v>Set</v>
      </c>
      <c r="E546" s="315">
        <f>+물량산출서!W292</f>
        <v>1</v>
      </c>
      <c r="F546" s="314"/>
      <c r="G546" s="314"/>
      <c r="H546" s="314"/>
      <c r="I546" s="314"/>
      <c r="J546" s="314"/>
      <c r="K546" s="314"/>
      <c r="L546" s="314"/>
      <c r="M546" s="327"/>
    </row>
    <row r="547" spans="1:13" s="308" customFormat="1" ht="30" customHeight="1">
      <c r="A547" s="322"/>
      <c r="B547" s="311" t="s">
        <v>1121</v>
      </c>
      <c r="C547" s="328"/>
      <c r="D547" s="311"/>
      <c r="E547" s="322"/>
      <c r="F547" s="329"/>
      <c r="G547" s="329"/>
      <c r="H547" s="329"/>
      <c r="I547" s="329"/>
      <c r="J547" s="329"/>
      <c r="K547" s="329"/>
      <c r="L547" s="329"/>
      <c r="M547" s="327"/>
    </row>
    <row r="548" spans="1:13" ht="30" customHeight="1">
      <c r="A548" s="315"/>
      <c r="B548" s="315"/>
      <c r="C548" s="313"/>
      <c r="D548" s="312"/>
      <c r="E548" s="315"/>
      <c r="F548" s="314"/>
      <c r="G548" s="314"/>
      <c r="H548" s="314"/>
      <c r="I548" s="314"/>
      <c r="J548" s="314"/>
      <c r="K548" s="314"/>
      <c r="L548" s="314"/>
      <c r="M548" s="327"/>
    </row>
    <row r="549" spans="1:13" ht="30" customHeight="1">
      <c r="A549" s="322" t="str">
        <f>물량산출서!A294</f>
        <v>8. MAR' #2-2 FRONT &amp; REAR SUB-PLATE</v>
      </c>
      <c r="B549" s="315"/>
      <c r="C549" s="313"/>
      <c r="D549" s="312"/>
      <c r="E549" s="315"/>
      <c r="F549" s="314"/>
      <c r="G549" s="314"/>
      <c r="H549" s="314"/>
      <c r="I549" s="314"/>
      <c r="J549" s="314"/>
      <c r="K549" s="314"/>
      <c r="L549" s="314"/>
      <c r="M549" s="327"/>
    </row>
    <row r="550" spans="1:13" ht="30" customHeight="1">
      <c r="A550" s="315">
        <f>물량산출서!A295</f>
        <v>1</v>
      </c>
      <c r="B550" s="315" t="str">
        <f>물량산출서!B295</f>
        <v>MCCB</v>
      </c>
      <c r="C550" s="313" t="str">
        <f>물량산출서!C295</f>
        <v>HBS32/15  1EA, 32/10  5EA, 50ⅹ130</v>
      </c>
      <c r="D550" s="312" t="str">
        <f>물량산출서!D295</f>
        <v>EA</v>
      </c>
      <c r="E550" s="315">
        <f>+물량산출서!W295</f>
        <v>6</v>
      </c>
      <c r="F550" s="314"/>
      <c r="G550" s="314"/>
      <c r="H550" s="314"/>
      <c r="I550" s="314"/>
      <c r="J550" s="314"/>
      <c r="K550" s="314"/>
      <c r="L550" s="314"/>
      <c r="M550" s="327"/>
    </row>
    <row r="551" spans="1:13" ht="30" customHeight="1">
      <c r="A551" s="315"/>
      <c r="B551" s="315" t="s">
        <v>1126</v>
      </c>
      <c r="C551" s="313" t="s">
        <v>1139</v>
      </c>
      <c r="D551" s="312" t="s">
        <v>1130</v>
      </c>
      <c r="E551" s="315">
        <f>+E550</f>
        <v>6</v>
      </c>
      <c r="F551" s="314"/>
      <c r="G551" s="314"/>
      <c r="H551" s="314"/>
      <c r="I551" s="314"/>
      <c r="J551" s="314"/>
      <c r="K551" s="314"/>
      <c r="L551" s="314"/>
      <c r="M551" s="327"/>
    </row>
    <row r="552" spans="1:13" ht="30" customHeight="1">
      <c r="A552" s="315">
        <f>물량산출서!A296</f>
        <v>2</v>
      </c>
      <c r="B552" s="315" t="str">
        <f>물량산출서!B296</f>
        <v>Consent Fuse</v>
      </c>
      <c r="C552" s="313" t="str">
        <f>물량산출서!C296</f>
        <v>5A,  Diazed Type(With Socket), 40ⅹ40</v>
      </c>
      <c r="D552" s="312" t="str">
        <f>물량산출서!D296</f>
        <v>EA</v>
      </c>
      <c r="E552" s="315">
        <f>+물량산출서!W296</f>
        <v>1</v>
      </c>
      <c r="F552" s="314"/>
      <c r="G552" s="314"/>
      <c r="H552" s="314"/>
      <c r="I552" s="314"/>
      <c r="J552" s="314"/>
      <c r="K552" s="314"/>
      <c r="L552" s="314"/>
      <c r="M552" s="327"/>
    </row>
    <row r="553" spans="1:13" ht="30" customHeight="1">
      <c r="A553" s="315"/>
      <c r="B553" s="315" t="s">
        <v>1126</v>
      </c>
      <c r="C553" s="313" t="s">
        <v>1140</v>
      </c>
      <c r="D553" s="312" t="s">
        <v>1130</v>
      </c>
      <c r="E553" s="315">
        <f>+E552</f>
        <v>1</v>
      </c>
      <c r="F553" s="314"/>
      <c r="G553" s="314"/>
      <c r="H553" s="314"/>
      <c r="I553" s="314"/>
      <c r="J553" s="314"/>
      <c r="K553" s="314"/>
      <c r="L553" s="314"/>
      <c r="M553" s="327"/>
    </row>
    <row r="554" spans="1:13" ht="30" customHeight="1">
      <c r="A554" s="315">
        <f>물량산출서!A297</f>
        <v>3</v>
      </c>
      <c r="B554" s="315" t="str">
        <f>물량산출서!B297</f>
        <v xml:space="preserve">Consent </v>
      </c>
      <c r="C554" s="313" t="str">
        <f>물량산출서!C297</f>
        <v>AC110V, 2P(With Ground), 50ⅹ120</v>
      </c>
      <c r="D554" s="312" t="str">
        <f>물량산출서!D297</f>
        <v>EA</v>
      </c>
      <c r="E554" s="315">
        <f>+물량산출서!W297</f>
        <v>1</v>
      </c>
      <c r="F554" s="314"/>
      <c r="G554" s="314"/>
      <c r="H554" s="314"/>
      <c r="I554" s="314"/>
      <c r="J554" s="314"/>
      <c r="K554" s="314"/>
      <c r="L554" s="314"/>
      <c r="M554" s="327"/>
    </row>
    <row r="555" spans="1:13" ht="30" customHeight="1">
      <c r="A555" s="315"/>
      <c r="B555" s="315" t="s">
        <v>1126</v>
      </c>
      <c r="C555" s="313" t="s">
        <v>1140</v>
      </c>
      <c r="D555" s="312" t="s">
        <v>1130</v>
      </c>
      <c r="E555" s="315">
        <f>+E554</f>
        <v>1</v>
      </c>
      <c r="F555" s="314"/>
      <c r="G555" s="314"/>
      <c r="H555" s="314"/>
      <c r="I555" s="314"/>
      <c r="J555" s="314"/>
      <c r="K555" s="314"/>
      <c r="L555" s="314"/>
      <c r="M555" s="327"/>
    </row>
    <row r="556" spans="1:13" ht="30" customHeight="1">
      <c r="A556" s="315">
        <f>물량산출서!A298</f>
        <v>4</v>
      </c>
      <c r="B556" s="315" t="str">
        <f>물량산출서!B298</f>
        <v>Power Supply #1</v>
      </c>
      <c r="C556" s="313" t="str">
        <f>물량산출서!C298</f>
        <v>AC110V/DC24V, 300W(Primary), 130ⅹ105</v>
      </c>
      <c r="D556" s="312" t="str">
        <f>물량산출서!D298</f>
        <v>EA</v>
      </c>
      <c r="E556" s="315">
        <f>+물량산출서!W298</f>
        <v>1</v>
      </c>
      <c r="F556" s="314"/>
      <c r="G556" s="314"/>
      <c r="H556" s="314"/>
      <c r="I556" s="314"/>
      <c r="J556" s="314"/>
      <c r="K556" s="314"/>
      <c r="L556" s="314"/>
      <c r="M556" s="327"/>
    </row>
    <row r="557" spans="1:13" ht="30" customHeight="1">
      <c r="A557" s="315"/>
      <c r="B557" s="315" t="s">
        <v>1126</v>
      </c>
      <c r="C557" s="313" t="s">
        <v>1141</v>
      </c>
      <c r="D557" s="312" t="s">
        <v>950</v>
      </c>
      <c r="E557" s="315">
        <f>+E556</f>
        <v>1</v>
      </c>
      <c r="F557" s="314"/>
      <c r="G557" s="314"/>
      <c r="H557" s="314"/>
      <c r="I557" s="314"/>
      <c r="J557" s="314"/>
      <c r="K557" s="314"/>
      <c r="L557" s="314"/>
      <c r="M557" s="327"/>
    </row>
    <row r="558" spans="1:13" ht="30" customHeight="1">
      <c r="A558" s="315">
        <f>물량산출서!A299</f>
        <v>5</v>
      </c>
      <c r="B558" s="315" t="str">
        <f>물량산출서!B299</f>
        <v>Power Supply #2</v>
      </c>
      <c r="C558" s="313" t="str">
        <f>물량산출서!C299</f>
        <v>AC110V/DC24V, 300W(Secondary), 130ⅹ105</v>
      </c>
      <c r="D558" s="312" t="str">
        <f>물량산출서!D299</f>
        <v>EA</v>
      </c>
      <c r="E558" s="315">
        <f>+물량산출서!W299</f>
        <v>1</v>
      </c>
      <c r="F558" s="314"/>
      <c r="G558" s="314"/>
      <c r="H558" s="314"/>
      <c r="I558" s="314"/>
      <c r="J558" s="314"/>
      <c r="K558" s="314"/>
      <c r="L558" s="314"/>
      <c r="M558" s="327"/>
    </row>
    <row r="559" spans="1:13" ht="30" customHeight="1">
      <c r="A559" s="315"/>
      <c r="B559" s="315" t="s">
        <v>1126</v>
      </c>
      <c r="C559" s="313" t="s">
        <v>1141</v>
      </c>
      <c r="D559" s="312" t="s">
        <v>950</v>
      </c>
      <c r="E559" s="315">
        <f>+E558</f>
        <v>1</v>
      </c>
      <c r="F559" s="314"/>
      <c r="G559" s="314"/>
      <c r="H559" s="314"/>
      <c r="I559" s="314"/>
      <c r="J559" s="314"/>
      <c r="K559" s="314"/>
      <c r="L559" s="314"/>
      <c r="M559" s="327"/>
    </row>
    <row r="560" spans="1:13" ht="30" customHeight="1">
      <c r="A560" s="315">
        <f>물량산출서!A300</f>
        <v>6</v>
      </c>
      <c r="B560" s="315" t="str">
        <f>물량산출서!B300</f>
        <v>Fuse Box</v>
      </c>
      <c r="C560" s="313" t="str">
        <f>물량산출서!C300</f>
        <v>2A, 10P, Socket Type(With Alarm), 280ⅹ126</v>
      </c>
      <c r="D560" s="312" t="str">
        <f>물량산출서!D300</f>
        <v>EA</v>
      </c>
      <c r="E560" s="315">
        <f>+물량산출서!W300</f>
        <v>2</v>
      </c>
      <c r="F560" s="314"/>
      <c r="G560" s="314"/>
      <c r="H560" s="314"/>
      <c r="I560" s="314"/>
      <c r="J560" s="314"/>
      <c r="K560" s="314"/>
      <c r="L560" s="314"/>
      <c r="M560" s="327"/>
    </row>
    <row r="561" spans="1:13" ht="30" customHeight="1">
      <c r="A561" s="315">
        <f>물량산출서!A301</f>
        <v>7</v>
      </c>
      <c r="B561" s="315" t="str">
        <f>물량산출서!B301</f>
        <v>IR Relay(0~96)</v>
      </c>
      <c r="C561" s="313" t="str">
        <f>물량산출서!C301</f>
        <v>DC24V, 4a4b (With LED), 30ⅹ65</v>
      </c>
      <c r="D561" s="312" t="str">
        <f>물량산출서!D301</f>
        <v>EA</v>
      </c>
      <c r="E561" s="315">
        <f>+물량산출서!W301</f>
        <v>160</v>
      </c>
      <c r="F561" s="314"/>
      <c r="G561" s="314"/>
      <c r="H561" s="314"/>
      <c r="I561" s="314"/>
      <c r="J561" s="314"/>
      <c r="K561" s="314"/>
      <c r="L561" s="314"/>
      <c r="M561" s="327"/>
    </row>
    <row r="562" spans="1:13" ht="30" customHeight="1">
      <c r="A562" s="315"/>
      <c r="B562" s="315" t="s">
        <v>1126</v>
      </c>
      <c r="C562" s="313" t="s">
        <v>1142</v>
      </c>
      <c r="D562" s="312" t="s">
        <v>1130</v>
      </c>
      <c r="E562" s="315">
        <f>+E561</f>
        <v>160</v>
      </c>
      <c r="F562" s="314"/>
      <c r="G562" s="314"/>
      <c r="H562" s="314"/>
      <c r="I562" s="314"/>
      <c r="J562" s="314"/>
      <c r="K562" s="314"/>
      <c r="L562" s="314"/>
      <c r="M562" s="327"/>
    </row>
    <row r="563" spans="1:13" ht="30" customHeight="1">
      <c r="A563" s="315">
        <f>물량산출서!A302</f>
        <v>8</v>
      </c>
      <c r="B563" s="315" t="str">
        <f>물량산출서!B302</f>
        <v>TBO</v>
      </c>
      <c r="C563" s="313" t="str">
        <f>물량산출서!C302</f>
        <v>35A, 50ⅹ40</v>
      </c>
      <c r="D563" s="312" t="str">
        <f>물량산출서!D302</f>
        <v>EA</v>
      </c>
      <c r="E563" s="315">
        <f>+물량산출서!W302</f>
        <v>4</v>
      </c>
      <c r="F563" s="314"/>
      <c r="G563" s="314"/>
      <c r="H563" s="314"/>
      <c r="I563" s="314"/>
      <c r="J563" s="314"/>
      <c r="K563" s="314"/>
      <c r="L563" s="314"/>
      <c r="M563" s="327"/>
    </row>
    <row r="564" spans="1:13" ht="30" customHeight="1">
      <c r="A564" s="315"/>
      <c r="B564" s="315" t="s">
        <v>1126</v>
      </c>
      <c r="C564" s="313" t="s">
        <v>1143</v>
      </c>
      <c r="D564" s="312" t="s">
        <v>1130</v>
      </c>
      <c r="E564" s="315">
        <f>+E563</f>
        <v>4</v>
      </c>
      <c r="F564" s="314"/>
      <c r="G564" s="314"/>
      <c r="H564" s="314"/>
      <c r="I564" s="314"/>
      <c r="J564" s="314"/>
      <c r="K564" s="314"/>
      <c r="L564" s="314"/>
      <c r="M564" s="327"/>
    </row>
    <row r="565" spans="1:13" ht="30" customHeight="1">
      <c r="A565" s="315">
        <f>물량산출서!A303</f>
        <v>9</v>
      </c>
      <c r="B565" s="315" t="str">
        <f>물량산출서!B303</f>
        <v>TB(3411)</v>
      </c>
      <c r="C565" s="313" t="str">
        <f>물량산출서!C303</f>
        <v>15A, 40ⅹ288</v>
      </c>
      <c r="D565" s="312" t="str">
        <f>물량산출서!D303</f>
        <v>EA</v>
      </c>
      <c r="E565" s="315">
        <f>+물량산출서!W303</f>
        <v>32</v>
      </c>
      <c r="F565" s="314"/>
      <c r="G565" s="314"/>
      <c r="H565" s="314"/>
      <c r="I565" s="314"/>
      <c r="J565" s="314"/>
      <c r="K565" s="314"/>
      <c r="L565" s="314"/>
      <c r="M565" s="327"/>
    </row>
    <row r="566" spans="1:13" ht="30" customHeight="1">
      <c r="A566" s="315"/>
      <c r="B566" s="315" t="s">
        <v>1126</v>
      </c>
      <c r="C566" s="313" t="s">
        <v>1143</v>
      </c>
      <c r="D566" s="312" t="s">
        <v>1130</v>
      </c>
      <c r="E566" s="315">
        <f>+E565</f>
        <v>32</v>
      </c>
      <c r="F566" s="314"/>
      <c r="G566" s="314"/>
      <c r="H566" s="314"/>
      <c r="I566" s="314"/>
      <c r="J566" s="314"/>
      <c r="K566" s="314"/>
      <c r="L566" s="314"/>
      <c r="M566" s="327"/>
    </row>
    <row r="567" spans="1:13" ht="30" customHeight="1">
      <c r="A567" s="315">
        <f>물량산출서!A304</f>
        <v>10</v>
      </c>
      <c r="B567" s="315" t="str">
        <f>물량산출서!B304</f>
        <v>TB(3412)</v>
      </c>
      <c r="C567" s="313" t="str">
        <f>물량산출서!C304</f>
        <v>15A, 40ⅹ288</v>
      </c>
      <c r="D567" s="312" t="str">
        <f>물량산출서!D304</f>
        <v>EA</v>
      </c>
      <c r="E567" s="315">
        <f>+물량산출서!W304</f>
        <v>32</v>
      </c>
      <c r="F567" s="314"/>
      <c r="G567" s="314"/>
      <c r="H567" s="314"/>
      <c r="I567" s="314"/>
      <c r="J567" s="314"/>
      <c r="K567" s="314"/>
      <c r="L567" s="314"/>
      <c r="M567" s="327"/>
    </row>
    <row r="568" spans="1:13" ht="30" customHeight="1">
      <c r="A568" s="315"/>
      <c r="B568" s="315" t="s">
        <v>1126</v>
      </c>
      <c r="C568" s="313" t="s">
        <v>1143</v>
      </c>
      <c r="D568" s="312" t="s">
        <v>1130</v>
      </c>
      <c r="E568" s="315">
        <f>+E567</f>
        <v>32</v>
      </c>
      <c r="F568" s="314"/>
      <c r="G568" s="314"/>
      <c r="H568" s="314"/>
      <c r="I568" s="314"/>
      <c r="J568" s="314"/>
      <c r="K568" s="314"/>
      <c r="L568" s="314"/>
      <c r="M568" s="327"/>
    </row>
    <row r="569" spans="1:13" ht="30" customHeight="1">
      <c r="A569" s="315">
        <f>물량산출서!A305</f>
        <v>11</v>
      </c>
      <c r="B569" s="315" t="str">
        <f>물량산출서!B305</f>
        <v>TB(3413)</v>
      </c>
      <c r="C569" s="313" t="str">
        <f>물량산출서!C305</f>
        <v>15A, 40ⅹ288</v>
      </c>
      <c r="D569" s="312" t="str">
        <f>물량산출서!D305</f>
        <v>EA</v>
      </c>
      <c r="E569" s="315">
        <f>+물량산출서!W305</f>
        <v>32</v>
      </c>
      <c r="F569" s="314"/>
      <c r="G569" s="314"/>
      <c r="H569" s="314"/>
      <c r="I569" s="314"/>
      <c r="J569" s="314"/>
      <c r="K569" s="314"/>
      <c r="L569" s="314"/>
      <c r="M569" s="327"/>
    </row>
    <row r="570" spans="1:13" ht="30" customHeight="1">
      <c r="A570" s="315"/>
      <c r="B570" s="315" t="s">
        <v>1126</v>
      </c>
      <c r="C570" s="313" t="s">
        <v>1143</v>
      </c>
      <c r="D570" s="312" t="s">
        <v>1130</v>
      </c>
      <c r="E570" s="315">
        <f>+E569</f>
        <v>32</v>
      </c>
      <c r="F570" s="314"/>
      <c r="G570" s="314"/>
      <c r="H570" s="314"/>
      <c r="I570" s="314"/>
      <c r="J570" s="314"/>
      <c r="K570" s="314"/>
      <c r="L570" s="314"/>
      <c r="M570" s="327"/>
    </row>
    <row r="571" spans="1:13" ht="30" customHeight="1">
      <c r="A571" s="315">
        <f>물량산출서!A306</f>
        <v>12</v>
      </c>
      <c r="B571" s="315" t="str">
        <f>물량산출서!B306</f>
        <v>TB(3414)</v>
      </c>
      <c r="C571" s="313" t="str">
        <f>물량산출서!C306</f>
        <v>15A, 40ⅹ288</v>
      </c>
      <c r="D571" s="312" t="str">
        <f>물량산출서!D306</f>
        <v>EA</v>
      </c>
      <c r="E571" s="315">
        <f>+물량산출서!W306</f>
        <v>32</v>
      </c>
      <c r="F571" s="314"/>
      <c r="G571" s="314"/>
      <c r="H571" s="314"/>
      <c r="I571" s="314"/>
      <c r="J571" s="314"/>
      <c r="K571" s="314"/>
      <c r="L571" s="314"/>
      <c r="M571" s="327"/>
    </row>
    <row r="572" spans="1:13" ht="30" customHeight="1">
      <c r="A572" s="315"/>
      <c r="B572" s="315" t="s">
        <v>1126</v>
      </c>
      <c r="C572" s="313" t="s">
        <v>1143</v>
      </c>
      <c r="D572" s="312" t="s">
        <v>1130</v>
      </c>
      <c r="E572" s="315">
        <f>+E571</f>
        <v>32</v>
      </c>
      <c r="F572" s="314"/>
      <c r="G572" s="314"/>
      <c r="H572" s="314"/>
      <c r="I572" s="314"/>
      <c r="J572" s="314"/>
      <c r="K572" s="314"/>
      <c r="L572" s="314"/>
      <c r="M572" s="327"/>
    </row>
    <row r="573" spans="1:13" ht="30" customHeight="1">
      <c r="A573" s="315">
        <f>물량산출서!A307</f>
        <v>13</v>
      </c>
      <c r="B573" s="315" t="str">
        <f>물량산출서!B307</f>
        <v>TB(3415)</v>
      </c>
      <c r="C573" s="313" t="str">
        <f>물량산출서!C307</f>
        <v>15A, 40ⅹ288</v>
      </c>
      <c r="D573" s="312" t="str">
        <f>물량산출서!D307</f>
        <v>EA</v>
      </c>
      <c r="E573" s="315">
        <f>+물량산출서!W307</f>
        <v>32</v>
      </c>
      <c r="F573" s="314"/>
      <c r="G573" s="314"/>
      <c r="H573" s="314"/>
      <c r="I573" s="314"/>
      <c r="J573" s="314"/>
      <c r="K573" s="314"/>
      <c r="L573" s="314"/>
      <c r="M573" s="327"/>
    </row>
    <row r="574" spans="1:13" ht="30" customHeight="1">
      <c r="A574" s="315"/>
      <c r="B574" s="315" t="s">
        <v>1126</v>
      </c>
      <c r="C574" s="313" t="s">
        <v>1143</v>
      </c>
      <c r="D574" s="312" t="s">
        <v>1130</v>
      </c>
      <c r="E574" s="315">
        <f>+E573</f>
        <v>32</v>
      </c>
      <c r="F574" s="314"/>
      <c r="G574" s="314"/>
      <c r="H574" s="314"/>
      <c r="I574" s="314"/>
      <c r="J574" s="314"/>
      <c r="K574" s="314"/>
      <c r="L574" s="314"/>
      <c r="M574" s="327"/>
    </row>
    <row r="575" spans="1:13" ht="30" customHeight="1">
      <c r="A575" s="315">
        <f>물량산출서!A308</f>
        <v>14</v>
      </c>
      <c r="B575" s="315" t="str">
        <f>물량산출서!B308</f>
        <v>TB(3416)</v>
      </c>
      <c r="C575" s="313" t="str">
        <f>물량산출서!C308</f>
        <v>15A, 40ⅹ288</v>
      </c>
      <c r="D575" s="312" t="str">
        <f>물량산출서!D308</f>
        <v>EA</v>
      </c>
      <c r="E575" s="315">
        <f>+물량산출서!W308</f>
        <v>32</v>
      </c>
      <c r="F575" s="314"/>
      <c r="G575" s="314"/>
      <c r="H575" s="314"/>
      <c r="I575" s="314"/>
      <c r="J575" s="314"/>
      <c r="K575" s="314"/>
      <c r="L575" s="314"/>
      <c r="M575" s="327"/>
    </row>
    <row r="576" spans="1:13" ht="30" customHeight="1">
      <c r="A576" s="315"/>
      <c r="B576" s="315" t="s">
        <v>1126</v>
      </c>
      <c r="C576" s="313" t="s">
        <v>1143</v>
      </c>
      <c r="D576" s="312" t="s">
        <v>1130</v>
      </c>
      <c r="E576" s="315">
        <f>+E575</f>
        <v>32</v>
      </c>
      <c r="F576" s="314"/>
      <c r="G576" s="314"/>
      <c r="H576" s="314"/>
      <c r="I576" s="314"/>
      <c r="J576" s="314"/>
      <c r="K576" s="314"/>
      <c r="L576" s="314"/>
      <c r="M576" s="327"/>
    </row>
    <row r="577" spans="1:13" ht="30" customHeight="1">
      <c r="A577" s="315">
        <f>물량산출서!A309</f>
        <v>15</v>
      </c>
      <c r="B577" s="315" t="str">
        <f>물량산출서!B309</f>
        <v>TB Spare 01</v>
      </c>
      <c r="C577" s="313" t="str">
        <f>물량산출서!C309</f>
        <v>15A, 40ⅹ288</v>
      </c>
      <c r="D577" s="312" t="str">
        <f>물량산출서!D309</f>
        <v>EA</v>
      </c>
      <c r="E577" s="315">
        <f>+물량산출서!W309</f>
        <v>32</v>
      </c>
      <c r="F577" s="314"/>
      <c r="G577" s="314"/>
      <c r="H577" s="314"/>
      <c r="I577" s="314"/>
      <c r="J577" s="314"/>
      <c r="K577" s="314"/>
      <c r="L577" s="314"/>
      <c r="M577" s="327"/>
    </row>
    <row r="578" spans="1:13" ht="30" customHeight="1">
      <c r="A578" s="315"/>
      <c r="B578" s="315" t="s">
        <v>1126</v>
      </c>
      <c r="C578" s="313" t="s">
        <v>1143</v>
      </c>
      <c r="D578" s="312" t="s">
        <v>1130</v>
      </c>
      <c r="E578" s="315">
        <f>+E577</f>
        <v>32</v>
      </c>
      <c r="F578" s="314"/>
      <c r="G578" s="314"/>
      <c r="H578" s="314"/>
      <c r="I578" s="314"/>
      <c r="J578" s="314"/>
      <c r="K578" s="314"/>
      <c r="L578" s="314"/>
      <c r="M578" s="327"/>
    </row>
    <row r="579" spans="1:13" ht="30" customHeight="1">
      <c r="A579" s="315">
        <f>물량산출서!A310</f>
        <v>16</v>
      </c>
      <c r="B579" s="315" t="str">
        <f>물량산출서!B310</f>
        <v>TB(34MA11)</v>
      </c>
      <c r="C579" s="313" t="str">
        <f>물량산출서!C310</f>
        <v>15A, 40ⅹ153</v>
      </c>
      <c r="D579" s="312" t="str">
        <f>물량산출서!D310</f>
        <v>EA</v>
      </c>
      <c r="E579" s="315">
        <f>+물량산출서!W310</f>
        <v>17</v>
      </c>
      <c r="F579" s="314"/>
      <c r="G579" s="314"/>
      <c r="H579" s="314"/>
      <c r="I579" s="314"/>
      <c r="J579" s="314"/>
      <c r="K579" s="314"/>
      <c r="L579" s="314"/>
      <c r="M579" s="327"/>
    </row>
    <row r="580" spans="1:13" ht="30" customHeight="1">
      <c r="A580" s="315"/>
      <c r="B580" s="315" t="s">
        <v>1126</v>
      </c>
      <c r="C580" s="313" t="s">
        <v>1143</v>
      </c>
      <c r="D580" s="312" t="s">
        <v>1130</v>
      </c>
      <c r="E580" s="315">
        <f>+E579</f>
        <v>17</v>
      </c>
      <c r="F580" s="314"/>
      <c r="G580" s="314"/>
      <c r="H580" s="314"/>
      <c r="I580" s="314"/>
      <c r="J580" s="314"/>
      <c r="K580" s="314"/>
      <c r="L580" s="314"/>
      <c r="M580" s="327"/>
    </row>
    <row r="581" spans="1:13" ht="30" customHeight="1">
      <c r="A581" s="315">
        <f>물량산출서!A311</f>
        <v>17</v>
      </c>
      <c r="B581" s="315" t="str">
        <f>물량산출서!B311</f>
        <v>TB(34MA12)</v>
      </c>
      <c r="C581" s="313" t="str">
        <f>물량산출서!C311</f>
        <v>15A, 40ⅹ153</v>
      </c>
      <c r="D581" s="312" t="str">
        <f>물량산출서!D311</f>
        <v>EA</v>
      </c>
      <c r="E581" s="315">
        <f>+물량산출서!W311</f>
        <v>17</v>
      </c>
      <c r="F581" s="314"/>
      <c r="G581" s="314"/>
      <c r="H581" s="314"/>
      <c r="I581" s="314"/>
      <c r="J581" s="314"/>
      <c r="K581" s="314"/>
      <c r="L581" s="314"/>
      <c r="M581" s="327"/>
    </row>
    <row r="582" spans="1:13" ht="30" customHeight="1">
      <c r="A582" s="315"/>
      <c r="B582" s="315" t="s">
        <v>1126</v>
      </c>
      <c r="C582" s="313" t="s">
        <v>1143</v>
      </c>
      <c r="D582" s="312" t="s">
        <v>1130</v>
      </c>
      <c r="E582" s="315">
        <f>+E581</f>
        <v>17</v>
      </c>
      <c r="F582" s="314"/>
      <c r="G582" s="314"/>
      <c r="H582" s="314"/>
      <c r="I582" s="314"/>
      <c r="J582" s="314"/>
      <c r="K582" s="314"/>
      <c r="L582" s="314"/>
      <c r="M582" s="327"/>
    </row>
    <row r="583" spans="1:13" ht="30" customHeight="1">
      <c r="A583" s="315">
        <f>물량산출서!A312</f>
        <v>18</v>
      </c>
      <c r="B583" s="315" t="str">
        <f>물량산출서!B312</f>
        <v>TB(34MA13)</v>
      </c>
      <c r="C583" s="313" t="str">
        <f>물량산출서!C312</f>
        <v>15A, 40ⅹ153</v>
      </c>
      <c r="D583" s="312" t="str">
        <f>물량산출서!D312</f>
        <v>EA</v>
      </c>
      <c r="E583" s="315">
        <f>+물량산출서!W312</f>
        <v>17</v>
      </c>
      <c r="F583" s="314"/>
      <c r="G583" s="314"/>
      <c r="H583" s="314"/>
      <c r="I583" s="314"/>
      <c r="J583" s="314"/>
      <c r="K583" s="314"/>
      <c r="L583" s="314"/>
      <c r="M583" s="327"/>
    </row>
    <row r="584" spans="1:13" ht="30" customHeight="1">
      <c r="A584" s="315"/>
      <c r="B584" s="315" t="s">
        <v>1126</v>
      </c>
      <c r="C584" s="313" t="s">
        <v>1143</v>
      </c>
      <c r="D584" s="312" t="s">
        <v>1130</v>
      </c>
      <c r="E584" s="315">
        <f>+E583</f>
        <v>17</v>
      </c>
      <c r="F584" s="314"/>
      <c r="G584" s="314"/>
      <c r="H584" s="314"/>
      <c r="I584" s="314"/>
      <c r="J584" s="314"/>
      <c r="K584" s="314"/>
      <c r="L584" s="314"/>
      <c r="M584" s="327"/>
    </row>
    <row r="585" spans="1:13" ht="30" customHeight="1">
      <c r="A585" s="315">
        <f>물량산출서!A313</f>
        <v>19</v>
      </c>
      <c r="B585" s="315" t="str">
        <f>물량산출서!B313</f>
        <v>TB(34MA14)</v>
      </c>
      <c r="C585" s="313" t="str">
        <f>물량산출서!C313</f>
        <v>15A, 40ⅹ153</v>
      </c>
      <c r="D585" s="312" t="str">
        <f>물량산출서!D313</f>
        <v>EA</v>
      </c>
      <c r="E585" s="315">
        <f>+물량산출서!W313</f>
        <v>17</v>
      </c>
      <c r="F585" s="314"/>
      <c r="G585" s="314"/>
      <c r="H585" s="314"/>
      <c r="I585" s="314"/>
      <c r="J585" s="314"/>
      <c r="K585" s="314"/>
      <c r="L585" s="314"/>
      <c r="M585" s="327"/>
    </row>
    <row r="586" spans="1:13" ht="30" customHeight="1">
      <c r="A586" s="315"/>
      <c r="B586" s="315" t="s">
        <v>1126</v>
      </c>
      <c r="C586" s="313" t="s">
        <v>1143</v>
      </c>
      <c r="D586" s="312" t="s">
        <v>1130</v>
      </c>
      <c r="E586" s="315">
        <f>+E585</f>
        <v>17</v>
      </c>
      <c r="F586" s="314"/>
      <c r="G586" s="314"/>
      <c r="H586" s="314"/>
      <c r="I586" s="314"/>
      <c r="J586" s="314"/>
      <c r="K586" s="314"/>
      <c r="L586" s="314"/>
      <c r="M586" s="327"/>
    </row>
    <row r="587" spans="1:13" ht="30" customHeight="1">
      <c r="A587" s="315">
        <f>물량산출서!A314</f>
        <v>20</v>
      </c>
      <c r="B587" s="315" t="str">
        <f>물량산출서!B314</f>
        <v>TB(34MA15)</v>
      </c>
      <c r="C587" s="313" t="str">
        <f>물량산출서!C314</f>
        <v>15A, 40ⅹ153</v>
      </c>
      <c r="D587" s="312" t="str">
        <f>물량산출서!D314</f>
        <v>EA</v>
      </c>
      <c r="E587" s="315">
        <f>+물량산출서!W314</f>
        <v>17</v>
      </c>
      <c r="F587" s="314"/>
      <c r="G587" s="314"/>
      <c r="H587" s="314"/>
      <c r="I587" s="314"/>
      <c r="J587" s="314"/>
      <c r="K587" s="314"/>
      <c r="L587" s="314"/>
      <c r="M587" s="327"/>
    </row>
    <row r="588" spans="1:13" ht="30" customHeight="1">
      <c r="A588" s="315"/>
      <c r="B588" s="315" t="s">
        <v>1126</v>
      </c>
      <c r="C588" s="313" t="s">
        <v>1143</v>
      </c>
      <c r="D588" s="312" t="s">
        <v>1130</v>
      </c>
      <c r="E588" s="315">
        <f>+E587</f>
        <v>17</v>
      </c>
      <c r="F588" s="314"/>
      <c r="G588" s="314"/>
      <c r="H588" s="314"/>
      <c r="I588" s="314"/>
      <c r="J588" s="314"/>
      <c r="K588" s="314"/>
      <c r="L588" s="314"/>
      <c r="M588" s="327"/>
    </row>
    <row r="589" spans="1:13" ht="30" customHeight="1">
      <c r="A589" s="315">
        <f>물량산출서!A315</f>
        <v>21</v>
      </c>
      <c r="B589" s="315" t="str">
        <f>물량산출서!B315</f>
        <v>TB(34MA16)</v>
      </c>
      <c r="C589" s="313" t="str">
        <f>물량산출서!C315</f>
        <v>15A, 40ⅹ153</v>
      </c>
      <c r="D589" s="312" t="str">
        <f>물량산출서!D315</f>
        <v>EA</v>
      </c>
      <c r="E589" s="315">
        <f>+물량산출서!W315</f>
        <v>17</v>
      </c>
      <c r="F589" s="314"/>
      <c r="G589" s="314"/>
      <c r="H589" s="314"/>
      <c r="I589" s="314"/>
      <c r="J589" s="314"/>
      <c r="K589" s="314"/>
      <c r="L589" s="314"/>
      <c r="M589" s="327"/>
    </row>
    <row r="590" spans="1:13" ht="30" customHeight="1">
      <c r="A590" s="315"/>
      <c r="B590" s="315" t="s">
        <v>1126</v>
      </c>
      <c r="C590" s="313" t="s">
        <v>1143</v>
      </c>
      <c r="D590" s="312" t="s">
        <v>1130</v>
      </c>
      <c r="E590" s="315">
        <f>+E589</f>
        <v>17</v>
      </c>
      <c r="F590" s="314"/>
      <c r="G590" s="314"/>
      <c r="H590" s="314"/>
      <c r="I590" s="314"/>
      <c r="J590" s="314"/>
      <c r="K590" s="314"/>
      <c r="L590" s="314"/>
      <c r="M590" s="327"/>
    </row>
    <row r="591" spans="1:13" ht="30" customHeight="1">
      <c r="A591" s="315">
        <f>물량산출서!A316</f>
        <v>22</v>
      </c>
      <c r="B591" s="315" t="str">
        <f>물량산출서!B316</f>
        <v>VCBTB</v>
      </c>
      <c r="C591" s="313" t="str">
        <f>물량산출서!C316</f>
        <v>15A, 40ⅹ522</v>
      </c>
      <c r="D591" s="312" t="str">
        <f>물량산출서!D316</f>
        <v>EA</v>
      </c>
      <c r="E591" s="315">
        <f>+물량산출서!W316</f>
        <v>58</v>
      </c>
      <c r="F591" s="314"/>
      <c r="G591" s="314"/>
      <c r="H591" s="314"/>
      <c r="I591" s="314"/>
      <c r="J591" s="314"/>
      <c r="K591" s="314"/>
      <c r="L591" s="314"/>
      <c r="M591" s="327"/>
    </row>
    <row r="592" spans="1:13" ht="30" customHeight="1">
      <c r="A592" s="315"/>
      <c r="B592" s="315" t="s">
        <v>1126</v>
      </c>
      <c r="C592" s="313" t="s">
        <v>1143</v>
      </c>
      <c r="D592" s="312" t="s">
        <v>1130</v>
      </c>
      <c r="E592" s="315">
        <f>+E591</f>
        <v>58</v>
      </c>
      <c r="F592" s="314"/>
      <c r="G592" s="314"/>
      <c r="H592" s="314"/>
      <c r="I592" s="314"/>
      <c r="J592" s="314"/>
      <c r="K592" s="314"/>
      <c r="L592" s="314"/>
      <c r="M592" s="327"/>
    </row>
    <row r="593" spans="1:13" ht="30" customHeight="1">
      <c r="A593" s="315">
        <f>물량산출서!A317</f>
        <v>23</v>
      </c>
      <c r="B593" s="315" t="str">
        <f>물량산출서!B317</f>
        <v>TBI</v>
      </c>
      <c r="C593" s="313" t="str">
        <f>물량산출서!C317</f>
        <v>15A, 40ⅹ90</v>
      </c>
      <c r="D593" s="312" t="str">
        <f>물량산출서!D317</f>
        <v>EA</v>
      </c>
      <c r="E593" s="315">
        <f>+물량산출서!W317</f>
        <v>10</v>
      </c>
      <c r="F593" s="314"/>
      <c r="G593" s="314"/>
      <c r="H593" s="314"/>
      <c r="I593" s="314"/>
      <c r="J593" s="314"/>
      <c r="K593" s="314"/>
      <c r="L593" s="314"/>
      <c r="M593" s="327"/>
    </row>
    <row r="594" spans="1:13" ht="30" customHeight="1">
      <c r="A594" s="315"/>
      <c r="B594" s="315" t="s">
        <v>1126</v>
      </c>
      <c r="C594" s="313" t="s">
        <v>1143</v>
      </c>
      <c r="D594" s="312" t="s">
        <v>1130</v>
      </c>
      <c r="E594" s="315">
        <f>+E593</f>
        <v>10</v>
      </c>
      <c r="F594" s="314"/>
      <c r="G594" s="314"/>
      <c r="H594" s="314"/>
      <c r="I594" s="314"/>
      <c r="J594" s="314"/>
      <c r="K594" s="314"/>
      <c r="L594" s="314"/>
      <c r="M594" s="327"/>
    </row>
    <row r="595" spans="1:13" ht="30" customHeight="1">
      <c r="A595" s="315">
        <f>물량산출서!A318</f>
        <v>24</v>
      </c>
      <c r="B595" s="315" t="str">
        <f>물량산출서!B318</f>
        <v>TB Spare 02</v>
      </c>
      <c r="C595" s="313" t="str">
        <f>물량산출서!C318</f>
        <v>15A, 40ⅹ288</v>
      </c>
      <c r="D595" s="312" t="str">
        <f>물량산출서!D318</f>
        <v>EA</v>
      </c>
      <c r="E595" s="315">
        <f>+물량산출서!W318</f>
        <v>24</v>
      </c>
      <c r="F595" s="314"/>
      <c r="G595" s="314"/>
      <c r="H595" s="314"/>
      <c r="I595" s="314"/>
      <c r="J595" s="314"/>
      <c r="K595" s="314"/>
      <c r="L595" s="314"/>
      <c r="M595" s="327"/>
    </row>
    <row r="596" spans="1:13" ht="30" customHeight="1">
      <c r="A596" s="315"/>
      <c r="B596" s="315" t="s">
        <v>1126</v>
      </c>
      <c r="C596" s="313" t="s">
        <v>1143</v>
      </c>
      <c r="D596" s="312" t="s">
        <v>1130</v>
      </c>
      <c r="E596" s="315">
        <f>+E595</f>
        <v>24</v>
      </c>
      <c r="F596" s="314"/>
      <c r="G596" s="314"/>
      <c r="H596" s="314"/>
      <c r="I596" s="314"/>
      <c r="J596" s="314"/>
      <c r="K596" s="314"/>
      <c r="L596" s="314"/>
      <c r="M596" s="327"/>
    </row>
    <row r="597" spans="1:13" ht="30" customHeight="1">
      <c r="A597" s="315">
        <f>물량산출서!A319</f>
        <v>25</v>
      </c>
      <c r="B597" s="315" t="str">
        <f>물량산출서!B319</f>
        <v>Panel Case</v>
      </c>
      <c r="C597" s="313" t="str">
        <f>물량산출서!C319</f>
        <v>SIZE : W1200xH2200xD800, COLOR : RAL 7035, MAKER : RITTAL</v>
      </c>
      <c r="D597" s="312" t="str">
        <f>물량산출서!D319</f>
        <v>Set</v>
      </c>
      <c r="E597" s="315">
        <f>+물량산출서!W319</f>
        <v>1</v>
      </c>
      <c r="F597" s="314"/>
      <c r="G597" s="314"/>
      <c r="H597" s="314"/>
      <c r="I597" s="314"/>
      <c r="J597" s="314"/>
      <c r="K597" s="314"/>
      <c r="L597" s="314"/>
      <c r="M597" s="327"/>
    </row>
    <row r="598" spans="1:13" s="308" customFormat="1" ht="30" customHeight="1">
      <c r="A598" s="322"/>
      <c r="B598" s="311" t="s">
        <v>1121</v>
      </c>
      <c r="C598" s="328"/>
      <c r="D598" s="311"/>
      <c r="E598" s="322"/>
      <c r="F598" s="329"/>
      <c r="G598" s="329"/>
      <c r="H598" s="329"/>
      <c r="I598" s="329"/>
      <c r="J598" s="329"/>
      <c r="K598" s="329"/>
      <c r="L598" s="329"/>
      <c r="M598" s="327"/>
    </row>
    <row r="599" spans="1:13" ht="30" customHeight="1">
      <c r="A599" s="315"/>
      <c r="B599" s="315"/>
      <c r="C599" s="313"/>
      <c r="D599" s="312"/>
      <c r="E599" s="315"/>
      <c r="F599" s="314"/>
      <c r="G599" s="314"/>
      <c r="H599" s="314"/>
      <c r="I599" s="314"/>
      <c r="J599" s="314"/>
      <c r="K599" s="314"/>
      <c r="L599" s="314"/>
      <c r="M599" s="327"/>
    </row>
    <row r="600" spans="1:13" ht="30" customHeight="1">
      <c r="A600" s="322" t="str">
        <f>물량산출서!A321</f>
        <v>9. MAR' #3 FRONT &amp; REAR SUB-PLATE</v>
      </c>
      <c r="B600" s="315"/>
      <c r="C600" s="313"/>
      <c r="D600" s="312"/>
      <c r="E600" s="315"/>
      <c r="F600" s="314"/>
      <c r="G600" s="314"/>
      <c r="H600" s="314"/>
      <c r="I600" s="314"/>
      <c r="J600" s="314"/>
      <c r="K600" s="314"/>
      <c r="L600" s="314"/>
      <c r="M600" s="327"/>
    </row>
    <row r="601" spans="1:13" ht="30" customHeight="1">
      <c r="A601" s="315">
        <f>물량산출서!A322</f>
        <v>1</v>
      </c>
      <c r="B601" s="315" t="str">
        <f>물량산출서!B322</f>
        <v>MCCB</v>
      </c>
      <c r="C601" s="313" t="str">
        <f>물량산출서!C322</f>
        <v>HBS32/15  1EA, 32/10  5EA, 50ⅹ130</v>
      </c>
      <c r="D601" s="312" t="str">
        <f>물량산출서!D322</f>
        <v>EA</v>
      </c>
      <c r="E601" s="315">
        <f>+물량산출서!W322</f>
        <v>6</v>
      </c>
      <c r="F601" s="314"/>
      <c r="G601" s="314"/>
      <c r="H601" s="314"/>
      <c r="I601" s="314"/>
      <c r="J601" s="314"/>
      <c r="K601" s="314"/>
      <c r="L601" s="314"/>
      <c r="M601" s="327"/>
    </row>
    <row r="602" spans="1:13" ht="30" customHeight="1">
      <c r="A602" s="315"/>
      <c r="B602" s="315" t="s">
        <v>1126</v>
      </c>
      <c r="C602" s="313" t="s">
        <v>1139</v>
      </c>
      <c r="D602" s="312" t="s">
        <v>1130</v>
      </c>
      <c r="E602" s="315">
        <f>+E601</f>
        <v>6</v>
      </c>
      <c r="F602" s="314"/>
      <c r="G602" s="314"/>
      <c r="H602" s="314"/>
      <c r="I602" s="314"/>
      <c r="J602" s="314"/>
      <c r="K602" s="314"/>
      <c r="L602" s="314"/>
      <c r="M602" s="327"/>
    </row>
    <row r="603" spans="1:13" ht="30" customHeight="1">
      <c r="A603" s="315">
        <f>물량산출서!A323</f>
        <v>2</v>
      </c>
      <c r="B603" s="315" t="str">
        <f>물량산출서!B323</f>
        <v>Consent Fuse</v>
      </c>
      <c r="C603" s="313" t="str">
        <f>물량산출서!C323</f>
        <v>5A,  Diazed Type(With Socket), 40ⅹ40</v>
      </c>
      <c r="D603" s="312" t="str">
        <f>물량산출서!D323</f>
        <v>EA</v>
      </c>
      <c r="E603" s="315">
        <f>+물량산출서!W323</f>
        <v>1</v>
      </c>
      <c r="F603" s="314"/>
      <c r="G603" s="314"/>
      <c r="H603" s="314"/>
      <c r="I603" s="314"/>
      <c r="J603" s="314"/>
      <c r="K603" s="314"/>
      <c r="L603" s="314"/>
      <c r="M603" s="327"/>
    </row>
    <row r="604" spans="1:13" ht="30" customHeight="1">
      <c r="A604" s="315"/>
      <c r="B604" s="315" t="s">
        <v>1126</v>
      </c>
      <c r="C604" s="313" t="s">
        <v>1140</v>
      </c>
      <c r="D604" s="312" t="s">
        <v>1130</v>
      </c>
      <c r="E604" s="315">
        <f>+E603</f>
        <v>1</v>
      </c>
      <c r="F604" s="314"/>
      <c r="G604" s="314"/>
      <c r="H604" s="314"/>
      <c r="I604" s="314"/>
      <c r="J604" s="314"/>
      <c r="K604" s="314"/>
      <c r="L604" s="314"/>
      <c r="M604" s="327"/>
    </row>
    <row r="605" spans="1:13" ht="30" customHeight="1">
      <c r="A605" s="315">
        <f>물량산출서!A324</f>
        <v>3</v>
      </c>
      <c r="B605" s="315" t="str">
        <f>물량산출서!B324</f>
        <v xml:space="preserve">Consent </v>
      </c>
      <c r="C605" s="313" t="str">
        <f>물량산출서!C324</f>
        <v>AC110V, 2P(With Ground), 50ⅹ120</v>
      </c>
      <c r="D605" s="312" t="str">
        <f>물량산출서!D324</f>
        <v>EA</v>
      </c>
      <c r="E605" s="315">
        <f>+물량산출서!W324</f>
        <v>1</v>
      </c>
      <c r="F605" s="314"/>
      <c r="G605" s="314"/>
      <c r="H605" s="314"/>
      <c r="I605" s="314"/>
      <c r="J605" s="314"/>
      <c r="K605" s="314"/>
      <c r="L605" s="314"/>
      <c r="M605" s="327"/>
    </row>
    <row r="606" spans="1:13" ht="30" customHeight="1">
      <c r="A606" s="315"/>
      <c r="B606" s="315" t="s">
        <v>1126</v>
      </c>
      <c r="C606" s="313" t="s">
        <v>1140</v>
      </c>
      <c r="D606" s="312" t="s">
        <v>1130</v>
      </c>
      <c r="E606" s="315">
        <f>+E605</f>
        <v>1</v>
      </c>
      <c r="F606" s="314"/>
      <c r="G606" s="314"/>
      <c r="H606" s="314"/>
      <c r="I606" s="314"/>
      <c r="J606" s="314"/>
      <c r="K606" s="314"/>
      <c r="L606" s="314"/>
      <c r="M606" s="327"/>
    </row>
    <row r="607" spans="1:13" ht="30" customHeight="1">
      <c r="A607" s="315">
        <f>물량산출서!A325</f>
        <v>4</v>
      </c>
      <c r="B607" s="315" t="str">
        <f>물량산출서!B325</f>
        <v>Power Supply #1</v>
      </c>
      <c r="C607" s="313" t="str">
        <f>물량산출서!C325</f>
        <v>AC110V/DC24V, 300W(Primary), 130ⅹ105</v>
      </c>
      <c r="D607" s="312" t="str">
        <f>물량산출서!D325</f>
        <v>EA</v>
      </c>
      <c r="E607" s="315">
        <f>+물량산출서!W325</f>
        <v>1</v>
      </c>
      <c r="F607" s="314"/>
      <c r="G607" s="314"/>
      <c r="H607" s="314"/>
      <c r="I607" s="314"/>
      <c r="J607" s="314"/>
      <c r="K607" s="314"/>
      <c r="L607" s="314"/>
      <c r="M607" s="327"/>
    </row>
    <row r="608" spans="1:13" ht="30" customHeight="1">
      <c r="A608" s="315"/>
      <c r="B608" s="315" t="s">
        <v>1126</v>
      </c>
      <c r="C608" s="313" t="s">
        <v>1141</v>
      </c>
      <c r="D608" s="312" t="s">
        <v>950</v>
      </c>
      <c r="E608" s="315">
        <f>+E607</f>
        <v>1</v>
      </c>
      <c r="F608" s="314"/>
      <c r="G608" s="314"/>
      <c r="H608" s="314"/>
      <c r="I608" s="314"/>
      <c r="J608" s="314"/>
      <c r="K608" s="314"/>
      <c r="L608" s="314"/>
      <c r="M608" s="327"/>
    </row>
    <row r="609" spans="1:13" ht="30" customHeight="1">
      <c r="A609" s="315">
        <f>물량산출서!A326</f>
        <v>5</v>
      </c>
      <c r="B609" s="315" t="str">
        <f>물량산출서!B326</f>
        <v>Power Supply #2</v>
      </c>
      <c r="C609" s="313" t="str">
        <f>물량산출서!C326</f>
        <v>AC110V/DC24V, 300W(Secondary), 130ⅹ105</v>
      </c>
      <c r="D609" s="312" t="str">
        <f>물량산출서!D326</f>
        <v>EA</v>
      </c>
      <c r="E609" s="315">
        <f>+물량산출서!W326</f>
        <v>1</v>
      </c>
      <c r="F609" s="314"/>
      <c r="G609" s="314"/>
      <c r="H609" s="314"/>
      <c r="I609" s="314"/>
      <c r="J609" s="314"/>
      <c r="K609" s="314"/>
      <c r="L609" s="314"/>
      <c r="M609" s="327"/>
    </row>
    <row r="610" spans="1:13" ht="30" customHeight="1">
      <c r="A610" s="315"/>
      <c r="B610" s="315" t="s">
        <v>1126</v>
      </c>
      <c r="C610" s="313" t="s">
        <v>1141</v>
      </c>
      <c r="D610" s="312" t="s">
        <v>950</v>
      </c>
      <c r="E610" s="315">
        <f>+E609</f>
        <v>1</v>
      </c>
      <c r="F610" s="314"/>
      <c r="G610" s="314"/>
      <c r="H610" s="314"/>
      <c r="I610" s="314"/>
      <c r="J610" s="314"/>
      <c r="K610" s="314"/>
      <c r="L610" s="314"/>
      <c r="M610" s="327"/>
    </row>
    <row r="611" spans="1:13" ht="30" customHeight="1">
      <c r="A611" s="315">
        <f>물량산출서!A327</f>
        <v>6</v>
      </c>
      <c r="B611" s="315" t="str">
        <f>물량산출서!B327</f>
        <v>Fuse Box</v>
      </c>
      <c r="C611" s="313" t="str">
        <f>물량산출서!C327</f>
        <v>2A, 10P, Socket Type(With Alarm), 280ⅹ126</v>
      </c>
      <c r="D611" s="312" t="str">
        <f>물량산출서!D327</f>
        <v>EA</v>
      </c>
      <c r="E611" s="315">
        <f>+물량산출서!W327</f>
        <v>3</v>
      </c>
      <c r="F611" s="314"/>
      <c r="G611" s="314"/>
      <c r="H611" s="314"/>
      <c r="I611" s="314"/>
      <c r="J611" s="314"/>
      <c r="K611" s="314"/>
      <c r="L611" s="314"/>
      <c r="M611" s="327"/>
    </row>
    <row r="612" spans="1:13" ht="30" customHeight="1">
      <c r="A612" s="315">
        <f>물량산출서!A328</f>
        <v>7</v>
      </c>
      <c r="B612" s="315" t="str">
        <f>물량산출서!B328</f>
        <v>IR Relay(0~96)</v>
      </c>
      <c r="C612" s="313" t="str">
        <f>물량산출서!C328</f>
        <v>DC24V, 4a4b (With LED), 30ⅹ65</v>
      </c>
      <c r="D612" s="312" t="str">
        <f>물량산출서!D328</f>
        <v>EA</v>
      </c>
      <c r="E612" s="315">
        <f>+물량산출서!W328</f>
        <v>96</v>
      </c>
      <c r="F612" s="314"/>
      <c r="G612" s="314"/>
      <c r="H612" s="314"/>
      <c r="I612" s="314"/>
      <c r="J612" s="314"/>
      <c r="K612" s="314"/>
      <c r="L612" s="314"/>
      <c r="M612" s="327"/>
    </row>
    <row r="613" spans="1:13" ht="30" customHeight="1">
      <c r="A613" s="315"/>
      <c r="B613" s="315" t="s">
        <v>1126</v>
      </c>
      <c r="C613" s="313" t="s">
        <v>1142</v>
      </c>
      <c r="D613" s="312" t="s">
        <v>1130</v>
      </c>
      <c r="E613" s="315">
        <f>+E612</f>
        <v>96</v>
      </c>
      <c r="F613" s="314"/>
      <c r="G613" s="314"/>
      <c r="H613" s="314"/>
      <c r="I613" s="314"/>
      <c r="J613" s="314"/>
      <c r="K613" s="314"/>
      <c r="L613" s="314"/>
      <c r="M613" s="327"/>
    </row>
    <row r="614" spans="1:13" ht="30" customHeight="1">
      <c r="A614" s="315">
        <f>물량산출서!A329</f>
        <v>8</v>
      </c>
      <c r="B614" s="315" t="str">
        <f>물량산출서!B329</f>
        <v>OR Relay(0~64)</v>
      </c>
      <c r="C614" s="313" t="str">
        <f>물량산출서!C329</f>
        <v>DC24V, 4a4b (With LED), 30ⅹ65</v>
      </c>
      <c r="D614" s="312" t="str">
        <f>물량산출서!D329</f>
        <v>EA</v>
      </c>
      <c r="E614" s="315">
        <f>+물량산출서!W329</f>
        <v>64</v>
      </c>
      <c r="F614" s="314"/>
      <c r="G614" s="314"/>
      <c r="H614" s="314"/>
      <c r="I614" s="314"/>
      <c r="J614" s="314"/>
      <c r="K614" s="314"/>
      <c r="L614" s="314"/>
      <c r="M614" s="327"/>
    </row>
    <row r="615" spans="1:13" ht="30" customHeight="1">
      <c r="A615" s="315"/>
      <c r="B615" s="315" t="s">
        <v>1126</v>
      </c>
      <c r="C615" s="313" t="s">
        <v>1142</v>
      </c>
      <c r="D615" s="312" t="s">
        <v>1130</v>
      </c>
      <c r="E615" s="315">
        <f>+E614</f>
        <v>64</v>
      </c>
      <c r="F615" s="314"/>
      <c r="G615" s="314"/>
      <c r="H615" s="314"/>
      <c r="I615" s="314"/>
      <c r="J615" s="314"/>
      <c r="K615" s="314"/>
      <c r="L615" s="314"/>
      <c r="M615" s="327"/>
    </row>
    <row r="616" spans="1:13" ht="30" customHeight="1">
      <c r="A616" s="315">
        <f>물량산출서!A330</f>
        <v>9</v>
      </c>
      <c r="B616" s="315" t="str">
        <f>물량산출서!B330</f>
        <v>TBO</v>
      </c>
      <c r="C616" s="313" t="str">
        <f>물량산출서!C330</f>
        <v>35A, 50ⅹ40</v>
      </c>
      <c r="D616" s="312" t="str">
        <f>물량산출서!D330</f>
        <v>EA</v>
      </c>
      <c r="E616" s="315">
        <f>+물량산출서!W330</f>
        <v>4</v>
      </c>
      <c r="F616" s="314"/>
      <c r="G616" s="314"/>
      <c r="H616" s="314"/>
      <c r="I616" s="314"/>
      <c r="J616" s="314"/>
      <c r="K616" s="314"/>
      <c r="L616" s="314"/>
      <c r="M616" s="327"/>
    </row>
    <row r="617" spans="1:13" ht="30" customHeight="1">
      <c r="A617" s="315"/>
      <c r="B617" s="315" t="s">
        <v>1126</v>
      </c>
      <c r="C617" s="313" t="s">
        <v>1143</v>
      </c>
      <c r="D617" s="312" t="s">
        <v>1130</v>
      </c>
      <c r="E617" s="315">
        <f>+E616</f>
        <v>4</v>
      </c>
      <c r="F617" s="314"/>
      <c r="G617" s="314"/>
      <c r="H617" s="314"/>
      <c r="I617" s="314"/>
      <c r="J617" s="314"/>
      <c r="K617" s="314"/>
      <c r="L617" s="314"/>
      <c r="M617" s="327"/>
    </row>
    <row r="618" spans="1:13" ht="30" customHeight="1">
      <c r="A618" s="315">
        <f>물량산출서!A331</f>
        <v>10</v>
      </c>
      <c r="B618" s="315" t="str">
        <f>물량산출서!B331</f>
        <v>TB(3611)</v>
      </c>
      <c r="C618" s="313" t="str">
        <f>물량산출서!C331</f>
        <v>15A, 40ⅹ288</v>
      </c>
      <c r="D618" s="312" t="str">
        <f>물량산출서!D331</f>
        <v>EA</v>
      </c>
      <c r="E618" s="315">
        <f>+물량산출서!W331</f>
        <v>32</v>
      </c>
      <c r="F618" s="314"/>
      <c r="G618" s="314"/>
      <c r="H618" s="314"/>
      <c r="I618" s="314"/>
      <c r="J618" s="314"/>
      <c r="K618" s="314"/>
      <c r="L618" s="314"/>
      <c r="M618" s="327"/>
    </row>
    <row r="619" spans="1:13" ht="30" customHeight="1">
      <c r="A619" s="315"/>
      <c r="B619" s="315" t="s">
        <v>1126</v>
      </c>
      <c r="C619" s="313" t="s">
        <v>1143</v>
      </c>
      <c r="D619" s="312" t="s">
        <v>1130</v>
      </c>
      <c r="E619" s="315">
        <f>+E618</f>
        <v>32</v>
      </c>
      <c r="F619" s="314"/>
      <c r="G619" s="314"/>
      <c r="H619" s="314"/>
      <c r="I619" s="314"/>
      <c r="J619" s="314"/>
      <c r="K619" s="314"/>
      <c r="L619" s="314"/>
      <c r="M619" s="327"/>
    </row>
    <row r="620" spans="1:13" ht="30" customHeight="1">
      <c r="A620" s="315">
        <f>물량산출서!A332</f>
        <v>11</v>
      </c>
      <c r="B620" s="315" t="str">
        <f>물량산출서!B332</f>
        <v>TB(3612)</v>
      </c>
      <c r="C620" s="313" t="str">
        <f>물량산출서!C332</f>
        <v>15A, 40ⅹ288</v>
      </c>
      <c r="D620" s="312" t="str">
        <f>물량산출서!D332</f>
        <v>EA</v>
      </c>
      <c r="E620" s="315">
        <f>+물량산출서!W332</f>
        <v>32</v>
      </c>
      <c r="F620" s="314"/>
      <c r="G620" s="314"/>
      <c r="H620" s="314"/>
      <c r="I620" s="314"/>
      <c r="J620" s="314"/>
      <c r="K620" s="314"/>
      <c r="L620" s="314"/>
      <c r="M620" s="327"/>
    </row>
    <row r="621" spans="1:13" ht="30" customHeight="1">
      <c r="A621" s="315"/>
      <c r="B621" s="315" t="s">
        <v>1126</v>
      </c>
      <c r="C621" s="313" t="s">
        <v>1143</v>
      </c>
      <c r="D621" s="312" t="s">
        <v>1130</v>
      </c>
      <c r="E621" s="315">
        <f>+E620</f>
        <v>32</v>
      </c>
      <c r="F621" s="314"/>
      <c r="G621" s="314"/>
      <c r="H621" s="314"/>
      <c r="I621" s="314"/>
      <c r="J621" s="314"/>
      <c r="K621" s="314"/>
      <c r="L621" s="314"/>
      <c r="M621" s="327"/>
    </row>
    <row r="622" spans="1:13" ht="30" customHeight="1">
      <c r="A622" s="315">
        <f>물량산출서!A333</f>
        <v>12</v>
      </c>
      <c r="B622" s="315" t="str">
        <f>물량산출서!B333</f>
        <v>TB(3613)</v>
      </c>
      <c r="C622" s="313" t="str">
        <f>물량산출서!C333</f>
        <v>15A, 40ⅹ288</v>
      </c>
      <c r="D622" s="312" t="str">
        <f>물량산출서!D333</f>
        <v>EA</v>
      </c>
      <c r="E622" s="315">
        <f>+물량산출서!W333</f>
        <v>32</v>
      </c>
      <c r="F622" s="314"/>
      <c r="G622" s="314"/>
      <c r="H622" s="314"/>
      <c r="I622" s="314"/>
      <c r="J622" s="314"/>
      <c r="K622" s="314"/>
      <c r="L622" s="314"/>
      <c r="M622" s="327"/>
    </row>
    <row r="623" spans="1:13" ht="30" customHeight="1">
      <c r="A623" s="315"/>
      <c r="B623" s="315" t="s">
        <v>1126</v>
      </c>
      <c r="C623" s="313" t="s">
        <v>1143</v>
      </c>
      <c r="D623" s="312" t="s">
        <v>1130</v>
      </c>
      <c r="E623" s="315">
        <f>+E622</f>
        <v>32</v>
      </c>
      <c r="F623" s="314"/>
      <c r="G623" s="314"/>
      <c r="H623" s="314"/>
      <c r="I623" s="314"/>
      <c r="J623" s="314"/>
      <c r="K623" s="314"/>
      <c r="L623" s="314"/>
      <c r="M623" s="327"/>
    </row>
    <row r="624" spans="1:13" ht="30" customHeight="1">
      <c r="A624" s="315">
        <f>물량산출서!A334</f>
        <v>13</v>
      </c>
      <c r="B624" s="315" t="str">
        <f>물량산출서!B334</f>
        <v>TB(3614)</v>
      </c>
      <c r="C624" s="313" t="str">
        <f>물량산출서!C334</f>
        <v>15A, 40ⅹ288</v>
      </c>
      <c r="D624" s="312" t="str">
        <f>물량산출서!D334</f>
        <v>EA</v>
      </c>
      <c r="E624" s="315">
        <f>+물량산출서!W334</f>
        <v>32</v>
      </c>
      <c r="F624" s="314"/>
      <c r="G624" s="314"/>
      <c r="H624" s="314"/>
      <c r="I624" s="314"/>
      <c r="J624" s="314"/>
      <c r="K624" s="314"/>
      <c r="L624" s="314"/>
      <c r="M624" s="327"/>
    </row>
    <row r="625" spans="1:13" ht="30" customHeight="1">
      <c r="A625" s="315"/>
      <c r="B625" s="315" t="s">
        <v>1126</v>
      </c>
      <c r="C625" s="313" t="s">
        <v>1143</v>
      </c>
      <c r="D625" s="312" t="s">
        <v>1130</v>
      </c>
      <c r="E625" s="315">
        <f>+E624</f>
        <v>32</v>
      </c>
      <c r="F625" s="314"/>
      <c r="G625" s="314"/>
      <c r="H625" s="314"/>
      <c r="I625" s="314"/>
      <c r="J625" s="314"/>
      <c r="K625" s="314"/>
      <c r="L625" s="314"/>
      <c r="M625" s="327"/>
    </row>
    <row r="626" spans="1:13" ht="30" customHeight="1">
      <c r="A626" s="315">
        <f>물량산출서!A335</f>
        <v>14</v>
      </c>
      <c r="B626" s="315" t="str">
        <f>물량산출서!B335</f>
        <v>TB(3615)</v>
      </c>
      <c r="C626" s="313" t="str">
        <f>물량산출서!C335</f>
        <v>15A, 40ⅹ288</v>
      </c>
      <c r="D626" s="312" t="str">
        <f>물량산출서!D335</f>
        <v>EA</v>
      </c>
      <c r="E626" s="315">
        <f>+물량산출서!W335</f>
        <v>32</v>
      </c>
      <c r="F626" s="314"/>
      <c r="G626" s="314"/>
      <c r="H626" s="314"/>
      <c r="I626" s="314"/>
      <c r="J626" s="314"/>
      <c r="K626" s="314"/>
      <c r="L626" s="314"/>
      <c r="M626" s="327"/>
    </row>
    <row r="627" spans="1:13" ht="30" customHeight="1">
      <c r="A627" s="315"/>
      <c r="B627" s="315" t="s">
        <v>1126</v>
      </c>
      <c r="C627" s="313" t="s">
        <v>1143</v>
      </c>
      <c r="D627" s="312" t="s">
        <v>1130</v>
      </c>
      <c r="E627" s="315">
        <f>+E626</f>
        <v>32</v>
      </c>
      <c r="F627" s="314"/>
      <c r="G627" s="314"/>
      <c r="H627" s="314"/>
      <c r="I627" s="314"/>
      <c r="J627" s="314"/>
      <c r="K627" s="314"/>
      <c r="L627" s="314"/>
      <c r="M627" s="327"/>
    </row>
    <row r="628" spans="1:13" ht="30" customHeight="1">
      <c r="A628" s="315">
        <f>물량산출서!A336</f>
        <v>15</v>
      </c>
      <c r="B628" s="315" t="str">
        <f>물량산출서!B336</f>
        <v>TB(3616)</v>
      </c>
      <c r="C628" s="313" t="str">
        <f>물량산출서!C336</f>
        <v>15A, 40ⅹ288</v>
      </c>
      <c r="D628" s="312" t="str">
        <f>물량산출서!D336</f>
        <v>EA</v>
      </c>
      <c r="E628" s="315">
        <f>+물량산출서!W336</f>
        <v>32</v>
      </c>
      <c r="F628" s="314"/>
      <c r="G628" s="314"/>
      <c r="H628" s="314"/>
      <c r="I628" s="314"/>
      <c r="J628" s="314"/>
      <c r="K628" s="314"/>
      <c r="L628" s="314"/>
      <c r="M628" s="327"/>
    </row>
    <row r="629" spans="1:13" ht="30" customHeight="1">
      <c r="A629" s="315"/>
      <c r="B629" s="315" t="s">
        <v>1126</v>
      </c>
      <c r="C629" s="313" t="s">
        <v>1143</v>
      </c>
      <c r="D629" s="312" t="s">
        <v>1130</v>
      </c>
      <c r="E629" s="315">
        <f>+E628</f>
        <v>32</v>
      </c>
      <c r="F629" s="314"/>
      <c r="G629" s="314"/>
      <c r="H629" s="314"/>
      <c r="I629" s="314"/>
      <c r="J629" s="314"/>
      <c r="K629" s="314"/>
      <c r="L629" s="314"/>
      <c r="M629" s="327"/>
    </row>
    <row r="630" spans="1:13" ht="30" customHeight="1">
      <c r="A630" s="315">
        <f>물량산출서!A337</f>
        <v>16</v>
      </c>
      <c r="B630" s="315" t="str">
        <f>물량산출서!B337</f>
        <v>TB(3617)</v>
      </c>
      <c r="C630" s="313" t="str">
        <f>물량산출서!C337</f>
        <v>15A, 40ⅹ288</v>
      </c>
      <c r="D630" s="312" t="str">
        <f>물량산출서!D337</f>
        <v>EA</v>
      </c>
      <c r="E630" s="315">
        <f>+물량산출서!W337</f>
        <v>32</v>
      </c>
      <c r="F630" s="314"/>
      <c r="G630" s="314"/>
      <c r="H630" s="314"/>
      <c r="I630" s="314"/>
      <c r="J630" s="314"/>
      <c r="K630" s="314"/>
      <c r="L630" s="314"/>
      <c r="M630" s="327"/>
    </row>
    <row r="631" spans="1:13" ht="30" customHeight="1">
      <c r="A631" s="315"/>
      <c r="B631" s="315" t="s">
        <v>1126</v>
      </c>
      <c r="C631" s="313" t="s">
        <v>1143</v>
      </c>
      <c r="D631" s="312" t="s">
        <v>1130</v>
      </c>
      <c r="E631" s="315">
        <f>+E630</f>
        <v>32</v>
      </c>
      <c r="F631" s="314"/>
      <c r="G631" s="314"/>
      <c r="H631" s="314"/>
      <c r="I631" s="314"/>
      <c r="J631" s="314"/>
      <c r="K631" s="314"/>
      <c r="L631" s="314"/>
      <c r="M631" s="327"/>
    </row>
    <row r="632" spans="1:13" ht="30" customHeight="1">
      <c r="A632" s="315">
        <f>물량산출서!A338</f>
        <v>17</v>
      </c>
      <c r="B632" s="315" t="str">
        <f>물량산출서!B338</f>
        <v>TB Spare 01</v>
      </c>
      <c r="C632" s="313" t="str">
        <f>물량산출서!C338</f>
        <v>15A, 40ⅹ153</v>
      </c>
      <c r="D632" s="312" t="str">
        <f>물량산출서!D338</f>
        <v>EA</v>
      </c>
      <c r="E632" s="315">
        <f>+물량산출서!W338</f>
        <v>17</v>
      </c>
      <c r="F632" s="314"/>
      <c r="G632" s="314"/>
      <c r="H632" s="314"/>
      <c r="I632" s="314"/>
      <c r="J632" s="314"/>
      <c r="K632" s="314"/>
      <c r="L632" s="314"/>
      <c r="M632" s="327"/>
    </row>
    <row r="633" spans="1:13" ht="30" customHeight="1">
      <c r="A633" s="315"/>
      <c r="B633" s="315" t="s">
        <v>1126</v>
      </c>
      <c r="C633" s="313" t="s">
        <v>1143</v>
      </c>
      <c r="D633" s="312" t="s">
        <v>1130</v>
      </c>
      <c r="E633" s="315">
        <f>+E632</f>
        <v>17</v>
      </c>
      <c r="F633" s="314"/>
      <c r="G633" s="314"/>
      <c r="H633" s="314"/>
      <c r="I633" s="314"/>
      <c r="J633" s="314"/>
      <c r="K633" s="314"/>
      <c r="L633" s="314"/>
      <c r="M633" s="327"/>
    </row>
    <row r="634" spans="1:13" ht="30" customHeight="1">
      <c r="A634" s="315">
        <f>물량산출서!A339</f>
        <v>18</v>
      </c>
      <c r="B634" s="315" t="str">
        <f>물량산출서!B339</f>
        <v>TB(36MA1)</v>
      </c>
      <c r="C634" s="313" t="str">
        <f>물량산출서!C339</f>
        <v>15A, 40ⅹ153</v>
      </c>
      <c r="D634" s="312" t="str">
        <f>물량산출서!D339</f>
        <v>EA</v>
      </c>
      <c r="E634" s="315">
        <f>+물량산출서!W339</f>
        <v>17</v>
      </c>
      <c r="F634" s="314"/>
      <c r="G634" s="314"/>
      <c r="H634" s="314"/>
      <c r="I634" s="314"/>
      <c r="J634" s="314"/>
      <c r="K634" s="314"/>
      <c r="L634" s="314"/>
      <c r="M634" s="327"/>
    </row>
    <row r="635" spans="1:13" ht="30" customHeight="1">
      <c r="A635" s="315"/>
      <c r="B635" s="315" t="s">
        <v>1126</v>
      </c>
      <c r="C635" s="313" t="s">
        <v>1143</v>
      </c>
      <c r="D635" s="312" t="s">
        <v>1130</v>
      </c>
      <c r="E635" s="315">
        <f>+E634</f>
        <v>17</v>
      </c>
      <c r="F635" s="314"/>
      <c r="G635" s="314"/>
      <c r="H635" s="314"/>
      <c r="I635" s="314"/>
      <c r="J635" s="314"/>
      <c r="K635" s="314"/>
      <c r="L635" s="314"/>
      <c r="M635" s="327"/>
    </row>
    <row r="636" spans="1:13" ht="30" customHeight="1">
      <c r="A636" s="315">
        <f>물량산출서!A340</f>
        <v>19</v>
      </c>
      <c r="B636" s="315" t="str">
        <f>물량산출서!B340</f>
        <v>TB(36MA2)</v>
      </c>
      <c r="C636" s="313" t="str">
        <f>물량산출서!C340</f>
        <v>15A, 40ⅹ153</v>
      </c>
      <c r="D636" s="312" t="str">
        <f>물량산출서!D340</f>
        <v>EA</v>
      </c>
      <c r="E636" s="315">
        <f>+물량산출서!W340</f>
        <v>17</v>
      </c>
      <c r="F636" s="314"/>
      <c r="G636" s="314"/>
      <c r="H636" s="314"/>
      <c r="I636" s="314"/>
      <c r="J636" s="314"/>
      <c r="K636" s="314"/>
      <c r="L636" s="314"/>
      <c r="M636" s="327"/>
    </row>
    <row r="637" spans="1:13" ht="30" customHeight="1">
      <c r="A637" s="315"/>
      <c r="B637" s="315" t="s">
        <v>1126</v>
      </c>
      <c r="C637" s="313" t="s">
        <v>1143</v>
      </c>
      <c r="D637" s="312" t="s">
        <v>1130</v>
      </c>
      <c r="E637" s="315">
        <f>+E636</f>
        <v>17</v>
      </c>
      <c r="F637" s="314"/>
      <c r="G637" s="314"/>
      <c r="H637" s="314"/>
      <c r="I637" s="314"/>
      <c r="J637" s="314"/>
      <c r="K637" s="314"/>
      <c r="L637" s="314"/>
      <c r="M637" s="327"/>
    </row>
    <row r="638" spans="1:13" ht="30" customHeight="1">
      <c r="A638" s="315">
        <f>물량산출서!A341</f>
        <v>20</v>
      </c>
      <c r="B638" s="315" t="str">
        <f>물량산출서!B341</f>
        <v>TB(36MA3)</v>
      </c>
      <c r="C638" s="313" t="str">
        <f>물량산출서!C341</f>
        <v>15A, 40ⅹ153</v>
      </c>
      <c r="D638" s="312" t="str">
        <f>물량산출서!D341</f>
        <v>EA</v>
      </c>
      <c r="E638" s="315">
        <f>+물량산출서!W341</f>
        <v>17</v>
      </c>
      <c r="F638" s="314"/>
      <c r="G638" s="314"/>
      <c r="H638" s="314"/>
      <c r="I638" s="314"/>
      <c r="J638" s="314"/>
      <c r="K638" s="314"/>
      <c r="L638" s="314"/>
      <c r="M638" s="327"/>
    </row>
    <row r="639" spans="1:13" ht="30" customHeight="1">
      <c r="A639" s="315"/>
      <c r="B639" s="315" t="s">
        <v>1126</v>
      </c>
      <c r="C639" s="313" t="s">
        <v>1143</v>
      </c>
      <c r="D639" s="312" t="s">
        <v>1130</v>
      </c>
      <c r="E639" s="315">
        <f>+E638</f>
        <v>17</v>
      </c>
      <c r="F639" s="314"/>
      <c r="G639" s="314"/>
      <c r="H639" s="314"/>
      <c r="I639" s="314"/>
      <c r="J639" s="314"/>
      <c r="K639" s="314"/>
      <c r="L639" s="314"/>
      <c r="M639" s="327"/>
    </row>
    <row r="640" spans="1:13" ht="30" customHeight="1">
      <c r="A640" s="315">
        <f>물량산출서!A342</f>
        <v>21</v>
      </c>
      <c r="B640" s="315" t="str">
        <f>물량산출서!B342</f>
        <v>TB(36MA4)</v>
      </c>
      <c r="C640" s="313" t="str">
        <f>물량산출서!C342</f>
        <v>15A, 40ⅹ153</v>
      </c>
      <c r="D640" s="312" t="str">
        <f>물량산출서!D342</f>
        <v>EA</v>
      </c>
      <c r="E640" s="315">
        <f>+물량산출서!W342</f>
        <v>17</v>
      </c>
      <c r="F640" s="314"/>
      <c r="G640" s="314"/>
      <c r="H640" s="314"/>
      <c r="I640" s="314"/>
      <c r="J640" s="314"/>
      <c r="K640" s="314"/>
      <c r="L640" s="314"/>
      <c r="M640" s="327"/>
    </row>
    <row r="641" spans="1:13" ht="30" customHeight="1">
      <c r="A641" s="315"/>
      <c r="B641" s="315" t="s">
        <v>1126</v>
      </c>
      <c r="C641" s="313" t="s">
        <v>1143</v>
      </c>
      <c r="D641" s="312" t="s">
        <v>1130</v>
      </c>
      <c r="E641" s="315">
        <f>+E640</f>
        <v>17</v>
      </c>
      <c r="F641" s="314"/>
      <c r="G641" s="314"/>
      <c r="H641" s="314"/>
      <c r="I641" s="314"/>
      <c r="J641" s="314"/>
      <c r="K641" s="314"/>
      <c r="L641" s="314"/>
      <c r="M641" s="327"/>
    </row>
    <row r="642" spans="1:13" ht="30" customHeight="1">
      <c r="A642" s="315">
        <f>물량산출서!A343</f>
        <v>22</v>
      </c>
      <c r="B642" s="315" t="str">
        <f>물량산출서!B343</f>
        <v>TB(36MA5)</v>
      </c>
      <c r="C642" s="313" t="str">
        <f>물량산출서!C343</f>
        <v>15A, 40ⅹ153</v>
      </c>
      <c r="D642" s="312" t="str">
        <f>물량산출서!D343</f>
        <v>EA</v>
      </c>
      <c r="E642" s="315">
        <f>+물량산출서!W343</f>
        <v>17</v>
      </c>
      <c r="F642" s="314"/>
      <c r="G642" s="314"/>
      <c r="H642" s="314"/>
      <c r="I642" s="314"/>
      <c r="J642" s="314"/>
      <c r="K642" s="314"/>
      <c r="L642" s="314"/>
      <c r="M642" s="327"/>
    </row>
    <row r="643" spans="1:13" ht="30" customHeight="1">
      <c r="A643" s="315"/>
      <c r="B643" s="315" t="s">
        <v>1126</v>
      </c>
      <c r="C643" s="313" t="s">
        <v>1143</v>
      </c>
      <c r="D643" s="312" t="s">
        <v>1130</v>
      </c>
      <c r="E643" s="315">
        <f>+E642</f>
        <v>17</v>
      </c>
      <c r="F643" s="314"/>
      <c r="G643" s="314"/>
      <c r="H643" s="314"/>
      <c r="I643" s="314"/>
      <c r="J643" s="314"/>
      <c r="K643" s="314"/>
      <c r="L643" s="314"/>
      <c r="M643" s="327"/>
    </row>
    <row r="644" spans="1:13" ht="30" customHeight="1">
      <c r="A644" s="315">
        <f>물량산출서!A344</f>
        <v>23</v>
      </c>
      <c r="B644" s="315" t="str">
        <f>물량산출서!B344</f>
        <v>TB(36MA6)</v>
      </c>
      <c r="C644" s="313" t="str">
        <f>물량산출서!C344</f>
        <v>15A, 40ⅹ153</v>
      </c>
      <c r="D644" s="312" t="str">
        <f>물량산출서!D344</f>
        <v>EA</v>
      </c>
      <c r="E644" s="315">
        <f>+물량산출서!W344</f>
        <v>17</v>
      </c>
      <c r="F644" s="314"/>
      <c r="G644" s="314"/>
      <c r="H644" s="314"/>
      <c r="I644" s="314"/>
      <c r="J644" s="314"/>
      <c r="K644" s="314"/>
      <c r="L644" s="314"/>
      <c r="M644" s="327"/>
    </row>
    <row r="645" spans="1:13" ht="30" customHeight="1">
      <c r="A645" s="315"/>
      <c r="B645" s="315" t="s">
        <v>1126</v>
      </c>
      <c r="C645" s="313" t="s">
        <v>1143</v>
      </c>
      <c r="D645" s="312" t="s">
        <v>1130</v>
      </c>
      <c r="E645" s="315">
        <f>+E644</f>
        <v>17</v>
      </c>
      <c r="F645" s="314"/>
      <c r="G645" s="314"/>
      <c r="H645" s="314"/>
      <c r="I645" s="314"/>
      <c r="J645" s="314"/>
      <c r="K645" s="314"/>
      <c r="L645" s="314"/>
      <c r="M645" s="327"/>
    </row>
    <row r="646" spans="1:13" ht="30" customHeight="1">
      <c r="A646" s="315">
        <f>물량산출서!A345</f>
        <v>24</v>
      </c>
      <c r="B646" s="315" t="str">
        <f>물량산출서!B345</f>
        <v>TB(36MA7)</v>
      </c>
      <c r="C646" s="313" t="str">
        <f>물량산출서!C345</f>
        <v>15A, 40ⅹ153</v>
      </c>
      <c r="D646" s="312" t="str">
        <f>물량산출서!D345</f>
        <v>EA</v>
      </c>
      <c r="E646" s="315">
        <f>+물량산출서!W345</f>
        <v>17</v>
      </c>
      <c r="F646" s="314"/>
      <c r="G646" s="314"/>
      <c r="H646" s="314"/>
      <c r="I646" s="314"/>
      <c r="J646" s="314"/>
      <c r="K646" s="314"/>
      <c r="L646" s="314"/>
      <c r="M646" s="327"/>
    </row>
    <row r="647" spans="1:13" ht="30" customHeight="1">
      <c r="A647" s="315"/>
      <c r="B647" s="315" t="s">
        <v>1126</v>
      </c>
      <c r="C647" s="313" t="s">
        <v>1143</v>
      </c>
      <c r="D647" s="312" t="s">
        <v>1130</v>
      </c>
      <c r="E647" s="315">
        <f>+E646</f>
        <v>17</v>
      </c>
      <c r="F647" s="314"/>
      <c r="G647" s="314"/>
      <c r="H647" s="314"/>
      <c r="I647" s="314"/>
      <c r="J647" s="314"/>
      <c r="K647" s="314"/>
      <c r="L647" s="314"/>
      <c r="M647" s="327"/>
    </row>
    <row r="648" spans="1:13" ht="30" customHeight="1">
      <c r="A648" s="315">
        <f>물량산출서!A346</f>
        <v>25</v>
      </c>
      <c r="B648" s="315" t="str">
        <f>물량산출서!B346</f>
        <v>TB Spare 02</v>
      </c>
      <c r="C648" s="313" t="str">
        <f>물량산출서!C346</f>
        <v>15A, 40ⅹ153</v>
      </c>
      <c r="D648" s="312" t="str">
        <f>물량산출서!D346</f>
        <v>EA</v>
      </c>
      <c r="E648" s="315">
        <f>+물량산출서!W346</f>
        <v>17</v>
      </c>
      <c r="F648" s="314"/>
      <c r="G648" s="314"/>
      <c r="H648" s="314"/>
      <c r="I648" s="314"/>
      <c r="J648" s="314"/>
      <c r="K648" s="314"/>
      <c r="L648" s="314"/>
      <c r="M648" s="327"/>
    </row>
    <row r="649" spans="1:13" ht="30" customHeight="1">
      <c r="A649" s="315"/>
      <c r="B649" s="315" t="s">
        <v>1126</v>
      </c>
      <c r="C649" s="313" t="s">
        <v>1143</v>
      </c>
      <c r="D649" s="312" t="s">
        <v>1130</v>
      </c>
      <c r="E649" s="315">
        <f>+E648</f>
        <v>17</v>
      </c>
      <c r="F649" s="314"/>
      <c r="G649" s="314"/>
      <c r="H649" s="314"/>
      <c r="I649" s="314"/>
      <c r="J649" s="314"/>
      <c r="K649" s="314"/>
      <c r="L649" s="314"/>
      <c r="M649" s="327"/>
    </row>
    <row r="650" spans="1:13" ht="30" customHeight="1">
      <c r="A650" s="315">
        <f>물량산출서!A347</f>
        <v>26</v>
      </c>
      <c r="B650" s="315" t="str">
        <f>물량산출서!B347</f>
        <v>TB(36MR1)</v>
      </c>
      <c r="C650" s="313" t="str">
        <f>물량산출서!C347</f>
        <v>15A, 40ⅹ153</v>
      </c>
      <c r="D650" s="312" t="str">
        <f>물량산출서!D347</f>
        <v>EA</v>
      </c>
      <c r="E650" s="315">
        <f>+물량산출서!W347</f>
        <v>17</v>
      </c>
      <c r="F650" s="314"/>
      <c r="G650" s="314"/>
      <c r="H650" s="314"/>
      <c r="I650" s="314"/>
      <c r="J650" s="314"/>
      <c r="K650" s="314"/>
      <c r="L650" s="314"/>
      <c r="M650" s="327"/>
    </row>
    <row r="651" spans="1:13" ht="30" customHeight="1">
      <c r="A651" s="315"/>
      <c r="B651" s="315" t="s">
        <v>1126</v>
      </c>
      <c r="C651" s="313" t="s">
        <v>1143</v>
      </c>
      <c r="D651" s="312" t="s">
        <v>1130</v>
      </c>
      <c r="E651" s="315">
        <f>+E650</f>
        <v>17</v>
      </c>
      <c r="F651" s="314"/>
      <c r="G651" s="314"/>
      <c r="H651" s="314"/>
      <c r="I651" s="314"/>
      <c r="J651" s="314"/>
      <c r="K651" s="314"/>
      <c r="L651" s="314"/>
      <c r="M651" s="327"/>
    </row>
    <row r="652" spans="1:13" ht="30" customHeight="1">
      <c r="A652" s="315">
        <f>물량산출서!A348</f>
        <v>27</v>
      </c>
      <c r="B652" s="315" t="str">
        <f>물량산출서!B348</f>
        <v>TB(36MR2)</v>
      </c>
      <c r="C652" s="313" t="str">
        <f>물량산출서!C348</f>
        <v>15A, 40ⅹ153</v>
      </c>
      <c r="D652" s="312" t="str">
        <f>물량산출서!D348</f>
        <v>EA</v>
      </c>
      <c r="E652" s="315">
        <f>+물량산출서!W348</f>
        <v>17</v>
      </c>
      <c r="F652" s="314"/>
      <c r="G652" s="314"/>
      <c r="H652" s="314"/>
      <c r="I652" s="314"/>
      <c r="J652" s="314"/>
      <c r="K652" s="314"/>
      <c r="L652" s="314"/>
      <c r="M652" s="327"/>
    </row>
    <row r="653" spans="1:13" ht="30" customHeight="1">
      <c r="A653" s="315"/>
      <c r="B653" s="315" t="s">
        <v>1126</v>
      </c>
      <c r="C653" s="313" t="s">
        <v>1143</v>
      </c>
      <c r="D653" s="312" t="s">
        <v>1130</v>
      </c>
      <c r="E653" s="315">
        <f>+E652</f>
        <v>17</v>
      </c>
      <c r="F653" s="314"/>
      <c r="G653" s="314"/>
      <c r="H653" s="314"/>
      <c r="I653" s="314"/>
      <c r="J653" s="314"/>
      <c r="K653" s="314"/>
      <c r="L653" s="314"/>
      <c r="M653" s="327"/>
    </row>
    <row r="654" spans="1:13" ht="30" customHeight="1">
      <c r="A654" s="315">
        <f>물량산출서!A349</f>
        <v>28</v>
      </c>
      <c r="B654" s="315" t="str">
        <f>물량산출서!B349</f>
        <v>TB(36MR3)</v>
      </c>
      <c r="C654" s="313" t="str">
        <f>물량산출서!C349</f>
        <v>15A, 40ⅹ153</v>
      </c>
      <c r="D654" s="312" t="str">
        <f>물량산출서!D349</f>
        <v>EA</v>
      </c>
      <c r="E654" s="315">
        <f>+물량산출서!W349</f>
        <v>17</v>
      </c>
      <c r="F654" s="314"/>
      <c r="G654" s="314"/>
      <c r="H654" s="314"/>
      <c r="I654" s="314"/>
      <c r="J654" s="314"/>
      <c r="K654" s="314"/>
      <c r="L654" s="314"/>
      <c r="M654" s="327"/>
    </row>
    <row r="655" spans="1:13" ht="30" customHeight="1">
      <c r="A655" s="315"/>
      <c r="B655" s="315" t="s">
        <v>1126</v>
      </c>
      <c r="C655" s="313" t="s">
        <v>1143</v>
      </c>
      <c r="D655" s="312" t="s">
        <v>1130</v>
      </c>
      <c r="E655" s="315">
        <f>+E654</f>
        <v>17</v>
      </c>
      <c r="F655" s="314"/>
      <c r="G655" s="314"/>
      <c r="H655" s="314"/>
      <c r="I655" s="314"/>
      <c r="J655" s="314"/>
      <c r="K655" s="314"/>
      <c r="L655" s="314"/>
      <c r="M655" s="327"/>
    </row>
    <row r="656" spans="1:13" ht="30" customHeight="1">
      <c r="A656" s="315">
        <f>물량산출서!A350</f>
        <v>29</v>
      </c>
      <c r="B656" s="315" t="str">
        <f>물량산출서!B350</f>
        <v>TB(36MR4)</v>
      </c>
      <c r="C656" s="313" t="str">
        <f>물량산출서!C350</f>
        <v>15A, 40ⅹ153</v>
      </c>
      <c r="D656" s="312" t="str">
        <f>물량산출서!D350</f>
        <v>EA</v>
      </c>
      <c r="E656" s="315">
        <f>+물량산출서!W350</f>
        <v>17</v>
      </c>
      <c r="F656" s="314"/>
      <c r="G656" s="314"/>
      <c r="H656" s="314"/>
      <c r="I656" s="314"/>
      <c r="J656" s="314"/>
      <c r="K656" s="314"/>
      <c r="L656" s="314"/>
      <c r="M656" s="327"/>
    </row>
    <row r="657" spans="1:13" ht="30" customHeight="1">
      <c r="A657" s="315"/>
      <c r="B657" s="315" t="s">
        <v>1126</v>
      </c>
      <c r="C657" s="313" t="s">
        <v>1143</v>
      </c>
      <c r="D657" s="312" t="s">
        <v>1130</v>
      </c>
      <c r="E657" s="315">
        <f>+E656</f>
        <v>17</v>
      </c>
      <c r="F657" s="314"/>
      <c r="G657" s="314"/>
      <c r="H657" s="314"/>
      <c r="I657" s="314"/>
      <c r="J657" s="314"/>
      <c r="K657" s="314"/>
      <c r="L657" s="314"/>
      <c r="M657" s="327"/>
    </row>
    <row r="658" spans="1:13" ht="30" customHeight="1">
      <c r="A658" s="315">
        <f>물량산출서!A351</f>
        <v>30</v>
      </c>
      <c r="B658" s="315" t="str">
        <f>물량산출서!B351</f>
        <v>TB Spare 03</v>
      </c>
      <c r="C658" s="313" t="str">
        <f>물량산출서!C351</f>
        <v>15A, 40ⅹ180</v>
      </c>
      <c r="D658" s="312" t="str">
        <f>물량산출서!D351</f>
        <v>EA</v>
      </c>
      <c r="E658" s="315">
        <f>+물량산출서!W351</f>
        <v>17</v>
      </c>
      <c r="F658" s="314"/>
      <c r="G658" s="314"/>
      <c r="H658" s="314"/>
      <c r="I658" s="314"/>
      <c r="J658" s="314"/>
      <c r="K658" s="314"/>
      <c r="L658" s="314"/>
      <c r="M658" s="327"/>
    </row>
    <row r="659" spans="1:13" ht="30" customHeight="1">
      <c r="A659" s="315"/>
      <c r="B659" s="315" t="s">
        <v>1126</v>
      </c>
      <c r="C659" s="313" t="s">
        <v>1143</v>
      </c>
      <c r="D659" s="312" t="s">
        <v>1130</v>
      </c>
      <c r="E659" s="315">
        <f>+E658</f>
        <v>17</v>
      </c>
      <c r="F659" s="314"/>
      <c r="G659" s="314"/>
      <c r="H659" s="314"/>
      <c r="I659" s="314"/>
      <c r="J659" s="314"/>
      <c r="K659" s="314"/>
      <c r="L659" s="314"/>
      <c r="M659" s="327"/>
    </row>
    <row r="660" spans="1:13" ht="30" customHeight="1">
      <c r="A660" s="315">
        <f>물량산출서!A352</f>
        <v>31</v>
      </c>
      <c r="B660" s="315" t="str">
        <f>물량산출서!B352</f>
        <v>TB(36MA8)</v>
      </c>
      <c r="C660" s="313" t="str">
        <f>물량산출서!C352</f>
        <v>15A, 40ⅹ180</v>
      </c>
      <c r="D660" s="312" t="str">
        <f>물량산출서!D352</f>
        <v>EA</v>
      </c>
      <c r="E660" s="315">
        <f>+물량산출서!W352</f>
        <v>17</v>
      </c>
      <c r="F660" s="314"/>
      <c r="G660" s="314"/>
      <c r="H660" s="314"/>
      <c r="I660" s="314"/>
      <c r="J660" s="314"/>
      <c r="K660" s="314"/>
      <c r="L660" s="314"/>
      <c r="M660" s="327"/>
    </row>
    <row r="661" spans="1:13" ht="30" customHeight="1">
      <c r="A661" s="315"/>
      <c r="B661" s="315" t="s">
        <v>1126</v>
      </c>
      <c r="C661" s="313" t="s">
        <v>1143</v>
      </c>
      <c r="D661" s="312" t="s">
        <v>1130</v>
      </c>
      <c r="E661" s="315">
        <f>+E660</f>
        <v>17</v>
      </c>
      <c r="F661" s="314"/>
      <c r="G661" s="314"/>
      <c r="H661" s="314"/>
      <c r="I661" s="314"/>
      <c r="J661" s="314"/>
      <c r="K661" s="314"/>
      <c r="L661" s="314"/>
      <c r="M661" s="327"/>
    </row>
    <row r="662" spans="1:13" ht="30" customHeight="1">
      <c r="A662" s="315">
        <f>물량산출서!A353</f>
        <v>32</v>
      </c>
      <c r="B662" s="315" t="str">
        <f>물량산출서!B353</f>
        <v>TB(36MA9)</v>
      </c>
      <c r="C662" s="313" t="str">
        <f>물량산출서!C353</f>
        <v>15A, 40ⅹ180</v>
      </c>
      <c r="D662" s="312" t="str">
        <f>물량산출서!D353</f>
        <v>EA</v>
      </c>
      <c r="E662" s="315">
        <f>+물량산출서!W353</f>
        <v>17</v>
      </c>
      <c r="F662" s="314"/>
      <c r="G662" s="314"/>
      <c r="H662" s="314"/>
      <c r="I662" s="314"/>
      <c r="J662" s="314"/>
      <c r="K662" s="314"/>
      <c r="L662" s="314"/>
      <c r="M662" s="327"/>
    </row>
    <row r="663" spans="1:13" ht="30" customHeight="1">
      <c r="A663" s="315"/>
      <c r="B663" s="315" t="s">
        <v>1126</v>
      </c>
      <c r="C663" s="313" t="s">
        <v>1143</v>
      </c>
      <c r="D663" s="312" t="s">
        <v>1130</v>
      </c>
      <c r="E663" s="315">
        <f>+E662</f>
        <v>17</v>
      </c>
      <c r="F663" s="314"/>
      <c r="G663" s="314"/>
      <c r="H663" s="314"/>
      <c r="I663" s="314"/>
      <c r="J663" s="314"/>
      <c r="K663" s="314"/>
      <c r="L663" s="314"/>
      <c r="M663" s="327"/>
    </row>
    <row r="664" spans="1:13" ht="30" customHeight="1">
      <c r="A664" s="315">
        <f>물량산출서!A354</f>
        <v>33</v>
      </c>
      <c r="B664" s="315" t="str">
        <f>물량산출서!B354</f>
        <v>VCBTB</v>
      </c>
      <c r="C664" s="313" t="str">
        <f>물량산출서!C354</f>
        <v>15A, 40ⅹ810</v>
      </c>
      <c r="D664" s="312" t="str">
        <f>물량산출서!D354</f>
        <v>EA</v>
      </c>
      <c r="E664" s="315">
        <f>+물량산출서!W354</f>
        <v>90</v>
      </c>
      <c r="F664" s="314"/>
      <c r="G664" s="314"/>
      <c r="H664" s="314"/>
      <c r="I664" s="314"/>
      <c r="J664" s="314"/>
      <c r="K664" s="314"/>
      <c r="L664" s="314"/>
      <c r="M664" s="327"/>
    </row>
    <row r="665" spans="1:13" ht="30" customHeight="1">
      <c r="A665" s="315"/>
      <c r="B665" s="315" t="s">
        <v>1126</v>
      </c>
      <c r="C665" s="313" t="s">
        <v>1143</v>
      </c>
      <c r="D665" s="312" t="s">
        <v>1130</v>
      </c>
      <c r="E665" s="315">
        <f>+E664</f>
        <v>90</v>
      </c>
      <c r="F665" s="314"/>
      <c r="G665" s="314"/>
      <c r="H665" s="314"/>
      <c r="I665" s="314"/>
      <c r="J665" s="314"/>
      <c r="K665" s="314"/>
      <c r="L665" s="314"/>
      <c r="M665" s="327"/>
    </row>
    <row r="666" spans="1:13" ht="30" customHeight="1">
      <c r="A666" s="315">
        <f>물량산출서!A355</f>
        <v>34</v>
      </c>
      <c r="B666" s="315" t="str">
        <f>물량산출서!B355</f>
        <v>VCBTB</v>
      </c>
      <c r="C666" s="313" t="str">
        <f>물량산출서!C355</f>
        <v>15A, 40ⅹ396</v>
      </c>
      <c r="D666" s="312" t="str">
        <f>물량산출서!D355</f>
        <v>EA</v>
      </c>
      <c r="E666" s="315">
        <f>+물량산출서!W355</f>
        <v>44</v>
      </c>
      <c r="F666" s="314"/>
      <c r="G666" s="314"/>
      <c r="H666" s="314"/>
      <c r="I666" s="314"/>
      <c r="J666" s="314"/>
      <c r="K666" s="314"/>
      <c r="L666" s="314"/>
      <c r="M666" s="327"/>
    </row>
    <row r="667" spans="1:13" ht="30" customHeight="1">
      <c r="A667" s="315"/>
      <c r="B667" s="315" t="s">
        <v>1126</v>
      </c>
      <c r="C667" s="313" t="s">
        <v>1143</v>
      </c>
      <c r="D667" s="312" t="s">
        <v>1130</v>
      </c>
      <c r="E667" s="315">
        <f>+E666</f>
        <v>44</v>
      </c>
      <c r="F667" s="314"/>
      <c r="G667" s="314"/>
      <c r="H667" s="314"/>
      <c r="I667" s="314"/>
      <c r="J667" s="314"/>
      <c r="K667" s="314"/>
      <c r="L667" s="314"/>
      <c r="M667" s="327"/>
    </row>
    <row r="668" spans="1:13" ht="30" customHeight="1">
      <c r="A668" s="315">
        <f>물량산출서!A356</f>
        <v>35</v>
      </c>
      <c r="B668" s="315" t="str">
        <f>물량산출서!B356</f>
        <v>ANNTB</v>
      </c>
      <c r="C668" s="313" t="str">
        <f>물량산출서!C356</f>
        <v>15A, 40ⅹ180</v>
      </c>
      <c r="D668" s="312" t="str">
        <f>물량산출서!D356</f>
        <v>EA</v>
      </c>
      <c r="E668" s="315">
        <f>+물량산출서!W356</f>
        <v>44</v>
      </c>
      <c r="F668" s="314"/>
      <c r="G668" s="314"/>
      <c r="H668" s="314"/>
      <c r="I668" s="314"/>
      <c r="J668" s="314"/>
      <c r="K668" s="314"/>
      <c r="L668" s="314"/>
      <c r="M668" s="327"/>
    </row>
    <row r="669" spans="1:13" ht="30" customHeight="1">
      <c r="A669" s="315"/>
      <c r="B669" s="315" t="s">
        <v>1126</v>
      </c>
      <c r="C669" s="313" t="s">
        <v>1143</v>
      </c>
      <c r="D669" s="312" t="s">
        <v>1130</v>
      </c>
      <c r="E669" s="315">
        <f>+E668</f>
        <v>44</v>
      </c>
      <c r="F669" s="314"/>
      <c r="G669" s="314"/>
      <c r="H669" s="314"/>
      <c r="I669" s="314"/>
      <c r="J669" s="314"/>
      <c r="K669" s="314"/>
      <c r="L669" s="314"/>
      <c r="M669" s="327"/>
    </row>
    <row r="670" spans="1:13" ht="30" customHeight="1">
      <c r="A670" s="315">
        <f>물량산출서!A357</f>
        <v>36</v>
      </c>
      <c r="B670" s="315" t="str">
        <f>물량산출서!B357</f>
        <v>TB(3618)</v>
      </c>
      <c r="C670" s="313" t="str">
        <f>물량산출서!C357</f>
        <v>15A, 40ⅹ288</v>
      </c>
      <c r="D670" s="312" t="str">
        <f>물량산출서!D357</f>
        <v>EA</v>
      </c>
      <c r="E670" s="315">
        <f>+물량산출서!W357</f>
        <v>32</v>
      </c>
      <c r="F670" s="314"/>
      <c r="G670" s="314"/>
      <c r="H670" s="314"/>
      <c r="I670" s="314"/>
      <c r="J670" s="314"/>
      <c r="K670" s="314"/>
      <c r="L670" s="314"/>
      <c r="M670" s="327"/>
    </row>
    <row r="671" spans="1:13" ht="30" customHeight="1">
      <c r="A671" s="315"/>
      <c r="B671" s="315" t="s">
        <v>1126</v>
      </c>
      <c r="C671" s="313" t="s">
        <v>1143</v>
      </c>
      <c r="D671" s="312" t="s">
        <v>1130</v>
      </c>
      <c r="E671" s="315">
        <f>+E670</f>
        <v>32</v>
      </c>
      <c r="F671" s="314"/>
      <c r="G671" s="314"/>
      <c r="H671" s="314"/>
      <c r="I671" s="314"/>
      <c r="J671" s="314"/>
      <c r="K671" s="314"/>
      <c r="L671" s="314"/>
      <c r="M671" s="327"/>
    </row>
    <row r="672" spans="1:13" ht="30" customHeight="1">
      <c r="A672" s="315">
        <f>물량산출서!A358</f>
        <v>37</v>
      </c>
      <c r="B672" s="315" t="str">
        <f>물량산출서!B358</f>
        <v>TB(3619)</v>
      </c>
      <c r="C672" s="313" t="str">
        <f>물량산출서!C358</f>
        <v>15A, 40ⅹ288</v>
      </c>
      <c r="D672" s="312" t="str">
        <f>물량산출서!D358</f>
        <v>EA</v>
      </c>
      <c r="E672" s="315">
        <f>+물량산출서!W358</f>
        <v>32</v>
      </c>
      <c r="F672" s="314"/>
      <c r="G672" s="314"/>
      <c r="H672" s="314"/>
      <c r="I672" s="314"/>
      <c r="J672" s="314"/>
      <c r="K672" s="314"/>
      <c r="L672" s="314"/>
      <c r="M672" s="327"/>
    </row>
    <row r="673" spans="1:13" ht="30" customHeight="1">
      <c r="A673" s="315"/>
      <c r="B673" s="315" t="s">
        <v>1126</v>
      </c>
      <c r="C673" s="313" t="s">
        <v>1143</v>
      </c>
      <c r="D673" s="312" t="s">
        <v>1130</v>
      </c>
      <c r="E673" s="315">
        <f>+E672</f>
        <v>32</v>
      </c>
      <c r="F673" s="314"/>
      <c r="G673" s="314"/>
      <c r="H673" s="314"/>
      <c r="I673" s="314"/>
      <c r="J673" s="314"/>
      <c r="K673" s="314"/>
      <c r="L673" s="314"/>
      <c r="M673" s="327"/>
    </row>
    <row r="674" spans="1:13" ht="30" customHeight="1">
      <c r="A674" s="315">
        <f>물량산출서!A359</f>
        <v>38</v>
      </c>
      <c r="B674" s="315" t="str">
        <f>물량산출서!B359</f>
        <v>FLDTB</v>
      </c>
      <c r="C674" s="313" t="str">
        <f>물량산출서!C359</f>
        <v>15A, 40ⅹ936</v>
      </c>
      <c r="D674" s="312" t="str">
        <f>물량산출서!D359</f>
        <v>EA</v>
      </c>
      <c r="E674" s="315">
        <f>+물량산출서!W359</f>
        <v>104</v>
      </c>
      <c r="F674" s="314"/>
      <c r="G674" s="314"/>
      <c r="H674" s="314"/>
      <c r="I674" s="314"/>
      <c r="J674" s="314"/>
      <c r="K674" s="314"/>
      <c r="L674" s="314"/>
      <c r="M674" s="327"/>
    </row>
    <row r="675" spans="1:13" ht="30" customHeight="1">
      <c r="A675" s="315"/>
      <c r="B675" s="315" t="s">
        <v>1126</v>
      </c>
      <c r="C675" s="313" t="s">
        <v>1143</v>
      </c>
      <c r="D675" s="312" t="s">
        <v>1130</v>
      </c>
      <c r="E675" s="315">
        <f>+E674</f>
        <v>104</v>
      </c>
      <c r="F675" s="314"/>
      <c r="G675" s="314"/>
      <c r="H675" s="314"/>
      <c r="I675" s="314"/>
      <c r="J675" s="314"/>
      <c r="K675" s="314"/>
      <c r="L675" s="314"/>
      <c r="M675" s="327"/>
    </row>
    <row r="676" spans="1:13" ht="30" customHeight="1">
      <c r="A676" s="315">
        <f>물량산출서!A360</f>
        <v>39</v>
      </c>
      <c r="B676" s="315" t="str">
        <f>물량산출서!B360</f>
        <v>ROCTB</v>
      </c>
      <c r="C676" s="313" t="str">
        <f>물량산출서!C360</f>
        <v>15A, 40ⅹ90</v>
      </c>
      <c r="D676" s="312" t="str">
        <f>물량산출서!D360</f>
        <v>EA</v>
      </c>
      <c r="E676" s="315">
        <f>+물량산출서!W360</f>
        <v>10</v>
      </c>
      <c r="F676" s="314"/>
      <c r="G676" s="314"/>
      <c r="H676" s="314"/>
      <c r="I676" s="314"/>
      <c r="J676" s="314"/>
      <c r="K676" s="314"/>
      <c r="L676" s="314"/>
      <c r="M676" s="327"/>
    </row>
    <row r="677" spans="1:13" ht="30" customHeight="1">
      <c r="A677" s="315"/>
      <c r="B677" s="315" t="s">
        <v>1126</v>
      </c>
      <c r="C677" s="313" t="s">
        <v>1143</v>
      </c>
      <c r="D677" s="312" t="s">
        <v>1130</v>
      </c>
      <c r="E677" s="315">
        <f>+E676</f>
        <v>10</v>
      </c>
      <c r="F677" s="314"/>
      <c r="G677" s="314"/>
      <c r="H677" s="314"/>
      <c r="I677" s="314"/>
      <c r="J677" s="314"/>
      <c r="K677" s="314"/>
      <c r="L677" s="314"/>
      <c r="M677" s="327"/>
    </row>
    <row r="678" spans="1:13" ht="30" customHeight="1">
      <c r="A678" s="315">
        <f>물량산출서!A361</f>
        <v>40</v>
      </c>
      <c r="B678" s="315" t="str">
        <f>물량산출서!B361</f>
        <v>TB Spare 04</v>
      </c>
      <c r="C678" s="313" t="str">
        <f>물량산출서!C361</f>
        <v>15A, 40ⅹ180</v>
      </c>
      <c r="D678" s="312" t="str">
        <f>물량산출서!D361</f>
        <v>EA</v>
      </c>
      <c r="E678" s="315">
        <f>+물량산출서!W361</f>
        <v>20</v>
      </c>
      <c r="F678" s="314"/>
      <c r="G678" s="314"/>
      <c r="H678" s="314"/>
      <c r="I678" s="314"/>
      <c r="J678" s="314"/>
      <c r="K678" s="314"/>
      <c r="L678" s="314"/>
      <c r="M678" s="327"/>
    </row>
    <row r="679" spans="1:13" ht="30" customHeight="1">
      <c r="A679" s="315"/>
      <c r="B679" s="315" t="s">
        <v>1126</v>
      </c>
      <c r="C679" s="313" t="s">
        <v>1143</v>
      </c>
      <c r="D679" s="312" t="s">
        <v>1130</v>
      </c>
      <c r="E679" s="315">
        <f>+E678</f>
        <v>20</v>
      </c>
      <c r="F679" s="314"/>
      <c r="G679" s="314"/>
      <c r="H679" s="314"/>
      <c r="I679" s="314"/>
      <c r="J679" s="314"/>
      <c r="K679" s="314"/>
      <c r="L679" s="314"/>
      <c r="M679" s="327"/>
    </row>
    <row r="680" spans="1:13" ht="30" customHeight="1">
      <c r="A680" s="315">
        <f>물량산출서!A362</f>
        <v>41</v>
      </c>
      <c r="B680" s="315" t="str">
        <f>물량산출서!B362</f>
        <v>TBI</v>
      </c>
      <c r="C680" s="313" t="str">
        <f>물량산출서!C362</f>
        <v>15A, 40ⅹ225</v>
      </c>
      <c r="D680" s="312" t="str">
        <f>물량산출서!D362</f>
        <v>EA</v>
      </c>
      <c r="E680" s="315">
        <f>+물량산출서!W362</f>
        <v>25</v>
      </c>
      <c r="F680" s="314"/>
      <c r="G680" s="314"/>
      <c r="H680" s="314"/>
      <c r="I680" s="314"/>
      <c r="J680" s="314"/>
      <c r="K680" s="314"/>
      <c r="L680" s="314"/>
      <c r="M680" s="327"/>
    </row>
    <row r="681" spans="1:13" ht="30" customHeight="1">
      <c r="A681" s="315"/>
      <c r="B681" s="315" t="s">
        <v>1126</v>
      </c>
      <c r="C681" s="313" t="s">
        <v>1143</v>
      </c>
      <c r="D681" s="312" t="s">
        <v>1130</v>
      </c>
      <c r="E681" s="315">
        <f>+E680</f>
        <v>25</v>
      </c>
      <c r="F681" s="314"/>
      <c r="G681" s="314"/>
      <c r="H681" s="314"/>
      <c r="I681" s="314"/>
      <c r="J681" s="314"/>
      <c r="K681" s="314"/>
      <c r="L681" s="314"/>
      <c r="M681" s="327"/>
    </row>
    <row r="682" spans="1:13" ht="30" customHeight="1">
      <c r="A682" s="315">
        <f>물량산출서!A363</f>
        <v>42</v>
      </c>
      <c r="B682" s="315" t="str">
        <f>물량산출서!B363</f>
        <v>Panel Case</v>
      </c>
      <c r="C682" s="313" t="str">
        <f>물량산출서!C363</f>
        <v>SIZE : W1200xH2200xD800, COLOR : RAL 7035, MAKER : RITTAL</v>
      </c>
      <c r="D682" s="312" t="str">
        <f>물량산출서!D363</f>
        <v>Set</v>
      </c>
      <c r="E682" s="315">
        <f>+물량산출서!W363</f>
        <v>1</v>
      </c>
      <c r="F682" s="314"/>
      <c r="G682" s="314"/>
      <c r="H682" s="314"/>
      <c r="I682" s="314"/>
      <c r="J682" s="314"/>
      <c r="K682" s="314"/>
      <c r="L682" s="314"/>
      <c r="M682" s="327"/>
    </row>
    <row r="683" spans="1:13" s="308" customFormat="1" ht="30" customHeight="1">
      <c r="A683" s="322"/>
      <c r="B683" s="311" t="s">
        <v>1121</v>
      </c>
      <c r="C683" s="328"/>
      <c r="D683" s="311"/>
      <c r="E683" s="322"/>
      <c r="F683" s="329"/>
      <c r="G683" s="329"/>
      <c r="H683" s="329"/>
      <c r="I683" s="329"/>
      <c r="J683" s="329"/>
      <c r="K683" s="329"/>
      <c r="L683" s="329"/>
      <c r="M683" s="327"/>
    </row>
    <row r="684" spans="1:13" ht="30" customHeight="1">
      <c r="A684" s="315"/>
      <c r="B684" s="315"/>
      <c r="C684" s="313"/>
      <c r="D684" s="312"/>
      <c r="E684" s="315"/>
      <c r="F684" s="314"/>
      <c r="G684" s="314"/>
      <c r="H684" s="314"/>
      <c r="I684" s="314"/>
      <c r="J684" s="314"/>
      <c r="K684" s="314"/>
      <c r="L684" s="314"/>
      <c r="M684" s="327"/>
    </row>
    <row r="685" spans="1:13" ht="30" customHeight="1">
      <c r="A685" s="322" t="str">
        <f>물량산출서!A365</f>
        <v>10. MAR' #4-1 FRONT &amp; REAR SUB-PLATE</v>
      </c>
      <c r="B685" s="315"/>
      <c r="C685" s="313"/>
      <c r="D685" s="312"/>
      <c r="E685" s="315"/>
      <c r="F685" s="314"/>
      <c r="G685" s="314"/>
      <c r="H685" s="314"/>
      <c r="I685" s="314"/>
      <c r="J685" s="314"/>
      <c r="K685" s="314"/>
      <c r="L685" s="314"/>
      <c r="M685" s="327"/>
    </row>
    <row r="686" spans="1:13" ht="30" customHeight="1">
      <c r="A686" s="315">
        <f>물량산출서!A366</f>
        <v>1</v>
      </c>
      <c r="B686" s="315" t="str">
        <f>물량산출서!B366</f>
        <v>MCCB</v>
      </c>
      <c r="C686" s="313" t="str">
        <f>물량산출서!C366</f>
        <v>HBS32/15  1EA, 32/10  5EA, 50ⅹ130</v>
      </c>
      <c r="D686" s="312" t="str">
        <f>물량산출서!D366</f>
        <v>EA</v>
      </c>
      <c r="E686" s="315">
        <f>+물량산출서!W366</f>
        <v>6</v>
      </c>
      <c r="F686" s="314"/>
      <c r="G686" s="314"/>
      <c r="H686" s="314"/>
      <c r="I686" s="314"/>
      <c r="J686" s="314"/>
      <c r="K686" s="314"/>
      <c r="L686" s="314"/>
      <c r="M686" s="327"/>
    </row>
    <row r="687" spans="1:13" ht="30" customHeight="1">
      <c r="A687" s="315"/>
      <c r="B687" s="315" t="s">
        <v>1126</v>
      </c>
      <c r="C687" s="313" t="s">
        <v>1139</v>
      </c>
      <c r="D687" s="312" t="s">
        <v>1130</v>
      </c>
      <c r="E687" s="315">
        <f>+E686</f>
        <v>6</v>
      </c>
      <c r="F687" s="314"/>
      <c r="G687" s="314"/>
      <c r="H687" s="314"/>
      <c r="I687" s="314"/>
      <c r="J687" s="314"/>
      <c r="K687" s="314"/>
      <c r="L687" s="314"/>
      <c r="M687" s="327"/>
    </row>
    <row r="688" spans="1:13" ht="30" customHeight="1">
      <c r="A688" s="315">
        <f>물량산출서!A367</f>
        <v>2</v>
      </c>
      <c r="B688" s="315" t="str">
        <f>물량산출서!B367</f>
        <v>Consent Fuse</v>
      </c>
      <c r="C688" s="313" t="str">
        <f>물량산출서!C367</f>
        <v>5A,  Diazed Type(With Socket), 40ⅹ40</v>
      </c>
      <c r="D688" s="312" t="str">
        <f>물량산출서!D367</f>
        <v>EA</v>
      </c>
      <c r="E688" s="315">
        <f>+물량산출서!W367</f>
        <v>1</v>
      </c>
      <c r="F688" s="314"/>
      <c r="G688" s="314"/>
      <c r="H688" s="314"/>
      <c r="I688" s="314"/>
      <c r="J688" s="314"/>
      <c r="K688" s="314"/>
      <c r="L688" s="314"/>
      <c r="M688" s="327"/>
    </row>
    <row r="689" spans="1:13" ht="30" customHeight="1">
      <c r="A689" s="315"/>
      <c r="B689" s="315" t="s">
        <v>1126</v>
      </c>
      <c r="C689" s="313" t="s">
        <v>1140</v>
      </c>
      <c r="D689" s="312" t="s">
        <v>1130</v>
      </c>
      <c r="E689" s="315">
        <f>+E688</f>
        <v>1</v>
      </c>
      <c r="F689" s="314"/>
      <c r="G689" s="314"/>
      <c r="H689" s="314"/>
      <c r="I689" s="314"/>
      <c r="J689" s="314"/>
      <c r="K689" s="314"/>
      <c r="L689" s="314"/>
      <c r="M689" s="327"/>
    </row>
    <row r="690" spans="1:13" ht="30" customHeight="1">
      <c r="A690" s="315">
        <f>물량산출서!A368</f>
        <v>3</v>
      </c>
      <c r="B690" s="315" t="str">
        <f>물량산출서!B368</f>
        <v xml:space="preserve">Consent </v>
      </c>
      <c r="C690" s="313" t="str">
        <f>물량산출서!C368</f>
        <v>AC110V, 2P(With Ground), 50ⅹ120</v>
      </c>
      <c r="D690" s="312" t="str">
        <f>물량산출서!D368</f>
        <v>EA</v>
      </c>
      <c r="E690" s="315">
        <f>+물량산출서!W368</f>
        <v>1</v>
      </c>
      <c r="F690" s="314"/>
      <c r="G690" s="314"/>
      <c r="H690" s="314"/>
      <c r="I690" s="314"/>
      <c r="J690" s="314"/>
      <c r="K690" s="314"/>
      <c r="L690" s="314"/>
      <c r="M690" s="327"/>
    </row>
    <row r="691" spans="1:13" ht="30" customHeight="1">
      <c r="A691" s="315"/>
      <c r="B691" s="315" t="s">
        <v>1126</v>
      </c>
      <c r="C691" s="313" t="s">
        <v>1140</v>
      </c>
      <c r="D691" s="312" t="s">
        <v>1130</v>
      </c>
      <c r="E691" s="315">
        <f>+E690</f>
        <v>1</v>
      </c>
      <c r="F691" s="314"/>
      <c r="G691" s="314"/>
      <c r="H691" s="314"/>
      <c r="I691" s="314"/>
      <c r="J691" s="314"/>
      <c r="K691" s="314"/>
      <c r="L691" s="314"/>
      <c r="M691" s="327"/>
    </row>
    <row r="692" spans="1:13" ht="30" customHeight="1">
      <c r="A692" s="315">
        <f>물량산출서!A369</f>
        <v>4</v>
      </c>
      <c r="B692" s="315" t="str">
        <f>물량산출서!B369</f>
        <v>Power Supply #1</v>
      </c>
      <c r="C692" s="313" t="str">
        <f>물량산출서!C369</f>
        <v>AC110V/DC24V, 300W(Primary), 130ⅹ105</v>
      </c>
      <c r="D692" s="312" t="str">
        <f>물량산출서!D369</f>
        <v>EA</v>
      </c>
      <c r="E692" s="315">
        <f>+물량산출서!W369</f>
        <v>1</v>
      </c>
      <c r="F692" s="314"/>
      <c r="G692" s="314"/>
      <c r="H692" s="314"/>
      <c r="I692" s="314"/>
      <c r="J692" s="314"/>
      <c r="K692" s="314"/>
      <c r="L692" s="314"/>
      <c r="M692" s="327"/>
    </row>
    <row r="693" spans="1:13" ht="30" customHeight="1">
      <c r="A693" s="315"/>
      <c r="B693" s="315" t="s">
        <v>1126</v>
      </c>
      <c r="C693" s="313" t="s">
        <v>1141</v>
      </c>
      <c r="D693" s="312" t="s">
        <v>950</v>
      </c>
      <c r="E693" s="315">
        <f>+E692</f>
        <v>1</v>
      </c>
      <c r="F693" s="314"/>
      <c r="G693" s="314"/>
      <c r="H693" s="314"/>
      <c r="I693" s="314"/>
      <c r="J693" s="314"/>
      <c r="K693" s="314"/>
      <c r="L693" s="314"/>
      <c r="M693" s="327"/>
    </row>
    <row r="694" spans="1:13" ht="30" customHeight="1">
      <c r="A694" s="315">
        <f>물량산출서!A370</f>
        <v>5</v>
      </c>
      <c r="B694" s="315" t="str">
        <f>물량산출서!B370</f>
        <v>Power Supply #2</v>
      </c>
      <c r="C694" s="313" t="str">
        <f>물량산출서!C370</f>
        <v>AC110V/DC24V, 300W(Secondary), 130ⅹ105</v>
      </c>
      <c r="D694" s="312" t="str">
        <f>물량산출서!D370</f>
        <v>EA</v>
      </c>
      <c r="E694" s="315">
        <f>+물량산출서!W370</f>
        <v>1</v>
      </c>
      <c r="F694" s="314"/>
      <c r="G694" s="314"/>
      <c r="H694" s="314"/>
      <c r="I694" s="314"/>
      <c r="J694" s="314"/>
      <c r="K694" s="314"/>
      <c r="L694" s="314"/>
      <c r="M694" s="327"/>
    </row>
    <row r="695" spans="1:13" ht="30" customHeight="1">
      <c r="A695" s="315"/>
      <c r="B695" s="315" t="s">
        <v>1126</v>
      </c>
      <c r="C695" s="313" t="s">
        <v>1141</v>
      </c>
      <c r="D695" s="312" t="s">
        <v>950</v>
      </c>
      <c r="E695" s="315">
        <f>+E694</f>
        <v>1</v>
      </c>
      <c r="F695" s="314"/>
      <c r="G695" s="314"/>
      <c r="H695" s="314"/>
      <c r="I695" s="314"/>
      <c r="J695" s="314"/>
      <c r="K695" s="314"/>
      <c r="L695" s="314"/>
      <c r="M695" s="327"/>
    </row>
    <row r="696" spans="1:13" ht="30" customHeight="1">
      <c r="A696" s="315">
        <f>물량산출서!A371</f>
        <v>6</v>
      </c>
      <c r="B696" s="315" t="str">
        <f>물량산출서!B371</f>
        <v>Fuse Box</v>
      </c>
      <c r="C696" s="313" t="str">
        <f>물량산출서!C371</f>
        <v>2A, 10P, Socket Type(With Alarm), 280ⅹ126</v>
      </c>
      <c r="D696" s="312" t="str">
        <f>물량산출서!D371</f>
        <v>EA</v>
      </c>
      <c r="E696" s="315">
        <f>+물량산출서!W371</f>
        <v>3</v>
      </c>
      <c r="F696" s="314"/>
      <c r="G696" s="314"/>
      <c r="H696" s="314"/>
      <c r="I696" s="314"/>
      <c r="J696" s="314"/>
      <c r="K696" s="314"/>
      <c r="L696" s="314"/>
      <c r="M696" s="327"/>
    </row>
    <row r="697" spans="1:13" ht="30" customHeight="1">
      <c r="A697" s="315">
        <f>물량산출서!A372</f>
        <v>7</v>
      </c>
      <c r="B697" s="315" t="str">
        <f>물량산출서!B372</f>
        <v>IR Relay(0~96)</v>
      </c>
      <c r="C697" s="313" t="str">
        <f>물량산출서!C372</f>
        <v>DC24V, 4a4b (With LED), 30ⅹ65</v>
      </c>
      <c r="D697" s="312" t="str">
        <f>물량산출서!D372</f>
        <v>EA</v>
      </c>
      <c r="E697" s="315">
        <f>+물량산출서!W372</f>
        <v>96</v>
      </c>
      <c r="F697" s="314"/>
      <c r="G697" s="314"/>
      <c r="H697" s="314"/>
      <c r="I697" s="314"/>
      <c r="J697" s="314"/>
      <c r="K697" s="314"/>
      <c r="L697" s="314"/>
      <c r="M697" s="327"/>
    </row>
    <row r="698" spans="1:13" ht="30" customHeight="1">
      <c r="A698" s="315"/>
      <c r="B698" s="315" t="s">
        <v>1126</v>
      </c>
      <c r="C698" s="313" t="s">
        <v>1142</v>
      </c>
      <c r="D698" s="312" t="s">
        <v>1130</v>
      </c>
      <c r="E698" s="315">
        <f>+E697</f>
        <v>96</v>
      </c>
      <c r="F698" s="314"/>
      <c r="G698" s="314"/>
      <c r="H698" s="314"/>
      <c r="I698" s="314"/>
      <c r="J698" s="314"/>
      <c r="K698" s="314"/>
      <c r="L698" s="314"/>
      <c r="M698" s="327"/>
    </row>
    <row r="699" spans="1:13" ht="30" customHeight="1">
      <c r="A699" s="315">
        <f>물량산출서!A373</f>
        <v>8</v>
      </c>
      <c r="B699" s="315" t="str">
        <f>물량산출서!B373</f>
        <v>OR Relay(0~64)</v>
      </c>
      <c r="C699" s="313" t="str">
        <f>물량산출서!C373</f>
        <v>DC24V, 4a4b (With LED), 30ⅹ65</v>
      </c>
      <c r="D699" s="312" t="str">
        <f>물량산출서!D373</f>
        <v>EA</v>
      </c>
      <c r="E699" s="315">
        <f>+물량산출서!W373</f>
        <v>64</v>
      </c>
      <c r="F699" s="314"/>
      <c r="G699" s="314"/>
      <c r="H699" s="314"/>
      <c r="I699" s="314"/>
      <c r="J699" s="314"/>
      <c r="K699" s="314"/>
      <c r="L699" s="314"/>
      <c r="M699" s="327"/>
    </row>
    <row r="700" spans="1:13" ht="30" customHeight="1">
      <c r="A700" s="315"/>
      <c r="B700" s="315" t="s">
        <v>1126</v>
      </c>
      <c r="C700" s="313" t="s">
        <v>1142</v>
      </c>
      <c r="D700" s="312" t="s">
        <v>1130</v>
      </c>
      <c r="E700" s="315">
        <f>+E699</f>
        <v>64</v>
      </c>
      <c r="F700" s="314"/>
      <c r="G700" s="314"/>
      <c r="H700" s="314"/>
      <c r="I700" s="314"/>
      <c r="J700" s="314"/>
      <c r="K700" s="314"/>
      <c r="L700" s="314"/>
      <c r="M700" s="327"/>
    </row>
    <row r="701" spans="1:13" ht="30" customHeight="1">
      <c r="A701" s="315">
        <f>물량산출서!A374</f>
        <v>9</v>
      </c>
      <c r="B701" s="315" t="str">
        <f>물량산출서!B374</f>
        <v>TBO</v>
      </c>
      <c r="C701" s="313" t="str">
        <f>물량산출서!C374</f>
        <v>35A, 50ⅹ40</v>
      </c>
      <c r="D701" s="312" t="str">
        <f>물량산출서!D374</f>
        <v>EA</v>
      </c>
      <c r="E701" s="315">
        <f>+물량산출서!W374</f>
        <v>4</v>
      </c>
      <c r="F701" s="314"/>
      <c r="G701" s="314"/>
      <c r="H701" s="314"/>
      <c r="I701" s="314"/>
      <c r="J701" s="314"/>
      <c r="K701" s="314"/>
      <c r="L701" s="314"/>
      <c r="M701" s="327"/>
    </row>
    <row r="702" spans="1:13" ht="30" customHeight="1">
      <c r="A702" s="315"/>
      <c r="B702" s="315" t="s">
        <v>1126</v>
      </c>
      <c r="C702" s="313" t="s">
        <v>1143</v>
      </c>
      <c r="D702" s="312" t="s">
        <v>1130</v>
      </c>
      <c r="E702" s="315">
        <f>+E701</f>
        <v>4</v>
      </c>
      <c r="F702" s="314"/>
      <c r="G702" s="314"/>
      <c r="H702" s="314"/>
      <c r="I702" s="314"/>
      <c r="J702" s="314"/>
      <c r="K702" s="314"/>
      <c r="L702" s="314"/>
      <c r="M702" s="327"/>
    </row>
    <row r="703" spans="1:13" ht="30" customHeight="1">
      <c r="A703" s="315">
        <f>물량산출서!A375</f>
        <v>10</v>
      </c>
      <c r="B703" s="315" t="str">
        <f>물량산출서!B375</f>
        <v>TB(3811)</v>
      </c>
      <c r="C703" s="313" t="str">
        <f>물량산출서!C375</f>
        <v>15A, 40ⅹ288</v>
      </c>
      <c r="D703" s="312" t="str">
        <f>물량산출서!D375</f>
        <v>EA</v>
      </c>
      <c r="E703" s="315">
        <f>+물량산출서!W375</f>
        <v>32</v>
      </c>
      <c r="F703" s="314"/>
      <c r="G703" s="314"/>
      <c r="H703" s="314"/>
      <c r="I703" s="314"/>
      <c r="J703" s="314"/>
      <c r="K703" s="314"/>
      <c r="L703" s="314"/>
      <c r="M703" s="327"/>
    </row>
    <row r="704" spans="1:13" ht="30" customHeight="1">
      <c r="A704" s="315"/>
      <c r="B704" s="315" t="s">
        <v>1126</v>
      </c>
      <c r="C704" s="313" t="s">
        <v>1143</v>
      </c>
      <c r="D704" s="312" t="s">
        <v>1130</v>
      </c>
      <c r="E704" s="315">
        <f>+E703</f>
        <v>32</v>
      </c>
      <c r="F704" s="314"/>
      <c r="G704" s="314"/>
      <c r="H704" s="314"/>
      <c r="I704" s="314"/>
      <c r="J704" s="314"/>
      <c r="K704" s="314"/>
      <c r="L704" s="314"/>
      <c r="M704" s="327"/>
    </row>
    <row r="705" spans="1:13" ht="30" customHeight="1">
      <c r="A705" s="315">
        <f>물량산출서!A376</f>
        <v>11</v>
      </c>
      <c r="B705" s="315" t="str">
        <f>물량산출서!B376</f>
        <v>TB(3812)</v>
      </c>
      <c r="C705" s="313" t="str">
        <f>물량산출서!C376</f>
        <v>15A, 40ⅹ288</v>
      </c>
      <c r="D705" s="312" t="str">
        <f>물량산출서!D376</f>
        <v>EA</v>
      </c>
      <c r="E705" s="315">
        <f>+물량산출서!W376</f>
        <v>32</v>
      </c>
      <c r="F705" s="314"/>
      <c r="G705" s="314"/>
      <c r="H705" s="314"/>
      <c r="I705" s="314"/>
      <c r="J705" s="314"/>
      <c r="K705" s="314"/>
      <c r="L705" s="314"/>
      <c r="M705" s="327"/>
    </row>
    <row r="706" spans="1:13" ht="30" customHeight="1">
      <c r="A706" s="315"/>
      <c r="B706" s="315" t="s">
        <v>1126</v>
      </c>
      <c r="C706" s="313" t="s">
        <v>1143</v>
      </c>
      <c r="D706" s="312" t="s">
        <v>1130</v>
      </c>
      <c r="E706" s="315">
        <f>+E705</f>
        <v>32</v>
      </c>
      <c r="F706" s="314"/>
      <c r="G706" s="314"/>
      <c r="H706" s="314"/>
      <c r="I706" s="314"/>
      <c r="J706" s="314"/>
      <c r="K706" s="314"/>
      <c r="L706" s="314"/>
      <c r="M706" s="327"/>
    </row>
    <row r="707" spans="1:13" ht="30" customHeight="1">
      <c r="A707" s="315">
        <f>물량산출서!A377</f>
        <v>12</v>
      </c>
      <c r="B707" s="315" t="str">
        <f>물량산출서!B377</f>
        <v>TB(3813)</v>
      </c>
      <c r="C707" s="313" t="str">
        <f>물량산출서!C377</f>
        <v>15A, 40ⅹ288</v>
      </c>
      <c r="D707" s="312" t="str">
        <f>물량산출서!D377</f>
        <v>EA</v>
      </c>
      <c r="E707" s="315">
        <f>+물량산출서!W377</f>
        <v>32</v>
      </c>
      <c r="F707" s="314"/>
      <c r="G707" s="314"/>
      <c r="H707" s="314"/>
      <c r="I707" s="314"/>
      <c r="J707" s="314"/>
      <c r="K707" s="314"/>
      <c r="L707" s="314"/>
      <c r="M707" s="327"/>
    </row>
    <row r="708" spans="1:13" ht="30" customHeight="1">
      <c r="A708" s="315"/>
      <c r="B708" s="315" t="s">
        <v>1126</v>
      </c>
      <c r="C708" s="313" t="s">
        <v>1143</v>
      </c>
      <c r="D708" s="312" t="s">
        <v>1130</v>
      </c>
      <c r="E708" s="315">
        <f>+E707</f>
        <v>32</v>
      </c>
      <c r="F708" s="314"/>
      <c r="G708" s="314"/>
      <c r="H708" s="314"/>
      <c r="I708" s="314"/>
      <c r="J708" s="314"/>
      <c r="K708" s="314"/>
      <c r="L708" s="314"/>
      <c r="M708" s="327"/>
    </row>
    <row r="709" spans="1:13" ht="30" customHeight="1">
      <c r="A709" s="315">
        <f>물량산출서!A378</f>
        <v>13</v>
      </c>
      <c r="B709" s="315" t="str">
        <f>물량산출서!B378</f>
        <v>TB(3814)</v>
      </c>
      <c r="C709" s="313" t="str">
        <f>물량산출서!C378</f>
        <v>15A, 40ⅹ288</v>
      </c>
      <c r="D709" s="312" t="str">
        <f>물량산출서!D378</f>
        <v>EA</v>
      </c>
      <c r="E709" s="315">
        <f>+물량산출서!W378</f>
        <v>32</v>
      </c>
      <c r="F709" s="314"/>
      <c r="G709" s="314"/>
      <c r="H709" s="314"/>
      <c r="I709" s="314"/>
      <c r="J709" s="314"/>
      <c r="K709" s="314"/>
      <c r="L709" s="314"/>
      <c r="M709" s="327"/>
    </row>
    <row r="710" spans="1:13" ht="30" customHeight="1">
      <c r="A710" s="315"/>
      <c r="B710" s="315" t="s">
        <v>1126</v>
      </c>
      <c r="C710" s="313" t="s">
        <v>1143</v>
      </c>
      <c r="D710" s="312" t="s">
        <v>1130</v>
      </c>
      <c r="E710" s="315">
        <f>+E709</f>
        <v>32</v>
      </c>
      <c r="F710" s="314"/>
      <c r="G710" s="314"/>
      <c r="H710" s="314"/>
      <c r="I710" s="314"/>
      <c r="J710" s="314"/>
      <c r="K710" s="314"/>
      <c r="L710" s="314"/>
      <c r="M710" s="327"/>
    </row>
    <row r="711" spans="1:13" ht="30" customHeight="1">
      <c r="A711" s="315">
        <f>물량산출서!A379</f>
        <v>14</v>
      </c>
      <c r="B711" s="315" t="str">
        <f>물량산출서!B379</f>
        <v>TB(3815)</v>
      </c>
      <c r="C711" s="313" t="str">
        <f>물량산출서!C379</f>
        <v>15A, 40ⅹ288</v>
      </c>
      <c r="D711" s="312" t="str">
        <f>물량산출서!D379</f>
        <v>EA</v>
      </c>
      <c r="E711" s="315">
        <f>+물량산출서!W379</f>
        <v>32</v>
      </c>
      <c r="F711" s="314"/>
      <c r="G711" s="314"/>
      <c r="H711" s="314"/>
      <c r="I711" s="314"/>
      <c r="J711" s="314"/>
      <c r="K711" s="314"/>
      <c r="L711" s="314"/>
      <c r="M711" s="327"/>
    </row>
    <row r="712" spans="1:13" ht="30" customHeight="1">
      <c r="A712" s="315"/>
      <c r="B712" s="315" t="s">
        <v>1126</v>
      </c>
      <c r="C712" s="313" t="s">
        <v>1143</v>
      </c>
      <c r="D712" s="312" t="s">
        <v>1130</v>
      </c>
      <c r="E712" s="315">
        <f>+E711</f>
        <v>32</v>
      </c>
      <c r="F712" s="314"/>
      <c r="G712" s="314"/>
      <c r="H712" s="314"/>
      <c r="I712" s="314"/>
      <c r="J712" s="314"/>
      <c r="K712" s="314"/>
      <c r="L712" s="314"/>
      <c r="M712" s="327"/>
    </row>
    <row r="713" spans="1:13" ht="30" customHeight="1">
      <c r="A713" s="315">
        <f>물량산출서!A380</f>
        <v>15</v>
      </c>
      <c r="B713" s="315" t="str">
        <f>물량산출서!B380</f>
        <v>TB(3816)</v>
      </c>
      <c r="C713" s="313" t="str">
        <f>물량산출서!C380</f>
        <v>15A, 40ⅹ288</v>
      </c>
      <c r="D713" s="312" t="str">
        <f>물량산출서!D380</f>
        <v>EA</v>
      </c>
      <c r="E713" s="315">
        <f>+물량산출서!W380</f>
        <v>32</v>
      </c>
      <c r="F713" s="314"/>
      <c r="G713" s="314"/>
      <c r="H713" s="314"/>
      <c r="I713" s="314"/>
      <c r="J713" s="314"/>
      <c r="K713" s="314"/>
      <c r="L713" s="314"/>
      <c r="M713" s="327"/>
    </row>
    <row r="714" spans="1:13" ht="30" customHeight="1">
      <c r="A714" s="315"/>
      <c r="B714" s="315" t="s">
        <v>1126</v>
      </c>
      <c r="C714" s="313" t="s">
        <v>1143</v>
      </c>
      <c r="D714" s="312" t="s">
        <v>1130</v>
      </c>
      <c r="E714" s="315">
        <f>+E713</f>
        <v>32</v>
      </c>
      <c r="F714" s="314"/>
      <c r="G714" s="314"/>
      <c r="H714" s="314"/>
      <c r="I714" s="314"/>
      <c r="J714" s="314"/>
      <c r="K714" s="314"/>
      <c r="L714" s="314"/>
      <c r="M714" s="327"/>
    </row>
    <row r="715" spans="1:13" ht="30" customHeight="1">
      <c r="A715" s="315">
        <f>물량산출서!A381</f>
        <v>16</v>
      </c>
      <c r="B715" s="315" t="str">
        <f>물량산출서!B381</f>
        <v>TB(3817)</v>
      </c>
      <c r="C715" s="313" t="str">
        <f>물량산출서!C381</f>
        <v>15A, 40ⅹ288</v>
      </c>
      <c r="D715" s="312" t="str">
        <f>물량산출서!D381</f>
        <v>EA</v>
      </c>
      <c r="E715" s="315">
        <f>+물량산출서!W381</f>
        <v>32</v>
      </c>
      <c r="F715" s="314"/>
      <c r="G715" s="314"/>
      <c r="H715" s="314"/>
      <c r="I715" s="314"/>
      <c r="J715" s="314"/>
      <c r="K715" s="314"/>
      <c r="L715" s="314"/>
      <c r="M715" s="327"/>
    </row>
    <row r="716" spans="1:13" ht="30" customHeight="1">
      <c r="A716" s="315"/>
      <c r="B716" s="315" t="s">
        <v>1126</v>
      </c>
      <c r="C716" s="313" t="s">
        <v>1143</v>
      </c>
      <c r="D716" s="312" t="s">
        <v>1130</v>
      </c>
      <c r="E716" s="315">
        <f>+E715</f>
        <v>32</v>
      </c>
      <c r="F716" s="314"/>
      <c r="G716" s="314"/>
      <c r="H716" s="314"/>
      <c r="I716" s="314"/>
      <c r="J716" s="314"/>
      <c r="K716" s="314"/>
      <c r="L716" s="314"/>
      <c r="M716" s="327"/>
    </row>
    <row r="717" spans="1:13" ht="30" customHeight="1">
      <c r="A717" s="315">
        <f>물량산출서!A382</f>
        <v>17</v>
      </c>
      <c r="B717" s="315" t="str">
        <f>물량산출서!B382</f>
        <v>TB Spare 01</v>
      </c>
      <c r="C717" s="313" t="str">
        <f>물량산출서!C382</f>
        <v>15A, 40ⅹ153</v>
      </c>
      <c r="D717" s="312" t="str">
        <f>물량산출서!D382</f>
        <v>EA</v>
      </c>
      <c r="E717" s="315">
        <f>+물량산출서!W382</f>
        <v>17</v>
      </c>
      <c r="F717" s="314"/>
      <c r="G717" s="314"/>
      <c r="H717" s="314"/>
      <c r="I717" s="314"/>
      <c r="J717" s="314"/>
      <c r="K717" s="314"/>
      <c r="L717" s="314"/>
      <c r="M717" s="327"/>
    </row>
    <row r="718" spans="1:13" ht="30" customHeight="1">
      <c r="A718" s="315"/>
      <c r="B718" s="315" t="s">
        <v>1126</v>
      </c>
      <c r="C718" s="313" t="s">
        <v>1143</v>
      </c>
      <c r="D718" s="312" t="s">
        <v>1130</v>
      </c>
      <c r="E718" s="315">
        <f>+E717</f>
        <v>17</v>
      </c>
      <c r="F718" s="314"/>
      <c r="G718" s="314"/>
      <c r="H718" s="314"/>
      <c r="I718" s="314"/>
      <c r="J718" s="314"/>
      <c r="K718" s="314"/>
      <c r="L718" s="314"/>
      <c r="M718" s="327"/>
    </row>
    <row r="719" spans="1:13" ht="30" customHeight="1">
      <c r="A719" s="315">
        <f>물량산출서!A383</f>
        <v>18</v>
      </c>
      <c r="B719" s="315" t="str">
        <f>물량산출서!B383</f>
        <v>TB(38MA1)</v>
      </c>
      <c r="C719" s="313" t="str">
        <f>물량산출서!C383</f>
        <v>15A, 40ⅹ153</v>
      </c>
      <c r="D719" s="312" t="str">
        <f>물량산출서!D383</f>
        <v>EA</v>
      </c>
      <c r="E719" s="315">
        <f>+물량산출서!W383</f>
        <v>17</v>
      </c>
      <c r="F719" s="314"/>
      <c r="G719" s="314"/>
      <c r="H719" s="314"/>
      <c r="I719" s="314"/>
      <c r="J719" s="314"/>
      <c r="K719" s="314"/>
      <c r="L719" s="314"/>
      <c r="M719" s="327"/>
    </row>
    <row r="720" spans="1:13" ht="30" customHeight="1">
      <c r="A720" s="315"/>
      <c r="B720" s="315" t="s">
        <v>1126</v>
      </c>
      <c r="C720" s="313" t="s">
        <v>1143</v>
      </c>
      <c r="D720" s="312" t="s">
        <v>1130</v>
      </c>
      <c r="E720" s="315">
        <f>+E719</f>
        <v>17</v>
      </c>
      <c r="F720" s="314"/>
      <c r="G720" s="314"/>
      <c r="H720" s="314"/>
      <c r="I720" s="314"/>
      <c r="J720" s="314"/>
      <c r="K720" s="314"/>
      <c r="L720" s="314"/>
      <c r="M720" s="327"/>
    </row>
    <row r="721" spans="1:13" ht="30" customHeight="1">
      <c r="A721" s="315">
        <f>물량산출서!A384</f>
        <v>19</v>
      </c>
      <c r="B721" s="315" t="str">
        <f>물량산출서!B384</f>
        <v>TB(38MA2)</v>
      </c>
      <c r="C721" s="313" t="str">
        <f>물량산출서!C384</f>
        <v>15A, 40ⅹ153</v>
      </c>
      <c r="D721" s="312" t="str">
        <f>물량산출서!D384</f>
        <v>EA</v>
      </c>
      <c r="E721" s="315">
        <f>+물량산출서!W384</f>
        <v>17</v>
      </c>
      <c r="F721" s="314"/>
      <c r="G721" s="314"/>
      <c r="H721" s="314"/>
      <c r="I721" s="314"/>
      <c r="J721" s="314"/>
      <c r="K721" s="314"/>
      <c r="L721" s="314"/>
      <c r="M721" s="327"/>
    </row>
    <row r="722" spans="1:13" ht="30" customHeight="1">
      <c r="A722" s="315"/>
      <c r="B722" s="315" t="s">
        <v>1126</v>
      </c>
      <c r="C722" s="313" t="s">
        <v>1143</v>
      </c>
      <c r="D722" s="312" t="s">
        <v>1130</v>
      </c>
      <c r="E722" s="315">
        <f>+E721</f>
        <v>17</v>
      </c>
      <c r="F722" s="314"/>
      <c r="G722" s="314"/>
      <c r="H722" s="314"/>
      <c r="I722" s="314"/>
      <c r="J722" s="314"/>
      <c r="K722" s="314"/>
      <c r="L722" s="314"/>
      <c r="M722" s="327"/>
    </row>
    <row r="723" spans="1:13" ht="30" customHeight="1">
      <c r="A723" s="315">
        <f>물량산출서!A385</f>
        <v>20</v>
      </c>
      <c r="B723" s="315" t="str">
        <f>물량산출서!B385</f>
        <v>TB(38MA3)</v>
      </c>
      <c r="C723" s="313" t="str">
        <f>물량산출서!C385</f>
        <v>15A, 40ⅹ153</v>
      </c>
      <c r="D723" s="312" t="str">
        <f>물량산출서!D385</f>
        <v>EA</v>
      </c>
      <c r="E723" s="315">
        <f>+물량산출서!W385</f>
        <v>17</v>
      </c>
      <c r="F723" s="314"/>
      <c r="G723" s="314"/>
      <c r="H723" s="314"/>
      <c r="I723" s="314"/>
      <c r="J723" s="314"/>
      <c r="K723" s="314"/>
      <c r="L723" s="314"/>
      <c r="M723" s="327"/>
    </row>
    <row r="724" spans="1:13" ht="30" customHeight="1">
      <c r="A724" s="315"/>
      <c r="B724" s="315" t="s">
        <v>1126</v>
      </c>
      <c r="C724" s="313" t="s">
        <v>1143</v>
      </c>
      <c r="D724" s="312" t="s">
        <v>1130</v>
      </c>
      <c r="E724" s="315">
        <f>+E723</f>
        <v>17</v>
      </c>
      <c r="F724" s="314"/>
      <c r="G724" s="314"/>
      <c r="H724" s="314"/>
      <c r="I724" s="314"/>
      <c r="J724" s="314"/>
      <c r="K724" s="314"/>
      <c r="L724" s="314"/>
      <c r="M724" s="327"/>
    </row>
    <row r="725" spans="1:13" ht="30" customHeight="1">
      <c r="A725" s="315">
        <f>물량산출서!A386</f>
        <v>21</v>
      </c>
      <c r="B725" s="315" t="str">
        <f>물량산출서!B386</f>
        <v>TB(38MA4)</v>
      </c>
      <c r="C725" s="313" t="str">
        <f>물량산출서!C386</f>
        <v>15A, 40ⅹ153</v>
      </c>
      <c r="D725" s="312" t="str">
        <f>물량산출서!D386</f>
        <v>EA</v>
      </c>
      <c r="E725" s="315">
        <f>+물량산출서!W386</f>
        <v>17</v>
      </c>
      <c r="F725" s="314"/>
      <c r="G725" s="314"/>
      <c r="H725" s="314"/>
      <c r="I725" s="314"/>
      <c r="J725" s="314"/>
      <c r="K725" s="314"/>
      <c r="L725" s="314"/>
      <c r="M725" s="327"/>
    </row>
    <row r="726" spans="1:13" ht="30" customHeight="1">
      <c r="A726" s="315"/>
      <c r="B726" s="315" t="s">
        <v>1126</v>
      </c>
      <c r="C726" s="313" t="s">
        <v>1143</v>
      </c>
      <c r="D726" s="312" t="s">
        <v>1130</v>
      </c>
      <c r="E726" s="315">
        <f>+E725</f>
        <v>17</v>
      </c>
      <c r="F726" s="314"/>
      <c r="G726" s="314"/>
      <c r="H726" s="314"/>
      <c r="I726" s="314"/>
      <c r="J726" s="314"/>
      <c r="K726" s="314"/>
      <c r="L726" s="314"/>
      <c r="M726" s="327"/>
    </row>
    <row r="727" spans="1:13" ht="30" customHeight="1">
      <c r="A727" s="315">
        <f>물량산출서!A387</f>
        <v>22</v>
      </c>
      <c r="B727" s="315" t="str">
        <f>물량산출서!B387</f>
        <v>TB(38MA5)</v>
      </c>
      <c r="C727" s="313" t="str">
        <f>물량산출서!C387</f>
        <v>15A, 40ⅹ153</v>
      </c>
      <c r="D727" s="312" t="str">
        <f>물량산출서!D387</f>
        <v>EA</v>
      </c>
      <c r="E727" s="315">
        <f>+물량산출서!W387</f>
        <v>17</v>
      </c>
      <c r="F727" s="314"/>
      <c r="G727" s="314"/>
      <c r="H727" s="314"/>
      <c r="I727" s="314"/>
      <c r="J727" s="314"/>
      <c r="K727" s="314"/>
      <c r="L727" s="314"/>
      <c r="M727" s="327"/>
    </row>
    <row r="728" spans="1:13" ht="30" customHeight="1">
      <c r="A728" s="315"/>
      <c r="B728" s="315" t="s">
        <v>1126</v>
      </c>
      <c r="C728" s="313" t="s">
        <v>1143</v>
      </c>
      <c r="D728" s="312" t="s">
        <v>1130</v>
      </c>
      <c r="E728" s="315">
        <f>+E727</f>
        <v>17</v>
      </c>
      <c r="F728" s="314"/>
      <c r="G728" s="314"/>
      <c r="H728" s="314"/>
      <c r="I728" s="314"/>
      <c r="J728" s="314"/>
      <c r="K728" s="314"/>
      <c r="L728" s="314"/>
      <c r="M728" s="327"/>
    </row>
    <row r="729" spans="1:13" ht="30" customHeight="1">
      <c r="A729" s="315">
        <f>물량산출서!A388</f>
        <v>23</v>
      </c>
      <c r="B729" s="315" t="str">
        <f>물량산출서!B388</f>
        <v>TB(38MA6)</v>
      </c>
      <c r="C729" s="313" t="str">
        <f>물량산출서!C388</f>
        <v>15A, 40ⅹ153</v>
      </c>
      <c r="D729" s="312" t="str">
        <f>물량산출서!D388</f>
        <v>EA</v>
      </c>
      <c r="E729" s="315">
        <f>+물량산출서!W388</f>
        <v>17</v>
      </c>
      <c r="F729" s="314"/>
      <c r="G729" s="314"/>
      <c r="H729" s="314"/>
      <c r="I729" s="314"/>
      <c r="J729" s="314"/>
      <c r="K729" s="314"/>
      <c r="L729" s="314"/>
      <c r="M729" s="327"/>
    </row>
    <row r="730" spans="1:13" ht="30" customHeight="1">
      <c r="A730" s="315"/>
      <c r="B730" s="315" t="s">
        <v>1126</v>
      </c>
      <c r="C730" s="313" t="s">
        <v>1143</v>
      </c>
      <c r="D730" s="312" t="s">
        <v>1130</v>
      </c>
      <c r="E730" s="315">
        <f>+E729</f>
        <v>17</v>
      </c>
      <c r="F730" s="314"/>
      <c r="G730" s="314"/>
      <c r="H730" s="314"/>
      <c r="I730" s="314"/>
      <c r="J730" s="314"/>
      <c r="K730" s="314"/>
      <c r="L730" s="314"/>
      <c r="M730" s="327"/>
    </row>
    <row r="731" spans="1:13" ht="30" customHeight="1">
      <c r="A731" s="315">
        <f>물량산출서!A389</f>
        <v>24</v>
      </c>
      <c r="B731" s="315" t="str">
        <f>물량산출서!B389</f>
        <v>TB(38MA7)</v>
      </c>
      <c r="C731" s="313" t="str">
        <f>물량산출서!C389</f>
        <v>15A, 40ⅹ153</v>
      </c>
      <c r="D731" s="312" t="str">
        <f>물량산출서!D389</f>
        <v>EA</v>
      </c>
      <c r="E731" s="315">
        <f>+물량산출서!W389</f>
        <v>17</v>
      </c>
      <c r="F731" s="314"/>
      <c r="G731" s="314"/>
      <c r="H731" s="314"/>
      <c r="I731" s="314"/>
      <c r="J731" s="314"/>
      <c r="K731" s="314"/>
      <c r="L731" s="314"/>
      <c r="M731" s="327"/>
    </row>
    <row r="732" spans="1:13" ht="30" customHeight="1">
      <c r="A732" s="315"/>
      <c r="B732" s="315" t="s">
        <v>1126</v>
      </c>
      <c r="C732" s="313" t="s">
        <v>1143</v>
      </c>
      <c r="D732" s="312" t="s">
        <v>1130</v>
      </c>
      <c r="E732" s="315">
        <f>+E731</f>
        <v>17</v>
      </c>
      <c r="F732" s="314"/>
      <c r="G732" s="314"/>
      <c r="H732" s="314"/>
      <c r="I732" s="314"/>
      <c r="J732" s="314"/>
      <c r="K732" s="314"/>
      <c r="L732" s="314"/>
      <c r="M732" s="327"/>
    </row>
    <row r="733" spans="1:13" ht="30" customHeight="1">
      <c r="A733" s="315">
        <f>물량산출서!A390</f>
        <v>25</v>
      </c>
      <c r="B733" s="315" t="str">
        <f>물량산출서!B390</f>
        <v>TB Spare 02</v>
      </c>
      <c r="C733" s="313" t="str">
        <f>물량산출서!C390</f>
        <v>15A, 40ⅹ153</v>
      </c>
      <c r="D733" s="312" t="str">
        <f>물량산출서!D390</f>
        <v>EA</v>
      </c>
      <c r="E733" s="315">
        <f>+물량산출서!W390</f>
        <v>17</v>
      </c>
      <c r="F733" s="314"/>
      <c r="G733" s="314"/>
      <c r="H733" s="314"/>
      <c r="I733" s="314"/>
      <c r="J733" s="314"/>
      <c r="K733" s="314"/>
      <c r="L733" s="314"/>
      <c r="M733" s="327"/>
    </row>
    <row r="734" spans="1:13" ht="30" customHeight="1">
      <c r="A734" s="315"/>
      <c r="B734" s="315" t="s">
        <v>1126</v>
      </c>
      <c r="C734" s="313" t="s">
        <v>1143</v>
      </c>
      <c r="D734" s="312" t="s">
        <v>1130</v>
      </c>
      <c r="E734" s="315">
        <f>+E733</f>
        <v>17</v>
      </c>
      <c r="F734" s="314"/>
      <c r="G734" s="314"/>
      <c r="H734" s="314"/>
      <c r="I734" s="314"/>
      <c r="J734" s="314"/>
      <c r="K734" s="314"/>
      <c r="L734" s="314"/>
      <c r="M734" s="327"/>
    </row>
    <row r="735" spans="1:13" ht="30" customHeight="1">
      <c r="A735" s="315">
        <f>물량산출서!A391</f>
        <v>26</v>
      </c>
      <c r="B735" s="315" t="str">
        <f>물량산출서!B391</f>
        <v>TB Spare 03</v>
      </c>
      <c r="C735" s="313" t="str">
        <f>물량산출서!C391</f>
        <v>15A, 40ⅹ153</v>
      </c>
      <c r="D735" s="312" t="str">
        <f>물량산출서!D391</f>
        <v>EA</v>
      </c>
      <c r="E735" s="315">
        <f>+물량산출서!W391</f>
        <v>17</v>
      </c>
      <c r="F735" s="314"/>
      <c r="G735" s="314"/>
      <c r="H735" s="314"/>
      <c r="I735" s="314"/>
      <c r="J735" s="314"/>
      <c r="K735" s="314"/>
      <c r="L735" s="314"/>
      <c r="M735" s="327"/>
    </row>
    <row r="736" spans="1:13" ht="30" customHeight="1">
      <c r="A736" s="315"/>
      <c r="B736" s="315" t="s">
        <v>1126</v>
      </c>
      <c r="C736" s="313" t="s">
        <v>1143</v>
      </c>
      <c r="D736" s="312" t="s">
        <v>1130</v>
      </c>
      <c r="E736" s="315">
        <f>+E735</f>
        <v>17</v>
      </c>
      <c r="F736" s="314"/>
      <c r="G736" s="314"/>
      <c r="H736" s="314"/>
      <c r="I736" s="314"/>
      <c r="J736" s="314"/>
      <c r="K736" s="314"/>
      <c r="L736" s="314"/>
      <c r="M736" s="327"/>
    </row>
    <row r="737" spans="1:13" ht="30" customHeight="1">
      <c r="A737" s="315">
        <f>물량산출서!A392</f>
        <v>27</v>
      </c>
      <c r="B737" s="315" t="str">
        <f>물량산출서!B392</f>
        <v>TB(3818)</v>
      </c>
      <c r="C737" s="313" t="str">
        <f>물량산출서!C392</f>
        <v>15A, 40ⅹ153</v>
      </c>
      <c r="D737" s="312" t="str">
        <f>물량산출서!D392</f>
        <v>EA</v>
      </c>
      <c r="E737" s="315">
        <f>+물량산출서!W392</f>
        <v>32</v>
      </c>
      <c r="F737" s="314"/>
      <c r="G737" s="314"/>
      <c r="H737" s="314"/>
      <c r="I737" s="314"/>
      <c r="J737" s="314"/>
      <c r="K737" s="314"/>
      <c r="L737" s="314"/>
      <c r="M737" s="327"/>
    </row>
    <row r="738" spans="1:13" ht="30" customHeight="1">
      <c r="A738" s="315"/>
      <c r="B738" s="315" t="s">
        <v>1126</v>
      </c>
      <c r="C738" s="313" t="s">
        <v>1143</v>
      </c>
      <c r="D738" s="312" t="s">
        <v>1130</v>
      </c>
      <c r="E738" s="315">
        <f>+E737</f>
        <v>32</v>
      </c>
      <c r="F738" s="314"/>
      <c r="G738" s="314"/>
      <c r="H738" s="314"/>
      <c r="I738" s="314"/>
      <c r="J738" s="314"/>
      <c r="K738" s="314"/>
      <c r="L738" s="314"/>
      <c r="M738" s="327"/>
    </row>
    <row r="739" spans="1:13" ht="30" customHeight="1">
      <c r="A739" s="315">
        <f>물량산출서!A393</f>
        <v>28</v>
      </c>
      <c r="B739" s="315" t="str">
        <f>물량산출서!B393</f>
        <v>TB(3819)</v>
      </c>
      <c r="C739" s="313" t="str">
        <f>물량산출서!C393</f>
        <v>15A, 40ⅹ153</v>
      </c>
      <c r="D739" s="312" t="str">
        <f>물량산출서!D393</f>
        <v>EA</v>
      </c>
      <c r="E739" s="315">
        <f>+물량산출서!W393</f>
        <v>32</v>
      </c>
      <c r="F739" s="314"/>
      <c r="G739" s="314"/>
      <c r="H739" s="314"/>
      <c r="I739" s="314"/>
      <c r="J739" s="314"/>
      <c r="K739" s="314"/>
      <c r="L739" s="314"/>
      <c r="M739" s="327"/>
    </row>
    <row r="740" spans="1:13" ht="30" customHeight="1">
      <c r="A740" s="315"/>
      <c r="B740" s="315" t="s">
        <v>1126</v>
      </c>
      <c r="C740" s="313" t="s">
        <v>1143</v>
      </c>
      <c r="D740" s="312" t="s">
        <v>1130</v>
      </c>
      <c r="E740" s="315">
        <f>+E739</f>
        <v>32</v>
      </c>
      <c r="F740" s="314"/>
      <c r="G740" s="314"/>
      <c r="H740" s="314"/>
      <c r="I740" s="314"/>
      <c r="J740" s="314"/>
      <c r="K740" s="314"/>
      <c r="L740" s="314"/>
      <c r="M740" s="327"/>
    </row>
    <row r="741" spans="1:13" ht="30" customHeight="1">
      <c r="A741" s="315">
        <f>물량산출서!A394</f>
        <v>29</v>
      </c>
      <c r="B741" s="315" t="str">
        <f>물량산출서!B394</f>
        <v>TB(3820)</v>
      </c>
      <c r="C741" s="313" t="str">
        <f>물량산출서!C394</f>
        <v>15A, 40ⅹ153</v>
      </c>
      <c r="D741" s="312" t="str">
        <f>물량산출서!D394</f>
        <v>EA</v>
      </c>
      <c r="E741" s="315">
        <f>+물량산출서!W394</f>
        <v>32</v>
      </c>
      <c r="F741" s="314"/>
      <c r="G741" s="314"/>
      <c r="H741" s="314"/>
      <c r="I741" s="314"/>
      <c r="J741" s="314"/>
      <c r="K741" s="314"/>
      <c r="L741" s="314"/>
      <c r="M741" s="327"/>
    </row>
    <row r="742" spans="1:13" ht="30" customHeight="1">
      <c r="A742" s="315"/>
      <c r="B742" s="315" t="s">
        <v>1126</v>
      </c>
      <c r="C742" s="313" t="s">
        <v>1143</v>
      </c>
      <c r="D742" s="312" t="s">
        <v>1130</v>
      </c>
      <c r="E742" s="315">
        <f>+E741</f>
        <v>32</v>
      </c>
      <c r="F742" s="314"/>
      <c r="G742" s="314"/>
      <c r="H742" s="314"/>
      <c r="I742" s="314"/>
      <c r="J742" s="314"/>
      <c r="K742" s="314"/>
      <c r="L742" s="314"/>
      <c r="M742" s="327"/>
    </row>
    <row r="743" spans="1:13" ht="30" customHeight="1">
      <c r="A743" s="315">
        <f>물량산출서!A395</f>
        <v>30</v>
      </c>
      <c r="B743" s="315" t="str">
        <f>물량산출서!B395</f>
        <v>TB Spare 04</v>
      </c>
      <c r="C743" s="313" t="str">
        <f>물량산출서!C395</f>
        <v>15A, 40ⅹ180</v>
      </c>
      <c r="D743" s="312" t="str">
        <f>물량산출서!D395</f>
        <v>EA</v>
      </c>
      <c r="E743" s="315">
        <f>+물량산출서!W395</f>
        <v>32</v>
      </c>
      <c r="F743" s="314"/>
      <c r="G743" s="314"/>
      <c r="H743" s="314"/>
      <c r="I743" s="314"/>
      <c r="J743" s="314"/>
      <c r="K743" s="314"/>
      <c r="L743" s="314"/>
      <c r="M743" s="327"/>
    </row>
    <row r="744" spans="1:13" ht="30" customHeight="1">
      <c r="A744" s="315"/>
      <c r="B744" s="315" t="s">
        <v>1126</v>
      </c>
      <c r="C744" s="313" t="s">
        <v>1143</v>
      </c>
      <c r="D744" s="312" t="s">
        <v>1130</v>
      </c>
      <c r="E744" s="315">
        <f>+E743</f>
        <v>32</v>
      </c>
      <c r="F744" s="314"/>
      <c r="G744" s="314"/>
      <c r="H744" s="314"/>
      <c r="I744" s="314"/>
      <c r="J744" s="314"/>
      <c r="K744" s="314"/>
      <c r="L744" s="314"/>
      <c r="M744" s="327"/>
    </row>
    <row r="745" spans="1:13" ht="30" customHeight="1">
      <c r="A745" s="315">
        <f>물량산출서!A396</f>
        <v>31</v>
      </c>
      <c r="B745" s="315" t="str">
        <f>물량산출서!B396</f>
        <v>FLDTB</v>
      </c>
      <c r="C745" s="313" t="str">
        <f>물량산출서!C396</f>
        <v>15A, 40ⅹ1170</v>
      </c>
      <c r="D745" s="312" t="str">
        <f>물량산출서!D396</f>
        <v>EA</v>
      </c>
      <c r="E745" s="315">
        <f>+물량산출서!W396</f>
        <v>130</v>
      </c>
      <c r="F745" s="314"/>
      <c r="G745" s="314"/>
      <c r="H745" s="314"/>
      <c r="I745" s="314"/>
      <c r="J745" s="314"/>
      <c r="K745" s="314"/>
      <c r="L745" s="314"/>
      <c r="M745" s="327"/>
    </row>
    <row r="746" spans="1:13" ht="30" customHeight="1">
      <c r="A746" s="315"/>
      <c r="B746" s="315" t="s">
        <v>1126</v>
      </c>
      <c r="C746" s="313" t="s">
        <v>1143</v>
      </c>
      <c r="D746" s="312" t="s">
        <v>1130</v>
      </c>
      <c r="E746" s="315">
        <f>+E745</f>
        <v>130</v>
      </c>
      <c r="F746" s="314"/>
      <c r="G746" s="314"/>
      <c r="H746" s="314"/>
      <c r="I746" s="314"/>
      <c r="J746" s="314"/>
      <c r="K746" s="314"/>
      <c r="L746" s="314"/>
      <c r="M746" s="327"/>
    </row>
    <row r="747" spans="1:13" ht="30" customHeight="1">
      <c r="A747" s="315">
        <f>물량산출서!A397</f>
        <v>32</v>
      </c>
      <c r="B747" s="315" t="str">
        <f>물량산출서!B397</f>
        <v>VCBTB</v>
      </c>
      <c r="C747" s="313" t="str">
        <f>물량산출서!C397</f>
        <v>15A, 40ⅹ675</v>
      </c>
      <c r="D747" s="312" t="str">
        <f>물량산출서!D397</f>
        <v>EA</v>
      </c>
      <c r="E747" s="315">
        <f>+물량산출서!W397</f>
        <v>75</v>
      </c>
      <c r="F747" s="314"/>
      <c r="G747" s="314"/>
      <c r="H747" s="314"/>
      <c r="I747" s="314"/>
      <c r="J747" s="314"/>
      <c r="K747" s="314"/>
      <c r="L747" s="314"/>
      <c r="M747" s="327"/>
    </row>
    <row r="748" spans="1:13" ht="30" customHeight="1">
      <c r="A748" s="315"/>
      <c r="B748" s="315" t="s">
        <v>1126</v>
      </c>
      <c r="C748" s="313" t="s">
        <v>1143</v>
      </c>
      <c r="D748" s="312" t="s">
        <v>1130</v>
      </c>
      <c r="E748" s="315">
        <f>+E747</f>
        <v>75</v>
      </c>
      <c r="F748" s="314"/>
      <c r="G748" s="314"/>
      <c r="H748" s="314"/>
      <c r="I748" s="314"/>
      <c r="J748" s="314"/>
      <c r="K748" s="314"/>
      <c r="L748" s="314"/>
      <c r="M748" s="327"/>
    </row>
    <row r="749" spans="1:13" ht="30" customHeight="1">
      <c r="A749" s="315">
        <f>물량산출서!A398</f>
        <v>33</v>
      </c>
      <c r="B749" s="315" t="str">
        <f>물량산출서!B398</f>
        <v>TB(38MA8)</v>
      </c>
      <c r="C749" s="313" t="str">
        <f>물량산출서!C398</f>
        <v>15A, 40ⅹ153</v>
      </c>
      <c r="D749" s="312" t="str">
        <f>물량산출서!D398</f>
        <v>EA</v>
      </c>
      <c r="E749" s="315">
        <f>+물량산출서!W398</f>
        <v>17</v>
      </c>
      <c r="F749" s="314"/>
      <c r="G749" s="314"/>
      <c r="H749" s="314"/>
      <c r="I749" s="314"/>
      <c r="J749" s="314"/>
      <c r="K749" s="314"/>
      <c r="L749" s="314"/>
      <c r="M749" s="327"/>
    </row>
    <row r="750" spans="1:13" ht="30" customHeight="1">
      <c r="A750" s="315"/>
      <c r="B750" s="315" t="s">
        <v>1126</v>
      </c>
      <c r="C750" s="313" t="s">
        <v>1143</v>
      </c>
      <c r="D750" s="312" t="s">
        <v>1130</v>
      </c>
      <c r="E750" s="315">
        <f>+E749</f>
        <v>17</v>
      </c>
      <c r="F750" s="314"/>
      <c r="G750" s="314"/>
      <c r="H750" s="314"/>
      <c r="I750" s="314"/>
      <c r="J750" s="314"/>
      <c r="K750" s="314"/>
      <c r="L750" s="314"/>
      <c r="M750" s="327"/>
    </row>
    <row r="751" spans="1:13" ht="30" customHeight="1">
      <c r="A751" s="315">
        <f>물량산출서!A399</f>
        <v>34</v>
      </c>
      <c r="B751" s="315" t="str">
        <f>물량산출서!B399</f>
        <v>TB(38MA9)</v>
      </c>
      <c r="C751" s="313" t="str">
        <f>물량산출서!C399</f>
        <v>15A, 40ⅹ153</v>
      </c>
      <c r="D751" s="312" t="str">
        <f>물량산출서!D399</f>
        <v>EA</v>
      </c>
      <c r="E751" s="315">
        <f>+물량산출서!W399</f>
        <v>17</v>
      </c>
      <c r="F751" s="314"/>
      <c r="G751" s="314"/>
      <c r="H751" s="314"/>
      <c r="I751" s="314"/>
      <c r="J751" s="314"/>
      <c r="K751" s="314"/>
      <c r="L751" s="314"/>
      <c r="M751" s="327"/>
    </row>
    <row r="752" spans="1:13" ht="30" customHeight="1">
      <c r="A752" s="315"/>
      <c r="B752" s="315" t="s">
        <v>1126</v>
      </c>
      <c r="C752" s="313" t="s">
        <v>1143</v>
      </c>
      <c r="D752" s="312" t="s">
        <v>1130</v>
      </c>
      <c r="E752" s="315">
        <f>+E751</f>
        <v>17</v>
      </c>
      <c r="F752" s="314"/>
      <c r="G752" s="314"/>
      <c r="H752" s="314"/>
      <c r="I752" s="314"/>
      <c r="J752" s="314"/>
      <c r="K752" s="314"/>
      <c r="L752" s="314"/>
      <c r="M752" s="327"/>
    </row>
    <row r="753" spans="1:13" ht="30" customHeight="1">
      <c r="A753" s="315">
        <f>물량산출서!A400</f>
        <v>35</v>
      </c>
      <c r="B753" s="315" t="str">
        <f>물량산출서!B400</f>
        <v>TB(38MA10)</v>
      </c>
      <c r="C753" s="313" t="str">
        <f>물량산출서!C400</f>
        <v>15A, 40ⅹ153</v>
      </c>
      <c r="D753" s="312" t="str">
        <f>물량산출서!D400</f>
        <v>EA</v>
      </c>
      <c r="E753" s="315">
        <f>+물량산출서!W400</f>
        <v>17</v>
      </c>
      <c r="F753" s="314"/>
      <c r="G753" s="314"/>
      <c r="H753" s="314"/>
      <c r="I753" s="314"/>
      <c r="J753" s="314"/>
      <c r="K753" s="314"/>
      <c r="L753" s="314"/>
      <c r="M753" s="327"/>
    </row>
    <row r="754" spans="1:13" ht="30" customHeight="1">
      <c r="A754" s="315"/>
      <c r="B754" s="315" t="s">
        <v>1126</v>
      </c>
      <c r="C754" s="313" t="s">
        <v>1143</v>
      </c>
      <c r="D754" s="312" t="s">
        <v>1130</v>
      </c>
      <c r="E754" s="315">
        <f>+E753</f>
        <v>17</v>
      </c>
      <c r="F754" s="314"/>
      <c r="G754" s="314"/>
      <c r="H754" s="314"/>
      <c r="I754" s="314"/>
      <c r="J754" s="314"/>
      <c r="K754" s="314"/>
      <c r="L754" s="314"/>
      <c r="M754" s="327"/>
    </row>
    <row r="755" spans="1:13" ht="30" customHeight="1">
      <c r="A755" s="315">
        <f>물량산출서!A401</f>
        <v>36</v>
      </c>
      <c r="B755" s="315" t="str">
        <f>물량산출서!B401</f>
        <v>ANNTB</v>
      </c>
      <c r="C755" s="313" t="str">
        <f>물량산출서!C401</f>
        <v>15A, 40ⅹ306</v>
      </c>
      <c r="D755" s="312" t="str">
        <f>물량산출서!D401</f>
        <v>EA</v>
      </c>
      <c r="E755" s="315">
        <f>+물량산출서!W401</f>
        <v>34</v>
      </c>
      <c r="F755" s="314"/>
      <c r="G755" s="314"/>
      <c r="H755" s="314"/>
      <c r="I755" s="314"/>
      <c r="J755" s="314"/>
      <c r="K755" s="314"/>
      <c r="L755" s="314"/>
      <c r="M755" s="327"/>
    </row>
    <row r="756" spans="1:13" ht="30" customHeight="1">
      <c r="A756" s="315"/>
      <c r="B756" s="315" t="s">
        <v>1126</v>
      </c>
      <c r="C756" s="313" t="s">
        <v>1143</v>
      </c>
      <c r="D756" s="312" t="s">
        <v>1130</v>
      </c>
      <c r="E756" s="315">
        <f>+E755</f>
        <v>34</v>
      </c>
      <c r="F756" s="314"/>
      <c r="G756" s="314"/>
      <c r="H756" s="314"/>
      <c r="I756" s="314"/>
      <c r="J756" s="314"/>
      <c r="K756" s="314"/>
      <c r="L756" s="314"/>
      <c r="M756" s="327"/>
    </row>
    <row r="757" spans="1:13" ht="30" customHeight="1">
      <c r="A757" s="315">
        <f>물량산출서!A402</f>
        <v>37</v>
      </c>
      <c r="B757" s="315" t="str">
        <f>물량산출서!B402</f>
        <v>TB(38MR1)</v>
      </c>
      <c r="C757" s="313" t="str">
        <f>물량산출서!C402</f>
        <v>15A, 40ⅹ153</v>
      </c>
      <c r="D757" s="312" t="str">
        <f>물량산출서!D402</f>
        <v>EA</v>
      </c>
      <c r="E757" s="315">
        <f>+물량산출서!W402</f>
        <v>17</v>
      </c>
      <c r="F757" s="314"/>
      <c r="G757" s="314"/>
      <c r="H757" s="314"/>
      <c r="I757" s="314"/>
      <c r="J757" s="314"/>
      <c r="K757" s="314"/>
      <c r="L757" s="314"/>
      <c r="M757" s="327"/>
    </row>
    <row r="758" spans="1:13" ht="30" customHeight="1">
      <c r="A758" s="315"/>
      <c r="B758" s="315" t="s">
        <v>1126</v>
      </c>
      <c r="C758" s="313" t="s">
        <v>1143</v>
      </c>
      <c r="D758" s="312" t="s">
        <v>1130</v>
      </c>
      <c r="E758" s="315">
        <f>+E757</f>
        <v>17</v>
      </c>
      <c r="F758" s="314"/>
      <c r="G758" s="314"/>
      <c r="H758" s="314"/>
      <c r="I758" s="314"/>
      <c r="J758" s="314"/>
      <c r="K758" s="314"/>
      <c r="L758" s="314"/>
      <c r="M758" s="327"/>
    </row>
    <row r="759" spans="1:13" ht="30" customHeight="1">
      <c r="A759" s="315">
        <f>물량산출서!A403</f>
        <v>38</v>
      </c>
      <c r="B759" s="315" t="str">
        <f>물량산출서!B403</f>
        <v>TB(38MR2)</v>
      </c>
      <c r="C759" s="313" t="str">
        <f>물량산출서!C403</f>
        <v>15A, 40ⅹ153</v>
      </c>
      <c r="D759" s="312" t="str">
        <f>물량산출서!D403</f>
        <v>EA</v>
      </c>
      <c r="E759" s="315">
        <f>+물량산출서!W403</f>
        <v>17</v>
      </c>
      <c r="F759" s="314"/>
      <c r="G759" s="314"/>
      <c r="H759" s="314"/>
      <c r="I759" s="314"/>
      <c r="J759" s="314"/>
      <c r="K759" s="314"/>
      <c r="L759" s="314"/>
      <c r="M759" s="327"/>
    </row>
    <row r="760" spans="1:13" ht="30" customHeight="1">
      <c r="A760" s="315"/>
      <c r="B760" s="315" t="s">
        <v>1126</v>
      </c>
      <c r="C760" s="313" t="s">
        <v>1143</v>
      </c>
      <c r="D760" s="312" t="s">
        <v>1130</v>
      </c>
      <c r="E760" s="315">
        <f>+E759</f>
        <v>17</v>
      </c>
      <c r="F760" s="314"/>
      <c r="G760" s="314"/>
      <c r="H760" s="314"/>
      <c r="I760" s="314"/>
      <c r="J760" s="314"/>
      <c r="K760" s="314"/>
      <c r="L760" s="314"/>
      <c r="M760" s="327"/>
    </row>
    <row r="761" spans="1:13" ht="30" customHeight="1">
      <c r="A761" s="315">
        <f>물량산출서!A404</f>
        <v>39</v>
      </c>
      <c r="B761" s="315" t="str">
        <f>물량산출서!B404</f>
        <v>TB(38MR3)</v>
      </c>
      <c r="C761" s="313" t="str">
        <f>물량산출서!C404</f>
        <v>15A, 40ⅹ153</v>
      </c>
      <c r="D761" s="312" t="str">
        <f>물량산출서!D404</f>
        <v>EA</v>
      </c>
      <c r="E761" s="315">
        <f>+물량산출서!W404</f>
        <v>17</v>
      </c>
      <c r="F761" s="314"/>
      <c r="G761" s="314"/>
      <c r="H761" s="314"/>
      <c r="I761" s="314"/>
      <c r="J761" s="314"/>
      <c r="K761" s="314"/>
      <c r="L761" s="314"/>
      <c r="M761" s="327"/>
    </row>
    <row r="762" spans="1:13" ht="30" customHeight="1">
      <c r="A762" s="315"/>
      <c r="B762" s="315" t="s">
        <v>1126</v>
      </c>
      <c r="C762" s="313" t="s">
        <v>1143</v>
      </c>
      <c r="D762" s="312" t="s">
        <v>1130</v>
      </c>
      <c r="E762" s="315">
        <f>+E761</f>
        <v>17</v>
      </c>
      <c r="F762" s="314"/>
      <c r="G762" s="314"/>
      <c r="H762" s="314"/>
      <c r="I762" s="314"/>
      <c r="J762" s="314"/>
      <c r="K762" s="314"/>
      <c r="L762" s="314"/>
      <c r="M762" s="327"/>
    </row>
    <row r="763" spans="1:13" ht="30" customHeight="1">
      <c r="A763" s="315">
        <f>물량산출서!A405</f>
        <v>40</v>
      </c>
      <c r="B763" s="315" t="str">
        <f>물량산출서!B405</f>
        <v>TB(38MR4)</v>
      </c>
      <c r="C763" s="313" t="str">
        <f>물량산출서!C405</f>
        <v>15A, 40ⅹ153</v>
      </c>
      <c r="D763" s="312" t="str">
        <f>물량산출서!D405</f>
        <v>EA</v>
      </c>
      <c r="E763" s="315">
        <f>+물량산출서!W405</f>
        <v>17</v>
      </c>
      <c r="F763" s="314"/>
      <c r="G763" s="314"/>
      <c r="H763" s="314"/>
      <c r="I763" s="314"/>
      <c r="J763" s="314"/>
      <c r="K763" s="314"/>
      <c r="L763" s="314"/>
      <c r="M763" s="327"/>
    </row>
    <row r="764" spans="1:13" ht="30" customHeight="1">
      <c r="A764" s="315"/>
      <c r="B764" s="315" t="s">
        <v>1126</v>
      </c>
      <c r="C764" s="313" t="s">
        <v>1143</v>
      </c>
      <c r="D764" s="312" t="s">
        <v>1130</v>
      </c>
      <c r="E764" s="315">
        <f>+E763</f>
        <v>17</v>
      </c>
      <c r="F764" s="314"/>
      <c r="G764" s="314"/>
      <c r="H764" s="314"/>
      <c r="I764" s="314"/>
      <c r="J764" s="314"/>
      <c r="K764" s="314"/>
      <c r="L764" s="314"/>
      <c r="M764" s="327"/>
    </row>
    <row r="765" spans="1:13" ht="30" customHeight="1">
      <c r="A765" s="315">
        <f>물량산출서!A406</f>
        <v>41</v>
      </c>
      <c r="B765" s="315" t="str">
        <f>물량산출서!B406</f>
        <v>TB Spare 05</v>
      </c>
      <c r="C765" s="313" t="str">
        <f>물량산출서!C406</f>
        <v>15A, 40ⅹ153</v>
      </c>
      <c r="D765" s="312" t="str">
        <f>물량산출서!D406</f>
        <v>EA</v>
      </c>
      <c r="E765" s="315">
        <f>+물량산출서!W406</f>
        <v>17</v>
      </c>
      <c r="F765" s="314"/>
      <c r="G765" s="314"/>
      <c r="H765" s="314"/>
      <c r="I765" s="314"/>
      <c r="J765" s="314"/>
      <c r="K765" s="314"/>
      <c r="L765" s="314"/>
      <c r="M765" s="327"/>
    </row>
    <row r="766" spans="1:13" ht="30" customHeight="1">
      <c r="A766" s="315"/>
      <c r="B766" s="315" t="s">
        <v>1126</v>
      </c>
      <c r="C766" s="313" t="s">
        <v>1143</v>
      </c>
      <c r="D766" s="312" t="s">
        <v>1130</v>
      </c>
      <c r="E766" s="315">
        <f>+E765</f>
        <v>17</v>
      </c>
      <c r="F766" s="314"/>
      <c r="G766" s="314"/>
      <c r="H766" s="314"/>
      <c r="I766" s="314"/>
      <c r="J766" s="314"/>
      <c r="K766" s="314"/>
      <c r="L766" s="314"/>
      <c r="M766" s="327"/>
    </row>
    <row r="767" spans="1:13" ht="30" customHeight="1">
      <c r="A767" s="315">
        <f>물량산출서!A407</f>
        <v>42</v>
      </c>
      <c r="B767" s="315" t="str">
        <f>물량산출서!B407</f>
        <v>Panel Case</v>
      </c>
      <c r="C767" s="313" t="str">
        <f>물량산출서!C407</f>
        <v>SIZE : W1200xH2200xD800, COLOR : RAL 7035, MAKER : RITTAL</v>
      </c>
      <c r="D767" s="312" t="str">
        <f>물량산출서!D407</f>
        <v>Set</v>
      </c>
      <c r="E767" s="315">
        <f>+물량산출서!W407</f>
        <v>1</v>
      </c>
      <c r="F767" s="314"/>
      <c r="G767" s="314"/>
      <c r="H767" s="314"/>
      <c r="I767" s="314"/>
      <c r="J767" s="314"/>
      <c r="K767" s="314"/>
      <c r="L767" s="314"/>
      <c r="M767" s="327"/>
    </row>
    <row r="768" spans="1:13" s="308" customFormat="1" ht="30" customHeight="1">
      <c r="A768" s="322"/>
      <c r="B768" s="311" t="s">
        <v>1121</v>
      </c>
      <c r="C768" s="328"/>
      <c r="D768" s="311"/>
      <c r="E768" s="322"/>
      <c r="F768" s="329"/>
      <c r="G768" s="329"/>
      <c r="H768" s="329"/>
      <c r="I768" s="329"/>
      <c r="J768" s="329"/>
      <c r="K768" s="329"/>
      <c r="L768" s="329"/>
      <c r="M768" s="327"/>
    </row>
    <row r="769" spans="1:13" ht="30" customHeight="1">
      <c r="A769" s="315"/>
      <c r="B769" s="315"/>
      <c r="C769" s="313"/>
      <c r="D769" s="312"/>
      <c r="E769" s="315"/>
      <c r="F769" s="314"/>
      <c r="G769" s="314"/>
      <c r="H769" s="314"/>
      <c r="I769" s="314"/>
      <c r="J769" s="314"/>
      <c r="K769" s="314"/>
      <c r="L769" s="314"/>
      <c r="M769" s="327"/>
    </row>
    <row r="770" spans="1:13" ht="30" customHeight="1">
      <c r="A770" s="322" t="str">
        <f>물량산출서!A409</f>
        <v>11. MAR' #4-2 FRONT &amp; REAR SUB-PLATE</v>
      </c>
      <c r="B770" s="315"/>
      <c r="C770" s="313"/>
      <c r="D770" s="312"/>
      <c r="E770" s="315"/>
      <c r="F770" s="314"/>
      <c r="G770" s="314"/>
      <c r="H770" s="314"/>
      <c r="I770" s="314"/>
      <c r="J770" s="314"/>
      <c r="K770" s="314"/>
      <c r="L770" s="314"/>
      <c r="M770" s="327"/>
    </row>
    <row r="771" spans="1:13" ht="30" customHeight="1">
      <c r="A771" s="315">
        <f>물량산출서!A410</f>
        <v>1</v>
      </c>
      <c r="B771" s="315" t="str">
        <f>물량산출서!B410</f>
        <v>MCCB</v>
      </c>
      <c r="C771" s="313" t="str">
        <f>물량산출서!C410</f>
        <v>HBS32/15  1EA, 32/10  5EA, 50ⅹ130</v>
      </c>
      <c r="D771" s="312" t="str">
        <f>물량산출서!D410</f>
        <v>EA</v>
      </c>
      <c r="E771" s="315">
        <f>+물량산출서!W410</f>
        <v>6</v>
      </c>
      <c r="F771" s="314"/>
      <c r="G771" s="314"/>
      <c r="H771" s="314"/>
      <c r="I771" s="314"/>
      <c r="J771" s="314"/>
      <c r="K771" s="314"/>
      <c r="L771" s="314"/>
      <c r="M771" s="327"/>
    </row>
    <row r="772" spans="1:13" ht="30" customHeight="1">
      <c r="A772" s="315"/>
      <c r="B772" s="315" t="s">
        <v>1126</v>
      </c>
      <c r="C772" s="313" t="s">
        <v>1139</v>
      </c>
      <c r="D772" s="312" t="s">
        <v>1130</v>
      </c>
      <c r="E772" s="315">
        <f>+E771</f>
        <v>6</v>
      </c>
      <c r="F772" s="314"/>
      <c r="G772" s="314"/>
      <c r="H772" s="314"/>
      <c r="I772" s="314"/>
      <c r="J772" s="314"/>
      <c r="K772" s="314"/>
      <c r="L772" s="314"/>
      <c r="M772" s="327"/>
    </row>
    <row r="773" spans="1:13" ht="30" customHeight="1">
      <c r="A773" s="315">
        <f>물량산출서!A411</f>
        <v>2</v>
      </c>
      <c r="B773" s="315" t="str">
        <f>물량산출서!B411</f>
        <v>Consent Fuse</v>
      </c>
      <c r="C773" s="313" t="str">
        <f>물량산출서!C411</f>
        <v>5A,  Diazed Type(With Socket), 40ⅹ40</v>
      </c>
      <c r="D773" s="312" t="str">
        <f>물량산출서!D411</f>
        <v>EA</v>
      </c>
      <c r="E773" s="315">
        <f>+물량산출서!W411</f>
        <v>1</v>
      </c>
      <c r="F773" s="314"/>
      <c r="G773" s="314"/>
      <c r="H773" s="314"/>
      <c r="I773" s="314"/>
      <c r="J773" s="314"/>
      <c r="K773" s="314"/>
      <c r="L773" s="314"/>
      <c r="M773" s="327"/>
    </row>
    <row r="774" spans="1:13" ht="30" customHeight="1">
      <c r="A774" s="315"/>
      <c r="B774" s="315" t="s">
        <v>1126</v>
      </c>
      <c r="C774" s="313" t="s">
        <v>1140</v>
      </c>
      <c r="D774" s="312" t="s">
        <v>1130</v>
      </c>
      <c r="E774" s="315">
        <f>+E773</f>
        <v>1</v>
      </c>
      <c r="F774" s="314"/>
      <c r="G774" s="314"/>
      <c r="H774" s="314"/>
      <c r="I774" s="314"/>
      <c r="J774" s="314"/>
      <c r="K774" s="314"/>
      <c r="L774" s="314"/>
      <c r="M774" s="327"/>
    </row>
    <row r="775" spans="1:13" ht="30" customHeight="1">
      <c r="A775" s="315">
        <f>물량산출서!A412</f>
        <v>3</v>
      </c>
      <c r="B775" s="315" t="str">
        <f>물량산출서!B412</f>
        <v xml:space="preserve">Consent </v>
      </c>
      <c r="C775" s="313" t="str">
        <f>물량산출서!C412</f>
        <v>AC110V, 2P(With Ground), 50ⅹ120</v>
      </c>
      <c r="D775" s="312" t="str">
        <f>물량산출서!D412</f>
        <v>EA</v>
      </c>
      <c r="E775" s="315">
        <f>+물량산출서!W412</f>
        <v>1</v>
      </c>
      <c r="F775" s="314"/>
      <c r="G775" s="314"/>
      <c r="H775" s="314"/>
      <c r="I775" s="314"/>
      <c r="J775" s="314"/>
      <c r="K775" s="314"/>
      <c r="L775" s="314"/>
      <c r="M775" s="327"/>
    </row>
    <row r="776" spans="1:13" ht="30" customHeight="1">
      <c r="A776" s="315"/>
      <c r="B776" s="315" t="s">
        <v>1126</v>
      </c>
      <c r="C776" s="313" t="s">
        <v>1140</v>
      </c>
      <c r="D776" s="312" t="s">
        <v>1130</v>
      </c>
      <c r="E776" s="315">
        <f>+E775</f>
        <v>1</v>
      </c>
      <c r="F776" s="314"/>
      <c r="G776" s="314"/>
      <c r="H776" s="314"/>
      <c r="I776" s="314"/>
      <c r="J776" s="314"/>
      <c r="K776" s="314"/>
      <c r="L776" s="314"/>
      <c r="M776" s="327"/>
    </row>
    <row r="777" spans="1:13" ht="30" customHeight="1">
      <c r="A777" s="315">
        <f>물량산출서!A413</f>
        <v>4</v>
      </c>
      <c r="B777" s="315" t="str">
        <f>물량산출서!B413</f>
        <v>Power Supply #1</v>
      </c>
      <c r="C777" s="313" t="str">
        <f>물량산출서!C413</f>
        <v>AC110V/DC24V, 300W(Primary), 130ⅹ105</v>
      </c>
      <c r="D777" s="312" t="str">
        <f>물량산출서!D413</f>
        <v>EA</v>
      </c>
      <c r="E777" s="315">
        <f>+물량산출서!W413</f>
        <v>1</v>
      </c>
      <c r="F777" s="314"/>
      <c r="G777" s="314"/>
      <c r="H777" s="314"/>
      <c r="I777" s="314"/>
      <c r="J777" s="314"/>
      <c r="K777" s="314"/>
      <c r="L777" s="314"/>
      <c r="M777" s="327"/>
    </row>
    <row r="778" spans="1:13" ht="30" customHeight="1">
      <c r="A778" s="315"/>
      <c r="B778" s="315" t="s">
        <v>1126</v>
      </c>
      <c r="C778" s="313" t="s">
        <v>1141</v>
      </c>
      <c r="D778" s="312" t="s">
        <v>950</v>
      </c>
      <c r="E778" s="315">
        <f>+E777</f>
        <v>1</v>
      </c>
      <c r="F778" s="314"/>
      <c r="G778" s="314"/>
      <c r="H778" s="314"/>
      <c r="I778" s="314"/>
      <c r="J778" s="314"/>
      <c r="K778" s="314"/>
      <c r="L778" s="314"/>
      <c r="M778" s="327"/>
    </row>
    <row r="779" spans="1:13" ht="30" customHeight="1">
      <c r="A779" s="315">
        <f>물량산출서!A414</f>
        <v>5</v>
      </c>
      <c r="B779" s="315" t="str">
        <f>물량산출서!B414</f>
        <v>Power Supply #2</v>
      </c>
      <c r="C779" s="313" t="str">
        <f>물량산출서!C414</f>
        <v>AC110V/DC24V, 300W(Secondary), 130ⅹ105</v>
      </c>
      <c r="D779" s="312" t="str">
        <f>물량산출서!D414</f>
        <v>EA</v>
      </c>
      <c r="E779" s="315">
        <f>+물량산출서!W414</f>
        <v>1</v>
      </c>
      <c r="F779" s="314"/>
      <c r="G779" s="314"/>
      <c r="H779" s="314"/>
      <c r="I779" s="314"/>
      <c r="J779" s="314"/>
      <c r="K779" s="314"/>
      <c r="L779" s="314"/>
      <c r="M779" s="327"/>
    </row>
    <row r="780" spans="1:13" ht="30" customHeight="1">
      <c r="A780" s="315"/>
      <c r="B780" s="315" t="s">
        <v>1126</v>
      </c>
      <c r="C780" s="313" t="s">
        <v>1141</v>
      </c>
      <c r="D780" s="312" t="s">
        <v>950</v>
      </c>
      <c r="E780" s="315">
        <f>+E779</f>
        <v>1</v>
      </c>
      <c r="F780" s="314"/>
      <c r="G780" s="314"/>
      <c r="H780" s="314"/>
      <c r="I780" s="314"/>
      <c r="J780" s="314"/>
      <c r="K780" s="314"/>
      <c r="L780" s="314"/>
      <c r="M780" s="327"/>
    </row>
    <row r="781" spans="1:13" ht="30" customHeight="1">
      <c r="A781" s="315">
        <f>물량산출서!A415</f>
        <v>6</v>
      </c>
      <c r="B781" s="315" t="str">
        <f>물량산출서!B415</f>
        <v>Fuse Box</v>
      </c>
      <c r="C781" s="313" t="str">
        <f>물량산출서!C415</f>
        <v>2A, 10P, Socket Type(With Alarm), 280ⅹ126</v>
      </c>
      <c r="D781" s="312" t="str">
        <f>물량산출서!D415</f>
        <v>EA</v>
      </c>
      <c r="E781" s="315">
        <f>+물량산출서!W415</f>
        <v>2</v>
      </c>
      <c r="F781" s="314"/>
      <c r="G781" s="314"/>
      <c r="H781" s="314"/>
      <c r="I781" s="314"/>
      <c r="J781" s="314"/>
      <c r="K781" s="314"/>
      <c r="L781" s="314"/>
      <c r="M781" s="327"/>
    </row>
    <row r="782" spans="1:13" ht="30" customHeight="1">
      <c r="A782" s="315">
        <f>물량산출서!A416</f>
        <v>7</v>
      </c>
      <c r="B782" s="315" t="str">
        <f>물량산출서!B416</f>
        <v>IR Relay(0~96)</v>
      </c>
      <c r="C782" s="313" t="str">
        <f>물량산출서!C416</f>
        <v>DC24V, 4a4b (With LED), 30ⅹ65</v>
      </c>
      <c r="D782" s="312" t="str">
        <f>물량산출서!D416</f>
        <v>EA</v>
      </c>
      <c r="E782" s="315">
        <f>+물량산출서!W416</f>
        <v>160</v>
      </c>
      <c r="F782" s="314"/>
      <c r="G782" s="314"/>
      <c r="H782" s="314"/>
      <c r="I782" s="314"/>
      <c r="J782" s="314"/>
      <c r="K782" s="314"/>
      <c r="L782" s="314"/>
      <c r="M782" s="327"/>
    </row>
    <row r="783" spans="1:13" ht="30" customHeight="1">
      <c r="A783" s="315"/>
      <c r="B783" s="315" t="s">
        <v>1126</v>
      </c>
      <c r="C783" s="313" t="s">
        <v>1142</v>
      </c>
      <c r="D783" s="312" t="s">
        <v>1130</v>
      </c>
      <c r="E783" s="315">
        <f>+E782</f>
        <v>160</v>
      </c>
      <c r="F783" s="314"/>
      <c r="G783" s="314"/>
      <c r="H783" s="314"/>
      <c r="I783" s="314"/>
      <c r="J783" s="314"/>
      <c r="K783" s="314"/>
      <c r="L783" s="314"/>
      <c r="M783" s="327"/>
    </row>
    <row r="784" spans="1:13" ht="30" customHeight="1">
      <c r="A784" s="315">
        <f>물량산출서!A417</f>
        <v>8</v>
      </c>
      <c r="B784" s="315" t="str">
        <f>물량산출서!B417</f>
        <v>TBO</v>
      </c>
      <c r="C784" s="313" t="str">
        <f>물량산출서!C417</f>
        <v>35A, 50ⅹ40</v>
      </c>
      <c r="D784" s="312" t="str">
        <f>물량산출서!D417</f>
        <v>EA</v>
      </c>
      <c r="E784" s="315">
        <f>+물량산출서!W417</f>
        <v>4</v>
      </c>
      <c r="F784" s="314"/>
      <c r="G784" s="314"/>
      <c r="H784" s="314"/>
      <c r="I784" s="314"/>
      <c r="J784" s="314"/>
      <c r="K784" s="314"/>
      <c r="L784" s="314"/>
      <c r="M784" s="327"/>
    </row>
    <row r="785" spans="1:13" ht="30" customHeight="1">
      <c r="A785" s="315"/>
      <c r="B785" s="315" t="s">
        <v>1126</v>
      </c>
      <c r="C785" s="313" t="s">
        <v>1143</v>
      </c>
      <c r="D785" s="312" t="s">
        <v>1130</v>
      </c>
      <c r="E785" s="315">
        <f>+E784</f>
        <v>4</v>
      </c>
      <c r="F785" s="314"/>
      <c r="G785" s="314"/>
      <c r="H785" s="314"/>
      <c r="I785" s="314"/>
      <c r="J785" s="314"/>
      <c r="K785" s="314"/>
      <c r="L785" s="314"/>
      <c r="M785" s="327"/>
    </row>
    <row r="786" spans="1:13" ht="30" customHeight="1">
      <c r="A786" s="315">
        <f>물량산출서!A418</f>
        <v>9</v>
      </c>
      <c r="B786" s="315" t="str">
        <f>물량산출서!B418</f>
        <v>TB(3811)</v>
      </c>
      <c r="C786" s="313" t="str">
        <f>물량산출서!C418</f>
        <v>15A, 40ⅹ288</v>
      </c>
      <c r="D786" s="312" t="str">
        <f>물량산출서!D418</f>
        <v>EA</v>
      </c>
      <c r="E786" s="315">
        <f>+물량산출서!W418</f>
        <v>32</v>
      </c>
      <c r="F786" s="314"/>
      <c r="G786" s="314"/>
      <c r="H786" s="314"/>
      <c r="I786" s="314"/>
      <c r="J786" s="314"/>
      <c r="K786" s="314"/>
      <c r="L786" s="314"/>
      <c r="M786" s="327"/>
    </row>
    <row r="787" spans="1:13" ht="30" customHeight="1">
      <c r="A787" s="315"/>
      <c r="B787" s="315" t="s">
        <v>1126</v>
      </c>
      <c r="C787" s="313" t="s">
        <v>1143</v>
      </c>
      <c r="D787" s="312" t="s">
        <v>1130</v>
      </c>
      <c r="E787" s="315">
        <f>+E786</f>
        <v>32</v>
      </c>
      <c r="F787" s="314"/>
      <c r="G787" s="314"/>
      <c r="H787" s="314"/>
      <c r="I787" s="314"/>
      <c r="J787" s="314"/>
      <c r="K787" s="314"/>
      <c r="L787" s="314"/>
      <c r="M787" s="327"/>
    </row>
    <row r="788" spans="1:13" ht="30" customHeight="1">
      <c r="A788" s="315">
        <f>물량산출서!A419</f>
        <v>10</v>
      </c>
      <c r="B788" s="315" t="str">
        <f>물량산출서!B419</f>
        <v>TB(3812)</v>
      </c>
      <c r="C788" s="313" t="str">
        <f>물량산출서!C419</f>
        <v>15A, 40ⅹ288</v>
      </c>
      <c r="D788" s="312" t="str">
        <f>물량산출서!D419</f>
        <v>EA</v>
      </c>
      <c r="E788" s="315">
        <f>+물량산출서!W419</f>
        <v>32</v>
      </c>
      <c r="F788" s="314"/>
      <c r="G788" s="314"/>
      <c r="H788" s="314"/>
      <c r="I788" s="314"/>
      <c r="J788" s="314"/>
      <c r="K788" s="314"/>
      <c r="L788" s="314"/>
      <c r="M788" s="327"/>
    </row>
    <row r="789" spans="1:13" ht="30" customHeight="1">
      <c r="A789" s="315"/>
      <c r="B789" s="315" t="s">
        <v>1126</v>
      </c>
      <c r="C789" s="313" t="s">
        <v>1143</v>
      </c>
      <c r="D789" s="312" t="s">
        <v>1130</v>
      </c>
      <c r="E789" s="315">
        <f>+E788</f>
        <v>32</v>
      </c>
      <c r="F789" s="314"/>
      <c r="G789" s="314"/>
      <c r="H789" s="314"/>
      <c r="I789" s="314"/>
      <c r="J789" s="314"/>
      <c r="K789" s="314"/>
      <c r="L789" s="314"/>
      <c r="M789" s="327"/>
    </row>
    <row r="790" spans="1:13" ht="30" customHeight="1">
      <c r="A790" s="315">
        <f>물량산출서!A420</f>
        <v>11</v>
      </c>
      <c r="B790" s="315" t="str">
        <f>물량산출서!B420</f>
        <v>TB(3813)</v>
      </c>
      <c r="C790" s="313" t="str">
        <f>물량산출서!C420</f>
        <v>15A, 40ⅹ288</v>
      </c>
      <c r="D790" s="312" t="str">
        <f>물량산출서!D420</f>
        <v>EA</v>
      </c>
      <c r="E790" s="315">
        <f>+물량산출서!W420</f>
        <v>32</v>
      </c>
      <c r="F790" s="314"/>
      <c r="G790" s="314"/>
      <c r="H790" s="314"/>
      <c r="I790" s="314"/>
      <c r="J790" s="314"/>
      <c r="K790" s="314"/>
      <c r="L790" s="314"/>
      <c r="M790" s="327"/>
    </row>
    <row r="791" spans="1:13" ht="30" customHeight="1">
      <c r="A791" s="315"/>
      <c r="B791" s="315" t="s">
        <v>1126</v>
      </c>
      <c r="C791" s="313" t="s">
        <v>1143</v>
      </c>
      <c r="D791" s="312" t="s">
        <v>1130</v>
      </c>
      <c r="E791" s="315">
        <f>+E790</f>
        <v>32</v>
      </c>
      <c r="F791" s="314"/>
      <c r="G791" s="314"/>
      <c r="H791" s="314"/>
      <c r="I791" s="314"/>
      <c r="J791" s="314"/>
      <c r="K791" s="314"/>
      <c r="L791" s="314"/>
      <c r="M791" s="327"/>
    </row>
    <row r="792" spans="1:13" ht="30" customHeight="1">
      <c r="A792" s="315">
        <f>물량산출서!A421</f>
        <v>12</v>
      </c>
      <c r="B792" s="315" t="str">
        <f>물량산출서!B421</f>
        <v>TB(3814)</v>
      </c>
      <c r="C792" s="313" t="str">
        <f>물량산출서!C421</f>
        <v>15A, 40ⅹ288</v>
      </c>
      <c r="D792" s="312" t="str">
        <f>물량산출서!D421</f>
        <v>EA</v>
      </c>
      <c r="E792" s="315">
        <f>+물량산출서!W421</f>
        <v>32</v>
      </c>
      <c r="F792" s="314"/>
      <c r="G792" s="314"/>
      <c r="H792" s="314"/>
      <c r="I792" s="314"/>
      <c r="J792" s="314"/>
      <c r="K792" s="314"/>
      <c r="L792" s="314"/>
      <c r="M792" s="327"/>
    </row>
    <row r="793" spans="1:13" ht="30" customHeight="1">
      <c r="A793" s="315"/>
      <c r="B793" s="315" t="s">
        <v>1126</v>
      </c>
      <c r="C793" s="313" t="s">
        <v>1143</v>
      </c>
      <c r="D793" s="312" t="s">
        <v>1130</v>
      </c>
      <c r="E793" s="315">
        <f>+E792</f>
        <v>32</v>
      </c>
      <c r="F793" s="314"/>
      <c r="G793" s="314"/>
      <c r="H793" s="314"/>
      <c r="I793" s="314"/>
      <c r="J793" s="314"/>
      <c r="K793" s="314"/>
      <c r="L793" s="314"/>
      <c r="M793" s="327"/>
    </row>
    <row r="794" spans="1:13" ht="30" customHeight="1">
      <c r="A794" s="315">
        <f>물량산출서!A422</f>
        <v>13</v>
      </c>
      <c r="B794" s="315" t="str">
        <f>물량산출서!B422</f>
        <v>TB(3815)</v>
      </c>
      <c r="C794" s="313" t="str">
        <f>물량산출서!C422</f>
        <v>15A, 40ⅹ288</v>
      </c>
      <c r="D794" s="312" t="str">
        <f>물량산출서!D422</f>
        <v>EA</v>
      </c>
      <c r="E794" s="315">
        <f>+물량산출서!W422</f>
        <v>32</v>
      </c>
      <c r="F794" s="314"/>
      <c r="G794" s="314"/>
      <c r="H794" s="314"/>
      <c r="I794" s="314"/>
      <c r="J794" s="314"/>
      <c r="K794" s="314"/>
      <c r="L794" s="314"/>
      <c r="M794" s="327"/>
    </row>
    <row r="795" spans="1:13" ht="30" customHeight="1">
      <c r="A795" s="315"/>
      <c r="B795" s="315" t="s">
        <v>1126</v>
      </c>
      <c r="C795" s="313" t="s">
        <v>1143</v>
      </c>
      <c r="D795" s="312" t="s">
        <v>1130</v>
      </c>
      <c r="E795" s="315">
        <f>+E794</f>
        <v>32</v>
      </c>
      <c r="F795" s="314"/>
      <c r="G795" s="314"/>
      <c r="H795" s="314"/>
      <c r="I795" s="314"/>
      <c r="J795" s="314"/>
      <c r="K795" s="314"/>
      <c r="L795" s="314"/>
      <c r="M795" s="327"/>
    </row>
    <row r="796" spans="1:13" ht="30" customHeight="1">
      <c r="A796" s="315">
        <f>물량산출서!A423</f>
        <v>14</v>
      </c>
      <c r="B796" s="315" t="str">
        <f>물량산출서!B423</f>
        <v>TB(3816)</v>
      </c>
      <c r="C796" s="313" t="str">
        <f>물량산출서!C423</f>
        <v>15A, 40ⅹ288</v>
      </c>
      <c r="D796" s="312" t="str">
        <f>물량산출서!D423</f>
        <v>EA</v>
      </c>
      <c r="E796" s="315">
        <f>+물량산출서!W423</f>
        <v>32</v>
      </c>
      <c r="F796" s="314"/>
      <c r="G796" s="314"/>
      <c r="H796" s="314"/>
      <c r="I796" s="314"/>
      <c r="J796" s="314"/>
      <c r="K796" s="314"/>
      <c r="L796" s="314"/>
      <c r="M796" s="327"/>
    </row>
    <row r="797" spans="1:13" ht="30" customHeight="1">
      <c r="A797" s="315"/>
      <c r="B797" s="315" t="s">
        <v>1126</v>
      </c>
      <c r="C797" s="313" t="s">
        <v>1143</v>
      </c>
      <c r="D797" s="312" t="s">
        <v>1130</v>
      </c>
      <c r="E797" s="315">
        <f>+E796</f>
        <v>32</v>
      </c>
      <c r="F797" s="314"/>
      <c r="G797" s="314"/>
      <c r="H797" s="314"/>
      <c r="I797" s="314"/>
      <c r="J797" s="314"/>
      <c r="K797" s="314"/>
      <c r="L797" s="314"/>
      <c r="M797" s="327"/>
    </row>
    <row r="798" spans="1:13" ht="30" customHeight="1">
      <c r="A798" s="315">
        <f>물량산출서!A424</f>
        <v>15</v>
      </c>
      <c r="B798" s="315" t="str">
        <f>물량산출서!B424</f>
        <v>TB Spare 01</v>
      </c>
      <c r="C798" s="313" t="str">
        <f>물량산출서!C424</f>
        <v>15A, 40ⅹ288</v>
      </c>
      <c r="D798" s="312" t="str">
        <f>물량산출서!D424</f>
        <v>EA</v>
      </c>
      <c r="E798" s="315">
        <f>+물량산출서!W424</f>
        <v>32</v>
      </c>
      <c r="F798" s="314"/>
      <c r="G798" s="314"/>
      <c r="H798" s="314"/>
      <c r="I798" s="314"/>
      <c r="J798" s="314"/>
      <c r="K798" s="314"/>
      <c r="L798" s="314"/>
      <c r="M798" s="327"/>
    </row>
    <row r="799" spans="1:13" ht="30" customHeight="1">
      <c r="A799" s="315"/>
      <c r="B799" s="315" t="s">
        <v>1126</v>
      </c>
      <c r="C799" s="313" t="s">
        <v>1143</v>
      </c>
      <c r="D799" s="312" t="s">
        <v>1130</v>
      </c>
      <c r="E799" s="315">
        <f>+E798</f>
        <v>32</v>
      </c>
      <c r="F799" s="314"/>
      <c r="G799" s="314"/>
      <c r="H799" s="314"/>
      <c r="I799" s="314"/>
      <c r="J799" s="314"/>
      <c r="K799" s="314"/>
      <c r="L799" s="314"/>
      <c r="M799" s="327"/>
    </row>
    <row r="800" spans="1:13" ht="30" customHeight="1">
      <c r="A800" s="315">
        <f>물량산출서!A425</f>
        <v>16</v>
      </c>
      <c r="B800" s="315" t="str">
        <f>물량산출서!B425</f>
        <v>TB(38MA11)</v>
      </c>
      <c r="C800" s="313" t="str">
        <f>물량산출서!C425</f>
        <v>15A, 40ⅹ153</v>
      </c>
      <c r="D800" s="312" t="str">
        <f>물량산출서!D425</f>
        <v>EA</v>
      </c>
      <c r="E800" s="315">
        <f>+물량산출서!W425</f>
        <v>17</v>
      </c>
      <c r="F800" s="314"/>
      <c r="G800" s="314"/>
      <c r="H800" s="314"/>
      <c r="I800" s="314"/>
      <c r="J800" s="314"/>
      <c r="K800" s="314"/>
      <c r="L800" s="314"/>
      <c r="M800" s="327"/>
    </row>
    <row r="801" spans="1:13" ht="30" customHeight="1">
      <c r="A801" s="315"/>
      <c r="B801" s="315" t="s">
        <v>1126</v>
      </c>
      <c r="C801" s="313" t="s">
        <v>1143</v>
      </c>
      <c r="D801" s="312" t="s">
        <v>1130</v>
      </c>
      <c r="E801" s="315">
        <f>+E800</f>
        <v>17</v>
      </c>
      <c r="F801" s="314"/>
      <c r="G801" s="314"/>
      <c r="H801" s="314"/>
      <c r="I801" s="314"/>
      <c r="J801" s="314"/>
      <c r="K801" s="314"/>
      <c r="L801" s="314"/>
      <c r="M801" s="327"/>
    </row>
    <row r="802" spans="1:13" ht="30" customHeight="1">
      <c r="A802" s="315">
        <f>물량산출서!A426</f>
        <v>17</v>
      </c>
      <c r="B802" s="315" t="str">
        <f>물량산출서!B426</f>
        <v>TB(38MA12)</v>
      </c>
      <c r="C802" s="313" t="str">
        <f>물량산출서!C426</f>
        <v>15A, 40ⅹ153</v>
      </c>
      <c r="D802" s="312" t="str">
        <f>물량산출서!D426</f>
        <v>EA</v>
      </c>
      <c r="E802" s="315">
        <f>+물량산출서!W426</f>
        <v>17</v>
      </c>
      <c r="F802" s="314"/>
      <c r="G802" s="314"/>
      <c r="H802" s="314"/>
      <c r="I802" s="314"/>
      <c r="J802" s="314"/>
      <c r="K802" s="314"/>
      <c r="L802" s="314"/>
      <c r="M802" s="327"/>
    </row>
    <row r="803" spans="1:13" ht="30" customHeight="1">
      <c r="A803" s="315"/>
      <c r="B803" s="315" t="s">
        <v>1126</v>
      </c>
      <c r="C803" s="313" t="s">
        <v>1143</v>
      </c>
      <c r="D803" s="312" t="s">
        <v>1130</v>
      </c>
      <c r="E803" s="315">
        <f>+E802</f>
        <v>17</v>
      </c>
      <c r="F803" s="314"/>
      <c r="G803" s="314"/>
      <c r="H803" s="314"/>
      <c r="I803" s="314"/>
      <c r="J803" s="314"/>
      <c r="K803" s="314"/>
      <c r="L803" s="314"/>
      <c r="M803" s="327"/>
    </row>
    <row r="804" spans="1:13" ht="30" customHeight="1">
      <c r="A804" s="315">
        <f>물량산출서!A427</f>
        <v>18</v>
      </c>
      <c r="B804" s="315" t="str">
        <f>물량산출서!B427</f>
        <v>TB(38MA13)</v>
      </c>
      <c r="C804" s="313" t="str">
        <f>물량산출서!C427</f>
        <v>15A, 40ⅹ153</v>
      </c>
      <c r="D804" s="312" t="str">
        <f>물량산출서!D427</f>
        <v>EA</v>
      </c>
      <c r="E804" s="315">
        <f>+물량산출서!W427</f>
        <v>17</v>
      </c>
      <c r="F804" s="314"/>
      <c r="G804" s="314"/>
      <c r="H804" s="314"/>
      <c r="I804" s="314"/>
      <c r="J804" s="314"/>
      <c r="K804" s="314"/>
      <c r="L804" s="314"/>
      <c r="M804" s="327"/>
    </row>
    <row r="805" spans="1:13" ht="30" customHeight="1">
      <c r="A805" s="315"/>
      <c r="B805" s="315" t="s">
        <v>1126</v>
      </c>
      <c r="C805" s="313" t="s">
        <v>1143</v>
      </c>
      <c r="D805" s="312" t="s">
        <v>1130</v>
      </c>
      <c r="E805" s="315">
        <f>+E804</f>
        <v>17</v>
      </c>
      <c r="F805" s="314"/>
      <c r="G805" s="314"/>
      <c r="H805" s="314"/>
      <c r="I805" s="314"/>
      <c r="J805" s="314"/>
      <c r="K805" s="314"/>
      <c r="L805" s="314"/>
      <c r="M805" s="327"/>
    </row>
    <row r="806" spans="1:13" ht="30" customHeight="1">
      <c r="A806" s="315">
        <f>물량산출서!A428</f>
        <v>19</v>
      </c>
      <c r="B806" s="315" t="str">
        <f>물량산출서!B428</f>
        <v>TB(38MA14)</v>
      </c>
      <c r="C806" s="313" t="str">
        <f>물량산출서!C428</f>
        <v>15A, 40ⅹ153</v>
      </c>
      <c r="D806" s="312" t="str">
        <f>물량산출서!D428</f>
        <v>EA</v>
      </c>
      <c r="E806" s="315">
        <f>+물량산출서!W428</f>
        <v>17</v>
      </c>
      <c r="F806" s="314"/>
      <c r="G806" s="314"/>
      <c r="H806" s="314"/>
      <c r="I806" s="314"/>
      <c r="J806" s="314"/>
      <c r="K806" s="314"/>
      <c r="L806" s="314"/>
      <c r="M806" s="327"/>
    </row>
    <row r="807" spans="1:13" ht="30" customHeight="1">
      <c r="A807" s="315"/>
      <c r="B807" s="315" t="s">
        <v>1126</v>
      </c>
      <c r="C807" s="313" t="s">
        <v>1143</v>
      </c>
      <c r="D807" s="312" t="s">
        <v>1130</v>
      </c>
      <c r="E807" s="315">
        <f>+E806</f>
        <v>17</v>
      </c>
      <c r="F807" s="314"/>
      <c r="G807" s="314"/>
      <c r="H807" s="314"/>
      <c r="I807" s="314"/>
      <c r="J807" s="314"/>
      <c r="K807" s="314"/>
      <c r="L807" s="314"/>
      <c r="M807" s="327"/>
    </row>
    <row r="808" spans="1:13" ht="30" customHeight="1">
      <c r="A808" s="315">
        <f>물량산출서!A429</f>
        <v>20</v>
      </c>
      <c r="B808" s="315" t="str">
        <f>물량산출서!B429</f>
        <v>TB(38MA15)</v>
      </c>
      <c r="C808" s="313" t="str">
        <f>물량산출서!C429</f>
        <v>15A, 40ⅹ153</v>
      </c>
      <c r="D808" s="312" t="str">
        <f>물량산출서!D429</f>
        <v>EA</v>
      </c>
      <c r="E808" s="315">
        <f>+물량산출서!W429</f>
        <v>17</v>
      </c>
      <c r="F808" s="314"/>
      <c r="G808" s="314"/>
      <c r="H808" s="314"/>
      <c r="I808" s="314"/>
      <c r="J808" s="314"/>
      <c r="K808" s="314"/>
      <c r="L808" s="314"/>
      <c r="M808" s="327"/>
    </row>
    <row r="809" spans="1:13" ht="30" customHeight="1">
      <c r="A809" s="315"/>
      <c r="B809" s="315" t="s">
        <v>1126</v>
      </c>
      <c r="C809" s="313" t="s">
        <v>1143</v>
      </c>
      <c r="D809" s="312" t="s">
        <v>1130</v>
      </c>
      <c r="E809" s="315">
        <f>+E808</f>
        <v>17</v>
      </c>
      <c r="F809" s="314"/>
      <c r="G809" s="314"/>
      <c r="H809" s="314"/>
      <c r="I809" s="314"/>
      <c r="J809" s="314"/>
      <c r="K809" s="314"/>
      <c r="L809" s="314"/>
      <c r="M809" s="327"/>
    </row>
    <row r="810" spans="1:13" ht="30" customHeight="1">
      <c r="A810" s="315">
        <f>물량산출서!A430</f>
        <v>21</v>
      </c>
      <c r="B810" s="315" t="str">
        <f>물량산출서!B430</f>
        <v>TB(38MA16)</v>
      </c>
      <c r="C810" s="313" t="str">
        <f>물량산출서!C430</f>
        <v>15A, 40ⅹ153</v>
      </c>
      <c r="D810" s="312" t="str">
        <f>물량산출서!D430</f>
        <v>EA</v>
      </c>
      <c r="E810" s="315">
        <f>+물량산출서!W430</f>
        <v>17</v>
      </c>
      <c r="F810" s="314"/>
      <c r="G810" s="314"/>
      <c r="H810" s="314"/>
      <c r="I810" s="314"/>
      <c r="J810" s="314"/>
      <c r="K810" s="314"/>
      <c r="L810" s="314"/>
      <c r="M810" s="327"/>
    </row>
    <row r="811" spans="1:13" ht="30" customHeight="1">
      <c r="A811" s="315"/>
      <c r="B811" s="315" t="s">
        <v>1126</v>
      </c>
      <c r="C811" s="313" t="s">
        <v>1143</v>
      </c>
      <c r="D811" s="312" t="s">
        <v>1130</v>
      </c>
      <c r="E811" s="315">
        <f>+E810</f>
        <v>17</v>
      </c>
      <c r="F811" s="314"/>
      <c r="G811" s="314"/>
      <c r="H811" s="314"/>
      <c r="I811" s="314"/>
      <c r="J811" s="314"/>
      <c r="K811" s="314"/>
      <c r="L811" s="314"/>
      <c r="M811" s="327"/>
    </row>
    <row r="812" spans="1:13" ht="30" customHeight="1">
      <c r="A812" s="315">
        <f>물량산출서!A431</f>
        <v>22</v>
      </c>
      <c r="B812" s="315" t="str">
        <f>물량산출서!B431</f>
        <v>VCBTB</v>
      </c>
      <c r="C812" s="313" t="str">
        <f>물량산출서!C431</f>
        <v>15A, 40ⅹ405</v>
      </c>
      <c r="D812" s="312" t="str">
        <f>물량산출서!D431</f>
        <v>EA</v>
      </c>
      <c r="E812" s="315">
        <f>+물량산출서!W431</f>
        <v>82</v>
      </c>
      <c r="F812" s="314"/>
      <c r="G812" s="314"/>
      <c r="H812" s="314"/>
      <c r="I812" s="314"/>
      <c r="J812" s="314"/>
      <c r="K812" s="314"/>
      <c r="L812" s="314"/>
      <c r="M812" s="327"/>
    </row>
    <row r="813" spans="1:13" ht="30" customHeight="1">
      <c r="A813" s="315"/>
      <c r="B813" s="315" t="s">
        <v>1126</v>
      </c>
      <c r="C813" s="313" t="s">
        <v>1143</v>
      </c>
      <c r="D813" s="312" t="s">
        <v>1130</v>
      </c>
      <c r="E813" s="315">
        <f>+E812</f>
        <v>82</v>
      </c>
      <c r="F813" s="314"/>
      <c r="G813" s="314"/>
      <c r="H813" s="314"/>
      <c r="I813" s="314"/>
      <c r="J813" s="314"/>
      <c r="K813" s="314"/>
      <c r="L813" s="314"/>
      <c r="M813" s="327"/>
    </row>
    <row r="814" spans="1:13" ht="30" customHeight="1">
      <c r="A814" s="315">
        <f>물량산출서!A432</f>
        <v>23</v>
      </c>
      <c r="B814" s="315" t="str">
        <f>물량산출서!B432</f>
        <v>TBI</v>
      </c>
      <c r="C814" s="313" t="str">
        <f>물량산출서!C432</f>
        <v>15A, 40ⅹ144</v>
      </c>
      <c r="D814" s="312" t="str">
        <f>물량산출서!D432</f>
        <v>EA</v>
      </c>
      <c r="E814" s="315">
        <f>+물량산출서!W432</f>
        <v>16</v>
      </c>
      <c r="F814" s="314"/>
      <c r="G814" s="314"/>
      <c r="H814" s="314"/>
      <c r="I814" s="314"/>
      <c r="J814" s="314"/>
      <c r="K814" s="314"/>
      <c r="L814" s="314"/>
      <c r="M814" s="327"/>
    </row>
    <row r="815" spans="1:13" ht="30" customHeight="1">
      <c r="A815" s="315"/>
      <c r="B815" s="315" t="s">
        <v>1126</v>
      </c>
      <c r="C815" s="313" t="s">
        <v>1143</v>
      </c>
      <c r="D815" s="312" t="s">
        <v>1130</v>
      </c>
      <c r="E815" s="315">
        <f>+E814</f>
        <v>16</v>
      </c>
      <c r="F815" s="314"/>
      <c r="G815" s="314"/>
      <c r="H815" s="314"/>
      <c r="I815" s="314"/>
      <c r="J815" s="314"/>
      <c r="K815" s="314"/>
      <c r="L815" s="314"/>
      <c r="M815" s="327"/>
    </row>
    <row r="816" spans="1:13" ht="30" customHeight="1">
      <c r="A816" s="315">
        <f>물량산출서!A433</f>
        <v>24</v>
      </c>
      <c r="B816" s="315" t="str">
        <f>물량산출서!B433</f>
        <v>TB Spare 02</v>
      </c>
      <c r="C816" s="313" t="str">
        <f>물량산출서!C433</f>
        <v>15A, 40ⅹ153</v>
      </c>
      <c r="D816" s="312" t="str">
        <f>물량산출서!D433</f>
        <v>EA</v>
      </c>
      <c r="E816" s="315">
        <f>+물량산출서!W433</f>
        <v>17</v>
      </c>
      <c r="F816" s="314"/>
      <c r="G816" s="314"/>
      <c r="H816" s="314"/>
      <c r="I816" s="314"/>
      <c r="J816" s="314"/>
      <c r="K816" s="314"/>
      <c r="L816" s="314"/>
      <c r="M816" s="327"/>
    </row>
    <row r="817" spans="1:13" ht="30" customHeight="1">
      <c r="A817" s="315"/>
      <c r="B817" s="315" t="s">
        <v>1126</v>
      </c>
      <c r="C817" s="313" t="s">
        <v>1143</v>
      </c>
      <c r="D817" s="312" t="s">
        <v>1130</v>
      </c>
      <c r="E817" s="315">
        <f>+E816</f>
        <v>17</v>
      </c>
      <c r="F817" s="314"/>
      <c r="G817" s="314"/>
      <c r="H817" s="314"/>
      <c r="I817" s="314"/>
      <c r="J817" s="314"/>
      <c r="K817" s="314"/>
      <c r="L817" s="314"/>
      <c r="M817" s="327"/>
    </row>
    <row r="818" spans="1:13" ht="30" customHeight="1">
      <c r="A818" s="315">
        <f>물량산출서!A434</f>
        <v>25</v>
      </c>
      <c r="B818" s="315" t="str">
        <f>물량산출서!B434</f>
        <v>TB Spare 03</v>
      </c>
      <c r="C818" s="313" t="str">
        <f>물량산출서!C434</f>
        <v>15A, 40ⅹ405</v>
      </c>
      <c r="D818" s="312" t="str">
        <f>물량산출서!D434</f>
        <v>EA</v>
      </c>
      <c r="E818" s="315">
        <f>+물량산출서!W434</f>
        <v>25</v>
      </c>
      <c r="F818" s="314"/>
      <c r="G818" s="314"/>
      <c r="H818" s="314"/>
      <c r="I818" s="314"/>
      <c r="J818" s="314"/>
      <c r="K818" s="314"/>
      <c r="L818" s="314"/>
      <c r="M818" s="327"/>
    </row>
    <row r="819" spans="1:13" ht="30" customHeight="1">
      <c r="A819" s="315"/>
      <c r="B819" s="315" t="s">
        <v>1126</v>
      </c>
      <c r="C819" s="313" t="s">
        <v>1143</v>
      </c>
      <c r="D819" s="312" t="s">
        <v>1130</v>
      </c>
      <c r="E819" s="315">
        <f>+E818</f>
        <v>25</v>
      </c>
      <c r="F819" s="314"/>
      <c r="G819" s="314"/>
      <c r="H819" s="314"/>
      <c r="I819" s="314"/>
      <c r="J819" s="314"/>
      <c r="K819" s="314"/>
      <c r="L819" s="314"/>
      <c r="M819" s="327"/>
    </row>
    <row r="820" spans="1:13" ht="30" customHeight="1">
      <c r="A820" s="315">
        <f>물량산출서!A435</f>
        <v>26</v>
      </c>
      <c r="B820" s="315" t="str">
        <f>물량산출서!B435</f>
        <v>Panel Case</v>
      </c>
      <c r="C820" s="313" t="str">
        <f>물량산출서!C435</f>
        <v>SIZE : W1200xH2200xD800, COLOR : RAL 7035, MAKER : RITTAL</v>
      </c>
      <c r="D820" s="312" t="str">
        <f>물량산출서!D435</f>
        <v>Set</v>
      </c>
      <c r="E820" s="315">
        <f>+물량산출서!W435</f>
        <v>1</v>
      </c>
      <c r="F820" s="314"/>
      <c r="G820" s="314"/>
      <c r="H820" s="314"/>
      <c r="I820" s="314"/>
      <c r="J820" s="314"/>
      <c r="K820" s="314"/>
      <c r="L820" s="314"/>
      <c r="M820" s="327"/>
    </row>
    <row r="821" spans="1:13" s="308" customFormat="1" ht="30" customHeight="1">
      <c r="A821" s="322"/>
      <c r="B821" s="311" t="s">
        <v>1121</v>
      </c>
      <c r="C821" s="328"/>
      <c r="D821" s="311"/>
      <c r="E821" s="322"/>
      <c r="F821" s="329"/>
      <c r="G821" s="329"/>
      <c r="H821" s="329"/>
      <c r="I821" s="329"/>
      <c r="J821" s="329"/>
      <c r="K821" s="329"/>
      <c r="L821" s="329"/>
      <c r="M821" s="327"/>
    </row>
    <row r="822" spans="1:13" ht="30" customHeight="1">
      <c r="A822" s="315"/>
      <c r="B822" s="315"/>
      <c r="C822" s="313"/>
      <c r="D822" s="312"/>
      <c r="E822" s="315"/>
      <c r="F822" s="314"/>
      <c r="G822" s="314"/>
      <c r="H822" s="314"/>
      <c r="I822" s="314"/>
      <c r="J822" s="314"/>
      <c r="K822" s="314"/>
      <c r="L822" s="314"/>
      <c r="M822" s="327"/>
    </row>
    <row r="823" spans="1:13" ht="30" customHeight="1">
      <c r="A823" s="322" t="str">
        <f>물량산출서!A437</f>
        <v>12. PDP FRONT &amp; REAR SUB-PLATE</v>
      </c>
      <c r="B823" s="315"/>
      <c r="C823" s="313"/>
      <c r="D823" s="312"/>
      <c r="E823" s="315"/>
      <c r="F823" s="314"/>
      <c r="G823" s="314"/>
      <c r="H823" s="314"/>
      <c r="I823" s="314"/>
      <c r="J823" s="314"/>
      <c r="K823" s="314"/>
      <c r="L823" s="314"/>
      <c r="M823" s="327"/>
    </row>
    <row r="824" spans="1:13" ht="30" customHeight="1">
      <c r="A824" s="315">
        <f>물량산출서!A438</f>
        <v>1</v>
      </c>
      <c r="B824" s="315" t="str">
        <f>물량산출서!B438</f>
        <v>MCCB 00</v>
      </c>
      <c r="C824" s="313" t="str">
        <f>물량산출서!C438</f>
        <v>HBS 102/100A 105ⅹ160</v>
      </c>
      <c r="D824" s="312" t="str">
        <f>물량산출서!D438</f>
        <v>EA</v>
      </c>
      <c r="E824" s="315">
        <f>+물량산출서!W438</f>
        <v>1</v>
      </c>
      <c r="F824" s="314"/>
      <c r="G824" s="314"/>
      <c r="H824" s="314"/>
      <c r="I824" s="314"/>
      <c r="J824" s="314"/>
      <c r="K824" s="314"/>
      <c r="L824" s="314"/>
      <c r="M824" s="327"/>
    </row>
    <row r="825" spans="1:13" ht="30" customHeight="1">
      <c r="A825" s="315"/>
      <c r="B825" s="315" t="s">
        <v>1126</v>
      </c>
      <c r="C825" s="313" t="s">
        <v>1139</v>
      </c>
      <c r="D825" s="312" t="s">
        <v>1130</v>
      </c>
      <c r="E825" s="315">
        <f>+E824</f>
        <v>1</v>
      </c>
      <c r="F825" s="314"/>
      <c r="G825" s="314"/>
      <c r="H825" s="314"/>
      <c r="I825" s="314"/>
      <c r="J825" s="314"/>
      <c r="K825" s="314"/>
      <c r="L825" s="314"/>
      <c r="M825" s="327"/>
    </row>
    <row r="826" spans="1:13" ht="30" customHeight="1">
      <c r="A826" s="315">
        <f>물량산출서!A439</f>
        <v>2</v>
      </c>
      <c r="B826" s="315" t="str">
        <f>물량산출서!B439</f>
        <v>Fuse</v>
      </c>
      <c r="C826" s="313" t="str">
        <f>물량산출서!C439</f>
        <v>Diazed Type 500V 6A  40ⅹ40</v>
      </c>
      <c r="D826" s="312" t="str">
        <f>물량산출서!D439</f>
        <v>EA</v>
      </c>
      <c r="E826" s="315">
        <f>+물량산출서!W439</f>
        <v>2</v>
      </c>
      <c r="F826" s="314"/>
      <c r="G826" s="314"/>
      <c r="H826" s="314"/>
      <c r="I826" s="314"/>
      <c r="J826" s="314"/>
      <c r="K826" s="314"/>
      <c r="L826" s="314"/>
      <c r="M826" s="327"/>
    </row>
    <row r="827" spans="1:13" ht="30" customHeight="1">
      <c r="A827" s="315">
        <f>물량산출서!A440</f>
        <v>3</v>
      </c>
      <c r="B827" s="315" t="str">
        <f>물량산출서!B440</f>
        <v>C/T</v>
      </c>
      <c r="C827" s="313" t="str">
        <f>물량산출서!C440</f>
        <v>300/5A,   100ⅹ40</v>
      </c>
      <c r="D827" s="312" t="str">
        <f>물량산출서!D440</f>
        <v>EA</v>
      </c>
      <c r="E827" s="315">
        <f>+물량산출서!W440</f>
        <v>1</v>
      </c>
      <c r="F827" s="314"/>
      <c r="G827" s="314"/>
      <c r="H827" s="314"/>
      <c r="I827" s="314"/>
      <c r="J827" s="314"/>
      <c r="K827" s="314"/>
      <c r="L827" s="314"/>
      <c r="M827" s="327"/>
    </row>
    <row r="828" spans="1:13" ht="30" customHeight="1">
      <c r="A828" s="315"/>
      <c r="B828" s="315" t="s">
        <v>1126</v>
      </c>
      <c r="C828" s="313" t="s">
        <v>1127</v>
      </c>
      <c r="D828" s="312" t="s">
        <v>950</v>
      </c>
      <c r="E828" s="315">
        <f>+E827</f>
        <v>1</v>
      </c>
      <c r="F828" s="314"/>
      <c r="G828" s="314"/>
      <c r="H828" s="314"/>
      <c r="I828" s="314"/>
      <c r="J828" s="314"/>
      <c r="K828" s="314"/>
      <c r="L828" s="314"/>
      <c r="M828" s="327"/>
    </row>
    <row r="829" spans="1:13" ht="30" customHeight="1">
      <c r="A829" s="315">
        <f>물량산출서!A441</f>
        <v>4</v>
      </c>
      <c r="B829" s="315" t="str">
        <f>물량산출서!B441</f>
        <v>Power Bus-Bar</v>
      </c>
      <c r="C829" s="313" t="str">
        <f>물량산출서!C441</f>
        <v>60ⅹ4t,   30ⅹ650</v>
      </c>
      <c r="D829" s="312" t="str">
        <f>물량산출서!D441</f>
        <v>EA</v>
      </c>
      <c r="E829" s="315">
        <f>+물량산출서!W441</f>
        <v>2</v>
      </c>
      <c r="F829" s="314"/>
      <c r="G829" s="314"/>
      <c r="H829" s="314"/>
      <c r="I829" s="314"/>
      <c r="J829" s="314"/>
      <c r="K829" s="314"/>
      <c r="L829" s="314"/>
      <c r="M829" s="327"/>
    </row>
    <row r="830" spans="1:13" ht="30" customHeight="1">
      <c r="A830" s="315">
        <f>물량산출서!A442</f>
        <v>5</v>
      </c>
      <c r="B830" s="315" t="str">
        <f>물량산출서!B442</f>
        <v>MCCB 01</v>
      </c>
      <c r="C830" s="313" t="str">
        <f>물량산출서!C442</f>
        <v>HBS 32/15A 50ⅹ130</v>
      </c>
      <c r="D830" s="312" t="str">
        <f>물량산출서!D442</f>
        <v>EA</v>
      </c>
      <c r="E830" s="315">
        <f>+물량산출서!W442</f>
        <v>1</v>
      </c>
      <c r="F830" s="314"/>
      <c r="G830" s="314"/>
      <c r="H830" s="314"/>
      <c r="I830" s="314"/>
      <c r="J830" s="314"/>
      <c r="K830" s="314"/>
      <c r="L830" s="314"/>
      <c r="M830" s="327"/>
    </row>
    <row r="831" spans="1:13" ht="30" customHeight="1">
      <c r="A831" s="315"/>
      <c r="B831" s="315" t="s">
        <v>1126</v>
      </c>
      <c r="C831" s="313" t="s">
        <v>1139</v>
      </c>
      <c r="D831" s="312" t="s">
        <v>1130</v>
      </c>
      <c r="E831" s="315">
        <f>+E830</f>
        <v>1</v>
      </c>
      <c r="F831" s="314"/>
      <c r="G831" s="314"/>
      <c r="H831" s="314"/>
      <c r="I831" s="314"/>
      <c r="J831" s="314"/>
      <c r="K831" s="314"/>
      <c r="L831" s="314"/>
      <c r="M831" s="327"/>
    </row>
    <row r="832" spans="1:13" ht="30" customHeight="1">
      <c r="A832" s="315">
        <f>물량산출서!A443</f>
        <v>6</v>
      </c>
      <c r="B832" s="315" t="str">
        <f>물량산출서!B443</f>
        <v>MCCB 02</v>
      </c>
      <c r="C832" s="313" t="str">
        <f>물량산출서!C443</f>
        <v>HBS 32/15A 50ⅹ130</v>
      </c>
      <c r="D832" s="312" t="str">
        <f>물량산출서!D443</f>
        <v>EA</v>
      </c>
      <c r="E832" s="315">
        <f>+물량산출서!W443</f>
        <v>1</v>
      </c>
      <c r="F832" s="314"/>
      <c r="G832" s="314"/>
      <c r="H832" s="314"/>
      <c r="I832" s="314"/>
      <c r="J832" s="314"/>
      <c r="K832" s="314"/>
      <c r="L832" s="314"/>
      <c r="M832" s="327"/>
    </row>
    <row r="833" spans="1:13" ht="30" customHeight="1">
      <c r="A833" s="315"/>
      <c r="B833" s="315" t="s">
        <v>1126</v>
      </c>
      <c r="C833" s="313" t="s">
        <v>1139</v>
      </c>
      <c r="D833" s="312" t="s">
        <v>1130</v>
      </c>
      <c r="E833" s="315">
        <f>+E832</f>
        <v>1</v>
      </c>
      <c r="F833" s="314"/>
      <c r="G833" s="314"/>
      <c r="H833" s="314"/>
      <c r="I833" s="314"/>
      <c r="J833" s="314"/>
      <c r="K833" s="314"/>
      <c r="L833" s="314"/>
      <c r="M833" s="327"/>
    </row>
    <row r="834" spans="1:13" ht="30" customHeight="1">
      <c r="A834" s="315">
        <f>물량산출서!A444</f>
        <v>7</v>
      </c>
      <c r="B834" s="315" t="str">
        <f>물량산출서!B444</f>
        <v>MCCB 03</v>
      </c>
      <c r="C834" s="313" t="str">
        <f>물량산출서!C444</f>
        <v>HBS 32/15A 50ⅹ130</v>
      </c>
      <c r="D834" s="312" t="str">
        <f>물량산출서!D444</f>
        <v>EA</v>
      </c>
      <c r="E834" s="315">
        <f>+물량산출서!W444</f>
        <v>1</v>
      </c>
      <c r="F834" s="314"/>
      <c r="G834" s="314"/>
      <c r="H834" s="314"/>
      <c r="I834" s="314"/>
      <c r="J834" s="314"/>
      <c r="K834" s="314"/>
      <c r="L834" s="314"/>
      <c r="M834" s="327"/>
    </row>
    <row r="835" spans="1:13" ht="30" customHeight="1">
      <c r="A835" s="315"/>
      <c r="B835" s="315" t="s">
        <v>1126</v>
      </c>
      <c r="C835" s="313" t="s">
        <v>1139</v>
      </c>
      <c r="D835" s="312" t="s">
        <v>1130</v>
      </c>
      <c r="E835" s="315">
        <f>+E834</f>
        <v>1</v>
      </c>
      <c r="F835" s="314"/>
      <c r="G835" s="314"/>
      <c r="H835" s="314"/>
      <c r="I835" s="314"/>
      <c r="J835" s="314"/>
      <c r="K835" s="314"/>
      <c r="L835" s="314"/>
      <c r="M835" s="327"/>
    </row>
    <row r="836" spans="1:13" ht="30" customHeight="1">
      <c r="A836" s="315">
        <f>물량산출서!A445</f>
        <v>8</v>
      </c>
      <c r="B836" s="315" t="str">
        <f>물량산출서!B445</f>
        <v>MCCB 04</v>
      </c>
      <c r="C836" s="313" t="str">
        <f>물량산출서!C445</f>
        <v>HBS 32/15A 50ⅹ130</v>
      </c>
      <c r="D836" s="312" t="str">
        <f>물량산출서!D445</f>
        <v>EA</v>
      </c>
      <c r="E836" s="315">
        <f>+물량산출서!W445</f>
        <v>1</v>
      </c>
      <c r="F836" s="314"/>
      <c r="G836" s="314"/>
      <c r="H836" s="314"/>
      <c r="I836" s="314"/>
      <c r="J836" s="314"/>
      <c r="K836" s="314"/>
      <c r="L836" s="314"/>
      <c r="M836" s="327"/>
    </row>
    <row r="837" spans="1:13" ht="30" customHeight="1">
      <c r="A837" s="315"/>
      <c r="B837" s="315" t="s">
        <v>1126</v>
      </c>
      <c r="C837" s="313" t="s">
        <v>1139</v>
      </c>
      <c r="D837" s="312" t="s">
        <v>1130</v>
      </c>
      <c r="E837" s="315">
        <f>+E836</f>
        <v>1</v>
      </c>
      <c r="F837" s="314"/>
      <c r="G837" s="314"/>
      <c r="H837" s="314"/>
      <c r="I837" s="314"/>
      <c r="J837" s="314"/>
      <c r="K837" s="314"/>
      <c r="L837" s="314"/>
      <c r="M837" s="327"/>
    </row>
    <row r="838" spans="1:13" ht="30" customHeight="1">
      <c r="A838" s="315">
        <f>물량산출서!A446</f>
        <v>9</v>
      </c>
      <c r="B838" s="315" t="str">
        <f>물량산출서!B446</f>
        <v>MCCB 05</v>
      </c>
      <c r="C838" s="313" t="str">
        <f>물량산출서!C446</f>
        <v>HBS 32/15A 50ⅹ130</v>
      </c>
      <c r="D838" s="312" t="str">
        <f>물량산출서!D446</f>
        <v>EA</v>
      </c>
      <c r="E838" s="315">
        <f>+물량산출서!W446</f>
        <v>1</v>
      </c>
      <c r="F838" s="314"/>
      <c r="G838" s="314"/>
      <c r="H838" s="314"/>
      <c r="I838" s="314"/>
      <c r="J838" s="314"/>
      <c r="K838" s="314"/>
      <c r="L838" s="314"/>
      <c r="M838" s="327"/>
    </row>
    <row r="839" spans="1:13" ht="30" customHeight="1">
      <c r="A839" s="315"/>
      <c r="B839" s="315" t="s">
        <v>1126</v>
      </c>
      <c r="C839" s="313" t="s">
        <v>1139</v>
      </c>
      <c r="D839" s="312" t="s">
        <v>1130</v>
      </c>
      <c r="E839" s="315">
        <f>+E838</f>
        <v>1</v>
      </c>
      <c r="F839" s="314"/>
      <c r="G839" s="314"/>
      <c r="H839" s="314"/>
      <c r="I839" s="314"/>
      <c r="J839" s="314"/>
      <c r="K839" s="314"/>
      <c r="L839" s="314"/>
      <c r="M839" s="327"/>
    </row>
    <row r="840" spans="1:13" ht="30" customHeight="1">
      <c r="A840" s="315">
        <f>물량산출서!A447</f>
        <v>10</v>
      </c>
      <c r="B840" s="315" t="str">
        <f>물량산출서!B447</f>
        <v>MCCB 06</v>
      </c>
      <c r="C840" s="313" t="str">
        <f>물량산출서!C447</f>
        <v>HBS 32/15A 50ⅹ130</v>
      </c>
      <c r="D840" s="312" t="str">
        <f>물량산출서!D447</f>
        <v>EA</v>
      </c>
      <c r="E840" s="315">
        <f>+물량산출서!W447</f>
        <v>1</v>
      </c>
      <c r="F840" s="314"/>
      <c r="G840" s="314"/>
      <c r="H840" s="314"/>
      <c r="I840" s="314"/>
      <c r="J840" s="314"/>
      <c r="K840" s="314"/>
      <c r="L840" s="314"/>
      <c r="M840" s="327"/>
    </row>
    <row r="841" spans="1:13" ht="30" customHeight="1">
      <c r="A841" s="315"/>
      <c r="B841" s="315" t="s">
        <v>1126</v>
      </c>
      <c r="C841" s="313" t="s">
        <v>1139</v>
      </c>
      <c r="D841" s="312" t="s">
        <v>1130</v>
      </c>
      <c r="E841" s="315">
        <f>+E840</f>
        <v>1</v>
      </c>
      <c r="F841" s="314"/>
      <c r="G841" s="314"/>
      <c r="H841" s="314"/>
      <c r="I841" s="314"/>
      <c r="J841" s="314"/>
      <c r="K841" s="314"/>
      <c r="L841" s="314"/>
      <c r="M841" s="327"/>
    </row>
    <row r="842" spans="1:13" ht="30" customHeight="1">
      <c r="A842" s="315">
        <f>물량산출서!A448</f>
        <v>11</v>
      </c>
      <c r="B842" s="315" t="str">
        <f>물량산출서!B448</f>
        <v>MCCB 07</v>
      </c>
      <c r="C842" s="313" t="str">
        <f>물량산출서!C448</f>
        <v>HBS 32/15A 50ⅹ130</v>
      </c>
      <c r="D842" s="312" t="str">
        <f>물량산출서!D448</f>
        <v>EA</v>
      </c>
      <c r="E842" s="315">
        <f>+물량산출서!W448</f>
        <v>1</v>
      </c>
      <c r="F842" s="314"/>
      <c r="G842" s="314"/>
      <c r="H842" s="314"/>
      <c r="I842" s="314"/>
      <c r="J842" s="314"/>
      <c r="K842" s="314"/>
      <c r="L842" s="314"/>
      <c r="M842" s="327"/>
    </row>
    <row r="843" spans="1:13" ht="30" customHeight="1">
      <c r="A843" s="315"/>
      <c r="B843" s="315" t="s">
        <v>1126</v>
      </c>
      <c r="C843" s="313" t="s">
        <v>1139</v>
      </c>
      <c r="D843" s="312" t="s">
        <v>1130</v>
      </c>
      <c r="E843" s="315">
        <f>+E842</f>
        <v>1</v>
      </c>
      <c r="F843" s="314"/>
      <c r="G843" s="314"/>
      <c r="H843" s="314"/>
      <c r="I843" s="314"/>
      <c r="J843" s="314"/>
      <c r="K843" s="314"/>
      <c r="L843" s="314"/>
      <c r="M843" s="327"/>
    </row>
    <row r="844" spans="1:13" ht="30" customHeight="1">
      <c r="A844" s="315">
        <f>물량산출서!A449</f>
        <v>12</v>
      </c>
      <c r="B844" s="315" t="str">
        <f>물량산출서!B449</f>
        <v>MCCB 08</v>
      </c>
      <c r="C844" s="313" t="str">
        <f>물량산출서!C449</f>
        <v>HBS 32/15A 50ⅹ130</v>
      </c>
      <c r="D844" s="312" t="str">
        <f>물량산출서!D449</f>
        <v>EA</v>
      </c>
      <c r="E844" s="315">
        <f>+물량산출서!W449</f>
        <v>1</v>
      </c>
      <c r="F844" s="314"/>
      <c r="G844" s="314"/>
      <c r="H844" s="314"/>
      <c r="I844" s="314"/>
      <c r="J844" s="314"/>
      <c r="K844" s="314"/>
      <c r="L844" s="314"/>
      <c r="M844" s="327"/>
    </row>
    <row r="845" spans="1:13" ht="30" customHeight="1">
      <c r="A845" s="315"/>
      <c r="B845" s="315" t="s">
        <v>1126</v>
      </c>
      <c r="C845" s="313" t="s">
        <v>1139</v>
      </c>
      <c r="D845" s="312" t="s">
        <v>1130</v>
      </c>
      <c r="E845" s="315">
        <f>+E844</f>
        <v>1</v>
      </c>
      <c r="F845" s="314"/>
      <c r="G845" s="314"/>
      <c r="H845" s="314"/>
      <c r="I845" s="314"/>
      <c r="J845" s="314"/>
      <c r="K845" s="314"/>
      <c r="L845" s="314"/>
      <c r="M845" s="327"/>
    </row>
    <row r="846" spans="1:13" ht="30" customHeight="1">
      <c r="A846" s="315">
        <f>물량산출서!A450</f>
        <v>13</v>
      </c>
      <c r="B846" s="315" t="str">
        <f>물량산출서!B450</f>
        <v>MCCB 09</v>
      </c>
      <c r="C846" s="313" t="str">
        <f>물량산출서!C450</f>
        <v>HBS 32/15A 50ⅹ130</v>
      </c>
      <c r="D846" s="312" t="str">
        <f>물량산출서!D450</f>
        <v>EA</v>
      </c>
      <c r="E846" s="315">
        <f>+물량산출서!W450</f>
        <v>1</v>
      </c>
      <c r="F846" s="314"/>
      <c r="G846" s="314"/>
      <c r="H846" s="314"/>
      <c r="I846" s="314"/>
      <c r="J846" s="314"/>
      <c r="K846" s="314"/>
      <c r="L846" s="314"/>
      <c r="M846" s="327"/>
    </row>
    <row r="847" spans="1:13" ht="30" customHeight="1">
      <c r="A847" s="315"/>
      <c r="B847" s="315" t="s">
        <v>1126</v>
      </c>
      <c r="C847" s="313" t="s">
        <v>1139</v>
      </c>
      <c r="D847" s="312" t="s">
        <v>1130</v>
      </c>
      <c r="E847" s="315">
        <f>+E846</f>
        <v>1</v>
      </c>
      <c r="F847" s="314"/>
      <c r="G847" s="314"/>
      <c r="H847" s="314"/>
      <c r="I847" s="314"/>
      <c r="J847" s="314"/>
      <c r="K847" s="314"/>
      <c r="L847" s="314"/>
      <c r="M847" s="327"/>
    </row>
    <row r="848" spans="1:13" ht="30" customHeight="1">
      <c r="A848" s="315">
        <f>물량산출서!A451</f>
        <v>14</v>
      </c>
      <c r="B848" s="315" t="str">
        <f>물량산출서!B451</f>
        <v>MCCB 10</v>
      </c>
      <c r="C848" s="313" t="str">
        <f>물량산출서!C451</f>
        <v>HBS 32/15A 50ⅹ130</v>
      </c>
      <c r="D848" s="312" t="str">
        <f>물량산출서!D451</f>
        <v>EA</v>
      </c>
      <c r="E848" s="315">
        <f>+물량산출서!W451</f>
        <v>1</v>
      </c>
      <c r="F848" s="314"/>
      <c r="G848" s="314"/>
      <c r="H848" s="314"/>
      <c r="I848" s="314"/>
      <c r="J848" s="314"/>
      <c r="K848" s="314"/>
      <c r="L848" s="314"/>
      <c r="M848" s="327"/>
    </row>
    <row r="849" spans="1:13" ht="30" customHeight="1">
      <c r="A849" s="315"/>
      <c r="B849" s="315" t="s">
        <v>1126</v>
      </c>
      <c r="C849" s="313" t="s">
        <v>1139</v>
      </c>
      <c r="D849" s="312" t="s">
        <v>1130</v>
      </c>
      <c r="E849" s="315">
        <f>+E848</f>
        <v>1</v>
      </c>
      <c r="F849" s="314"/>
      <c r="G849" s="314"/>
      <c r="H849" s="314"/>
      <c r="I849" s="314"/>
      <c r="J849" s="314"/>
      <c r="K849" s="314"/>
      <c r="L849" s="314"/>
      <c r="M849" s="327"/>
    </row>
    <row r="850" spans="1:13" ht="30" customHeight="1">
      <c r="A850" s="315">
        <f>물량산출서!A452</f>
        <v>15</v>
      </c>
      <c r="B850" s="315" t="str">
        <f>물량산출서!B452</f>
        <v>MCCB 11</v>
      </c>
      <c r="C850" s="313" t="str">
        <f>물량산출서!C452</f>
        <v>HBS 32/15A 50ⅹ130</v>
      </c>
      <c r="D850" s="312" t="str">
        <f>물량산출서!D452</f>
        <v>EA</v>
      </c>
      <c r="E850" s="315">
        <f>+물량산출서!W452</f>
        <v>1</v>
      </c>
      <c r="F850" s="314"/>
      <c r="G850" s="314"/>
      <c r="H850" s="314"/>
      <c r="I850" s="314"/>
      <c r="J850" s="314"/>
      <c r="K850" s="314"/>
      <c r="L850" s="314"/>
      <c r="M850" s="327"/>
    </row>
    <row r="851" spans="1:13" ht="30" customHeight="1">
      <c r="A851" s="315"/>
      <c r="B851" s="315" t="s">
        <v>1126</v>
      </c>
      <c r="C851" s="313" t="s">
        <v>1139</v>
      </c>
      <c r="D851" s="312" t="s">
        <v>1130</v>
      </c>
      <c r="E851" s="315">
        <f>+E850</f>
        <v>1</v>
      </c>
      <c r="F851" s="314"/>
      <c r="G851" s="314"/>
      <c r="H851" s="314"/>
      <c r="I851" s="314"/>
      <c r="J851" s="314"/>
      <c r="K851" s="314"/>
      <c r="L851" s="314"/>
      <c r="M851" s="327"/>
    </row>
    <row r="852" spans="1:13" ht="30" customHeight="1">
      <c r="A852" s="315">
        <f>물량산출서!A453</f>
        <v>16</v>
      </c>
      <c r="B852" s="315" t="str">
        <f>물량산출서!B453</f>
        <v>MCCB 12</v>
      </c>
      <c r="C852" s="313" t="str">
        <f>물량산출서!C453</f>
        <v>HBS 32/15A 50ⅹ130</v>
      </c>
      <c r="D852" s="312" t="str">
        <f>물량산출서!D453</f>
        <v>EA</v>
      </c>
      <c r="E852" s="315">
        <f>+물량산출서!W453</f>
        <v>1</v>
      </c>
      <c r="F852" s="314"/>
      <c r="G852" s="314"/>
      <c r="H852" s="314"/>
      <c r="I852" s="314"/>
      <c r="J852" s="314"/>
      <c r="K852" s="314"/>
      <c r="L852" s="314"/>
      <c r="M852" s="327"/>
    </row>
    <row r="853" spans="1:13" ht="30" customHeight="1">
      <c r="A853" s="315"/>
      <c r="B853" s="315" t="s">
        <v>1126</v>
      </c>
      <c r="C853" s="313" t="s">
        <v>1139</v>
      </c>
      <c r="D853" s="312" t="s">
        <v>1130</v>
      </c>
      <c r="E853" s="315">
        <f>+E852</f>
        <v>1</v>
      </c>
      <c r="F853" s="314"/>
      <c r="G853" s="314"/>
      <c r="H853" s="314"/>
      <c r="I853" s="314"/>
      <c r="J853" s="314"/>
      <c r="K853" s="314"/>
      <c r="L853" s="314"/>
      <c r="M853" s="327"/>
    </row>
    <row r="854" spans="1:13" ht="30" customHeight="1">
      <c r="A854" s="315">
        <f>물량산출서!A454</f>
        <v>17</v>
      </c>
      <c r="B854" s="315" t="str">
        <f>물량산출서!B454</f>
        <v>MCCB 13</v>
      </c>
      <c r="C854" s="313" t="str">
        <f>물량산출서!C454</f>
        <v>HBS 32/15A 50ⅹ130</v>
      </c>
      <c r="D854" s="312" t="str">
        <f>물량산출서!D454</f>
        <v>EA</v>
      </c>
      <c r="E854" s="315">
        <f>+물량산출서!W454</f>
        <v>1</v>
      </c>
      <c r="F854" s="314"/>
      <c r="G854" s="314"/>
      <c r="H854" s="314"/>
      <c r="I854" s="314"/>
      <c r="J854" s="314"/>
      <c r="K854" s="314"/>
      <c r="L854" s="314"/>
      <c r="M854" s="327"/>
    </row>
    <row r="855" spans="1:13" ht="30" customHeight="1">
      <c r="A855" s="315"/>
      <c r="B855" s="315" t="s">
        <v>1126</v>
      </c>
      <c r="C855" s="313" t="s">
        <v>1139</v>
      </c>
      <c r="D855" s="312" t="s">
        <v>1130</v>
      </c>
      <c r="E855" s="315">
        <f>+E854</f>
        <v>1</v>
      </c>
      <c r="F855" s="314"/>
      <c r="G855" s="314"/>
      <c r="H855" s="314"/>
      <c r="I855" s="314"/>
      <c r="J855" s="314"/>
      <c r="K855" s="314"/>
      <c r="L855" s="314"/>
      <c r="M855" s="327"/>
    </row>
    <row r="856" spans="1:13" ht="30" customHeight="1">
      <c r="A856" s="315">
        <f>물량산출서!A455</f>
        <v>18</v>
      </c>
      <c r="B856" s="315" t="str">
        <f>물량산출서!B455</f>
        <v>MCCB 14</v>
      </c>
      <c r="C856" s="313" t="str">
        <f>물량산출서!C455</f>
        <v>HBS 32/15A 50ⅹ130</v>
      </c>
      <c r="D856" s="312" t="str">
        <f>물량산출서!D455</f>
        <v>EA</v>
      </c>
      <c r="E856" s="315">
        <f>+물량산출서!W455</f>
        <v>1</v>
      </c>
      <c r="F856" s="314"/>
      <c r="G856" s="314"/>
      <c r="H856" s="314"/>
      <c r="I856" s="314"/>
      <c r="J856" s="314"/>
      <c r="K856" s="314"/>
      <c r="L856" s="314"/>
      <c r="M856" s="327"/>
    </row>
    <row r="857" spans="1:13" ht="30" customHeight="1">
      <c r="A857" s="315"/>
      <c r="B857" s="315" t="s">
        <v>1126</v>
      </c>
      <c r="C857" s="313" t="s">
        <v>1139</v>
      </c>
      <c r="D857" s="312" t="s">
        <v>1130</v>
      </c>
      <c r="E857" s="315">
        <f>+E856</f>
        <v>1</v>
      </c>
      <c r="F857" s="314"/>
      <c r="G857" s="314"/>
      <c r="H857" s="314"/>
      <c r="I857" s="314"/>
      <c r="J857" s="314"/>
      <c r="K857" s="314"/>
      <c r="L857" s="314"/>
      <c r="M857" s="327"/>
    </row>
    <row r="858" spans="1:13" ht="30" customHeight="1">
      <c r="A858" s="315">
        <f>물량산출서!A456</f>
        <v>19</v>
      </c>
      <c r="B858" s="315" t="str">
        <f>물량산출서!B456</f>
        <v>TB1</v>
      </c>
      <c r="C858" s="313" t="str">
        <f>물량산출서!C456</f>
        <v>35A, 40ⅹ450</v>
      </c>
      <c r="D858" s="312" t="str">
        <f>물량산출서!D456</f>
        <v>EA</v>
      </c>
      <c r="E858" s="315">
        <f>+물량산출서!W456</f>
        <v>25</v>
      </c>
      <c r="F858" s="314"/>
      <c r="G858" s="314"/>
      <c r="H858" s="314"/>
      <c r="I858" s="314"/>
      <c r="J858" s="314"/>
      <c r="K858" s="314"/>
      <c r="L858" s="314"/>
      <c r="M858" s="327"/>
    </row>
    <row r="859" spans="1:13" ht="30" customHeight="1">
      <c r="A859" s="315"/>
      <c r="B859" s="315" t="s">
        <v>1126</v>
      </c>
      <c r="C859" s="313" t="s">
        <v>1143</v>
      </c>
      <c r="D859" s="312" t="s">
        <v>1130</v>
      </c>
      <c r="E859" s="315">
        <f>+E858</f>
        <v>25</v>
      </c>
      <c r="F859" s="314"/>
      <c r="G859" s="314"/>
      <c r="H859" s="314"/>
      <c r="I859" s="314"/>
      <c r="J859" s="314"/>
      <c r="K859" s="314"/>
      <c r="L859" s="314"/>
      <c r="M859" s="327"/>
    </row>
    <row r="860" spans="1:13" ht="30" customHeight="1">
      <c r="A860" s="315">
        <f>물량산출서!A457</f>
        <v>20</v>
      </c>
      <c r="B860" s="315" t="str">
        <f>물량산출서!B457</f>
        <v>TB2</v>
      </c>
      <c r="C860" s="313" t="str">
        <f>물량산출서!C457</f>
        <v>35A, 40ⅹ450</v>
      </c>
      <c r="D860" s="312" t="str">
        <f>물량산출서!D457</f>
        <v>EA</v>
      </c>
      <c r="E860" s="315">
        <f>+물량산출서!W457</f>
        <v>25</v>
      </c>
      <c r="F860" s="314"/>
      <c r="G860" s="314"/>
      <c r="H860" s="314"/>
      <c r="I860" s="314"/>
      <c r="J860" s="314"/>
      <c r="K860" s="314"/>
      <c r="L860" s="314"/>
      <c r="M860" s="327"/>
    </row>
    <row r="861" spans="1:13" ht="30" customHeight="1">
      <c r="A861" s="315"/>
      <c r="B861" s="315" t="s">
        <v>1126</v>
      </c>
      <c r="C861" s="313" t="s">
        <v>1143</v>
      </c>
      <c r="D861" s="312" t="s">
        <v>1130</v>
      </c>
      <c r="E861" s="315">
        <f>+E860</f>
        <v>25</v>
      </c>
      <c r="F861" s="314"/>
      <c r="G861" s="314"/>
      <c r="H861" s="314"/>
      <c r="I861" s="314"/>
      <c r="J861" s="314"/>
      <c r="K861" s="314"/>
      <c r="L861" s="314"/>
      <c r="M861" s="327"/>
    </row>
    <row r="862" spans="1:13" ht="30" customHeight="1">
      <c r="A862" s="315">
        <f>물량산출서!A458</f>
        <v>21</v>
      </c>
      <c r="B862" s="315" t="str">
        <f>물량산출서!B458</f>
        <v>TB3</v>
      </c>
      <c r="C862" s="313" t="str">
        <f>물량산출서!C458</f>
        <v>35A, 40ⅹ180</v>
      </c>
      <c r="D862" s="312" t="str">
        <f>물량산출서!D458</f>
        <v>EA</v>
      </c>
      <c r="E862" s="315">
        <f>+물량산출서!W458</f>
        <v>20</v>
      </c>
      <c r="F862" s="314"/>
      <c r="G862" s="314"/>
      <c r="H862" s="314"/>
      <c r="I862" s="314"/>
      <c r="J862" s="314"/>
      <c r="K862" s="314"/>
      <c r="L862" s="314"/>
      <c r="M862" s="327"/>
    </row>
    <row r="863" spans="1:13" ht="30" customHeight="1">
      <c r="A863" s="315"/>
      <c r="B863" s="315" t="s">
        <v>1126</v>
      </c>
      <c r="C863" s="313" t="s">
        <v>1143</v>
      </c>
      <c r="D863" s="312" t="s">
        <v>1130</v>
      </c>
      <c r="E863" s="315">
        <f>+E862</f>
        <v>20</v>
      </c>
      <c r="F863" s="314"/>
      <c r="G863" s="314"/>
      <c r="H863" s="314"/>
      <c r="I863" s="314"/>
      <c r="J863" s="314"/>
      <c r="K863" s="314"/>
      <c r="L863" s="314"/>
      <c r="M863" s="327"/>
    </row>
    <row r="864" spans="1:13" ht="30" customHeight="1">
      <c r="A864" s="315">
        <f>물량산출서!A459</f>
        <v>22</v>
      </c>
      <c r="B864" s="315" t="str">
        <f>물량산출서!B459</f>
        <v>TB4</v>
      </c>
      <c r="C864" s="313" t="str">
        <f>물량산출서!C459</f>
        <v>35A, 40ⅹ360</v>
      </c>
      <c r="D864" s="312" t="str">
        <f>물량산출서!D459</f>
        <v>EA</v>
      </c>
      <c r="E864" s="315">
        <f>+물량산출서!W459</f>
        <v>40</v>
      </c>
      <c r="F864" s="314"/>
      <c r="G864" s="314"/>
      <c r="H864" s="314"/>
      <c r="I864" s="314"/>
      <c r="J864" s="314"/>
      <c r="K864" s="314"/>
      <c r="L864" s="314"/>
      <c r="M864" s="327"/>
    </row>
    <row r="865" spans="1:13" ht="30" customHeight="1">
      <c r="A865" s="315"/>
      <c r="B865" s="315" t="s">
        <v>1126</v>
      </c>
      <c r="C865" s="313" t="s">
        <v>1143</v>
      </c>
      <c r="D865" s="312" t="s">
        <v>1130</v>
      </c>
      <c r="E865" s="315">
        <f>+E864</f>
        <v>40</v>
      </c>
      <c r="F865" s="314"/>
      <c r="G865" s="314"/>
      <c r="H865" s="314"/>
      <c r="I865" s="314"/>
      <c r="J865" s="314"/>
      <c r="K865" s="314"/>
      <c r="L865" s="314"/>
      <c r="M865" s="327"/>
    </row>
    <row r="866" spans="1:13" ht="30" customHeight="1">
      <c r="A866" s="315">
        <f>물량산출서!A460</f>
        <v>23</v>
      </c>
      <c r="B866" s="315" t="str">
        <f>물량산출서!B460</f>
        <v>T/S &amp; Fuse Box</v>
      </c>
      <c r="C866" s="313" t="str">
        <f>물량산출서!C460</f>
        <v>2A, 10P,  280ⅹ126</v>
      </c>
      <c r="D866" s="312" t="str">
        <f>물량산출서!D460</f>
        <v>EA</v>
      </c>
      <c r="E866" s="315">
        <f>+물량산출서!W460</f>
        <v>3</v>
      </c>
      <c r="F866" s="314"/>
      <c r="G866" s="314"/>
      <c r="H866" s="314"/>
      <c r="I866" s="314"/>
      <c r="J866" s="314"/>
      <c r="K866" s="314"/>
      <c r="L866" s="314"/>
      <c r="M866" s="327"/>
    </row>
    <row r="867" spans="1:13" ht="30" customHeight="1">
      <c r="A867" s="315">
        <f>물량산출서!A461</f>
        <v>24</v>
      </c>
      <c r="B867" s="315" t="str">
        <f>물량산출서!B461</f>
        <v>MCCB</v>
      </c>
      <c r="C867" s="313" t="str">
        <f>물량산출서!C461</f>
        <v>HBS 32/15A 50ⅹ130</v>
      </c>
      <c r="D867" s="312" t="str">
        <f>물량산출서!D461</f>
        <v>EA</v>
      </c>
      <c r="E867" s="315">
        <f>+물량산출서!W461</f>
        <v>1</v>
      </c>
      <c r="F867" s="314"/>
      <c r="G867" s="314"/>
      <c r="H867" s="314"/>
      <c r="I867" s="314"/>
      <c r="J867" s="314"/>
      <c r="K867" s="314"/>
      <c r="L867" s="314"/>
      <c r="M867" s="327"/>
    </row>
    <row r="868" spans="1:13" ht="30" customHeight="1">
      <c r="A868" s="315"/>
      <c r="B868" s="315" t="s">
        <v>1126</v>
      </c>
      <c r="C868" s="313" t="s">
        <v>1139</v>
      </c>
      <c r="D868" s="312" t="s">
        <v>1130</v>
      </c>
      <c r="E868" s="315">
        <f>+E867</f>
        <v>1</v>
      </c>
      <c r="F868" s="314"/>
      <c r="G868" s="314"/>
      <c r="H868" s="314"/>
      <c r="I868" s="314"/>
      <c r="J868" s="314"/>
      <c r="K868" s="314"/>
      <c r="L868" s="314"/>
      <c r="M868" s="327"/>
    </row>
    <row r="869" spans="1:13" ht="30" customHeight="1">
      <c r="A869" s="315">
        <f>물량산출서!A462</f>
        <v>25</v>
      </c>
      <c r="B869" s="315" t="str">
        <f>물량산출서!B462</f>
        <v>TBO</v>
      </c>
      <c r="C869" s="313" t="str">
        <f>물량산출서!C462</f>
        <v>250A</v>
      </c>
      <c r="D869" s="312" t="str">
        <f>물량산출서!D462</f>
        <v>EA</v>
      </c>
      <c r="E869" s="315">
        <f>+물량산출서!W462</f>
        <v>6</v>
      </c>
      <c r="F869" s="314"/>
      <c r="G869" s="314"/>
      <c r="H869" s="314"/>
      <c r="I869" s="314"/>
      <c r="J869" s="314"/>
      <c r="K869" s="314"/>
      <c r="L869" s="314"/>
      <c r="M869" s="327"/>
    </row>
    <row r="870" spans="1:13" ht="30" customHeight="1">
      <c r="A870" s="315"/>
      <c r="B870" s="315" t="s">
        <v>1126</v>
      </c>
      <c r="C870" s="313" t="s">
        <v>1143</v>
      </c>
      <c r="D870" s="312" t="s">
        <v>1130</v>
      </c>
      <c r="E870" s="315">
        <f>+E869</f>
        <v>6</v>
      </c>
      <c r="F870" s="314"/>
      <c r="G870" s="314"/>
      <c r="H870" s="314"/>
      <c r="I870" s="314"/>
      <c r="J870" s="314"/>
      <c r="K870" s="314"/>
      <c r="L870" s="314"/>
      <c r="M870" s="327"/>
    </row>
    <row r="871" spans="1:13" ht="30" customHeight="1">
      <c r="A871" s="315">
        <f>물량산출서!A463</f>
        <v>26</v>
      </c>
      <c r="B871" s="315" t="str">
        <f>물량산출서!B463</f>
        <v>Panel Case</v>
      </c>
      <c r="C871" s="313" t="str">
        <f>물량산출서!C463</f>
        <v>SIZE : W800xH2200xD800, COLOR : RAL 7035, MAKER : RITTAL</v>
      </c>
      <c r="D871" s="312" t="str">
        <f>물량산출서!D463</f>
        <v>Set</v>
      </c>
      <c r="E871" s="315">
        <f>+물량산출서!W463</f>
        <v>1</v>
      </c>
      <c r="F871" s="314"/>
      <c r="G871" s="314"/>
      <c r="H871" s="314"/>
      <c r="I871" s="314"/>
      <c r="J871" s="314"/>
      <c r="K871" s="314"/>
      <c r="L871" s="314"/>
      <c r="M871" s="327"/>
    </row>
    <row r="872" spans="1:13" s="308" customFormat="1" ht="30" customHeight="1">
      <c r="A872" s="322"/>
      <c r="B872" s="311" t="s">
        <v>1121</v>
      </c>
      <c r="C872" s="328"/>
      <c r="D872" s="311"/>
      <c r="E872" s="322"/>
      <c r="F872" s="329"/>
      <c r="G872" s="329"/>
      <c r="H872" s="329"/>
      <c r="I872" s="329"/>
      <c r="J872" s="329"/>
      <c r="K872" s="329"/>
      <c r="L872" s="329"/>
      <c r="M872" s="327"/>
    </row>
    <row r="873" spans="1:13" ht="30" customHeight="1">
      <c r="A873" s="315"/>
      <c r="B873" s="315"/>
      <c r="C873" s="313"/>
      <c r="D873" s="312"/>
      <c r="E873" s="315"/>
      <c r="F873" s="314"/>
      <c r="G873" s="314"/>
      <c r="H873" s="314"/>
      <c r="I873" s="314"/>
      <c r="J873" s="314"/>
      <c r="K873" s="314"/>
      <c r="L873" s="314"/>
      <c r="M873" s="327"/>
    </row>
    <row r="874" spans="1:13" ht="30" customHeight="1">
      <c r="A874" s="322" t="str">
        <f>물량산출서!A465</f>
        <v>13. 중앙감시제어반(VCB)</v>
      </c>
      <c r="B874" s="315"/>
      <c r="C874" s="313"/>
      <c r="D874" s="312"/>
      <c r="E874" s="315"/>
      <c r="F874" s="314"/>
      <c r="G874" s="314"/>
      <c r="H874" s="314"/>
      <c r="I874" s="314"/>
      <c r="J874" s="314"/>
      <c r="K874" s="314"/>
      <c r="L874" s="314"/>
      <c r="M874" s="327"/>
    </row>
    <row r="875" spans="1:13" ht="30" customHeight="1">
      <c r="A875" s="315">
        <f>물량산출서!A466</f>
        <v>1</v>
      </c>
      <c r="B875" s="315" t="str">
        <f>물량산출서!B466</f>
        <v>DID</v>
      </c>
      <c r="C875" s="313" t="str">
        <f>물량산출서!C466</f>
        <v>75인치,  500cd/㎡</v>
      </c>
      <c r="D875" s="312" t="str">
        <f>물량산출서!D466</f>
        <v>대</v>
      </c>
      <c r="E875" s="315">
        <f>+물량산출서!W466</f>
        <v>2</v>
      </c>
      <c r="F875" s="314"/>
      <c r="G875" s="314"/>
      <c r="H875" s="314"/>
      <c r="I875" s="314"/>
      <c r="J875" s="314"/>
      <c r="K875" s="314"/>
      <c r="L875" s="314"/>
      <c r="M875" s="327"/>
    </row>
    <row r="876" spans="1:13" ht="30" customHeight="1">
      <c r="A876" s="315">
        <f>물량산출서!A467</f>
        <v>2</v>
      </c>
      <c r="B876" s="315" t="str">
        <f>물량산출서!B467</f>
        <v>Wall Bracket</v>
      </c>
      <c r="C876" s="313" t="str">
        <f>물량산출서!C467</f>
        <v>벽거리용 브라켓</v>
      </c>
      <c r="D876" s="312" t="str">
        <f>물량산출서!D467</f>
        <v>EA</v>
      </c>
      <c r="E876" s="315">
        <f>+물량산출서!W467</f>
        <v>2</v>
      </c>
      <c r="F876" s="314"/>
      <c r="G876" s="314"/>
      <c r="H876" s="314"/>
      <c r="I876" s="314"/>
      <c r="J876" s="314"/>
      <c r="K876" s="314"/>
      <c r="L876" s="314"/>
      <c r="M876" s="327"/>
    </row>
    <row r="877" spans="1:13" ht="30" customHeight="1">
      <c r="A877" s="315">
        <f>물량산출서!A468</f>
        <v>3</v>
      </c>
      <c r="B877" s="315" t="str">
        <f>물량산출서!B468</f>
        <v>LED Monitor</v>
      </c>
      <c r="C877" s="313" t="str">
        <f>물량산출서!C468</f>
        <v>25"</v>
      </c>
      <c r="D877" s="312" t="str">
        <f>물량산출서!D468</f>
        <v>대</v>
      </c>
      <c r="E877" s="315">
        <f>+물량산출서!W468</f>
        <v>2</v>
      </c>
      <c r="F877" s="314"/>
      <c r="G877" s="314"/>
      <c r="H877" s="314"/>
      <c r="I877" s="314"/>
      <c r="J877" s="314"/>
      <c r="K877" s="314"/>
      <c r="L877" s="314"/>
      <c r="M877" s="327"/>
    </row>
    <row r="878" spans="1:13" ht="30" customHeight="1">
      <c r="A878" s="315">
        <f>물량산출서!A469</f>
        <v>4</v>
      </c>
      <c r="B878" s="315" t="str">
        <f>물량산출서!B469</f>
        <v>Wall Bracket</v>
      </c>
      <c r="C878" s="313" t="str">
        <f>물량산출서!C469</f>
        <v>전면유지보수형</v>
      </c>
      <c r="D878" s="312" t="str">
        <f>물량산출서!D469</f>
        <v>EA</v>
      </c>
      <c r="E878" s="315">
        <f>+물량산출서!W469</f>
        <v>2</v>
      </c>
      <c r="F878" s="314"/>
      <c r="G878" s="314"/>
      <c r="H878" s="314"/>
      <c r="I878" s="314"/>
      <c r="J878" s="314"/>
      <c r="K878" s="314"/>
      <c r="L878" s="314"/>
      <c r="M878" s="327"/>
    </row>
    <row r="879" spans="1:13" ht="30" customHeight="1">
      <c r="A879" s="315">
        <f>물량산출서!A470</f>
        <v>5</v>
      </c>
      <c r="B879" s="315" t="str">
        <f>물량산출서!B470</f>
        <v>Main Frame</v>
      </c>
      <c r="C879" s="313" t="str">
        <f>물량산출서!C470</f>
        <v>모니터 거치대(가로대 포함)</v>
      </c>
      <c r="D879" s="312" t="str">
        <f>물량산출서!D470</f>
        <v>EA</v>
      </c>
      <c r="E879" s="315">
        <f>+물량산출서!W470</f>
        <v>1</v>
      </c>
      <c r="F879" s="314"/>
      <c r="G879" s="314"/>
      <c r="H879" s="314"/>
      <c r="I879" s="314"/>
      <c r="J879" s="314"/>
      <c r="K879" s="314"/>
      <c r="L879" s="314"/>
      <c r="M879" s="327"/>
    </row>
    <row r="880" spans="1:13" ht="30" customHeight="1">
      <c r="A880" s="315">
        <f>물량산출서!A471</f>
        <v>6</v>
      </c>
      <c r="B880" s="315" t="str">
        <f>물량산출서!B471</f>
        <v>IP Wall Controller</v>
      </c>
      <c r="C880" s="313" t="str">
        <f>물량산출서!C471</f>
        <v>HDMI 4Ch In/ 2Out</v>
      </c>
      <c r="D880" s="312" t="str">
        <f>물량산출서!D471</f>
        <v>대</v>
      </c>
      <c r="E880" s="315">
        <f>+물량산출서!W471</f>
        <v>1</v>
      </c>
      <c r="F880" s="314"/>
      <c r="G880" s="314"/>
      <c r="H880" s="314"/>
      <c r="I880" s="314"/>
      <c r="J880" s="314"/>
      <c r="K880" s="314"/>
      <c r="L880" s="314"/>
      <c r="M880" s="327"/>
    </row>
    <row r="881" spans="1:14" ht="30" customHeight="1">
      <c r="A881" s="315">
        <f>물량산출서!A472</f>
        <v>7</v>
      </c>
      <c r="B881" s="315" t="str">
        <f>물량산출서!B472</f>
        <v>Agent Prograom</v>
      </c>
      <c r="C881" s="313"/>
      <c r="D881" s="312" t="str">
        <f>물량산출서!D472</f>
        <v>EA</v>
      </c>
      <c r="E881" s="315">
        <f>+물량산출서!W472</f>
        <v>2</v>
      </c>
      <c r="F881" s="314"/>
      <c r="G881" s="314"/>
      <c r="H881" s="314"/>
      <c r="I881" s="314"/>
      <c r="J881" s="314"/>
      <c r="K881" s="314"/>
      <c r="L881" s="314"/>
      <c r="M881" s="327"/>
    </row>
    <row r="882" spans="1:14" ht="30" customHeight="1">
      <c r="A882" s="315">
        <f>물량산출서!A473</f>
        <v>8</v>
      </c>
      <c r="B882" s="315" t="str">
        <f>물량산출서!B473</f>
        <v>Main Control System</v>
      </c>
      <c r="C882" s="313" t="str">
        <f>물량산출서!C473</f>
        <v>i7,32 GB,M2.1 , 화면운용 S/W탑재</v>
      </c>
      <c r="D882" s="312" t="str">
        <f>물량산출서!D473</f>
        <v>대</v>
      </c>
      <c r="E882" s="315">
        <f>+물량산출서!W473</f>
        <v>1</v>
      </c>
      <c r="F882" s="314"/>
      <c r="G882" s="314"/>
      <c r="H882" s="314"/>
      <c r="I882" s="314"/>
      <c r="J882" s="314"/>
      <c r="K882" s="314"/>
      <c r="L882" s="314"/>
      <c r="M882" s="327"/>
    </row>
    <row r="883" spans="1:14" ht="30" customHeight="1">
      <c r="A883" s="315">
        <f>물량산출서!A474</f>
        <v>9</v>
      </c>
      <c r="B883" s="315" t="str">
        <f>물량산출서!B474</f>
        <v>HDMI Optical Cable</v>
      </c>
      <c r="C883" s="313" t="str">
        <f>물량산출서!C474</f>
        <v>광케이블 15M (예비1개 포함)</v>
      </c>
      <c r="D883" s="312" t="str">
        <f>물량산출서!D474</f>
        <v>EA</v>
      </c>
      <c r="E883" s="315">
        <f>+물량산출서!W474</f>
        <v>7</v>
      </c>
      <c r="F883" s="314"/>
      <c r="G883" s="314"/>
      <c r="H883" s="314"/>
      <c r="I883" s="314"/>
      <c r="J883" s="314"/>
      <c r="K883" s="314"/>
      <c r="L883" s="314"/>
      <c r="M883" s="327"/>
    </row>
    <row r="884" spans="1:14" ht="30" customHeight="1">
      <c r="A884" s="315">
        <f>물량산출서!A475</f>
        <v>10</v>
      </c>
      <c r="B884" s="315" t="str">
        <f>물량산출서!B475</f>
        <v>UTP Cable</v>
      </c>
      <c r="C884" s="313" t="str">
        <f>물량산출서!C475</f>
        <v>Cat.6</v>
      </c>
      <c r="D884" s="312" t="str">
        <f>물량산출서!D475</f>
        <v>m</v>
      </c>
      <c r="E884" s="315">
        <f>+물량산출서!W475</f>
        <v>50</v>
      </c>
      <c r="F884" s="314"/>
      <c r="G884" s="314"/>
      <c r="H884" s="314"/>
      <c r="I884" s="314"/>
      <c r="J884" s="314"/>
      <c r="K884" s="314"/>
      <c r="L884" s="314"/>
      <c r="M884" s="327"/>
    </row>
    <row r="885" spans="1:14" ht="30" customHeight="1">
      <c r="A885" s="315">
        <f>물량산출서!A476</f>
        <v>11</v>
      </c>
      <c r="B885" s="315" t="str">
        <f>물량산출서!B476</f>
        <v>RACK</v>
      </c>
      <c r="C885" s="313" t="str">
        <f>물량산출서!C476</f>
        <v>Al Steel / 1,800(H)x600(W)x750(D)㎜ 이상,
선반등 부수자재</v>
      </c>
      <c r="D885" s="312" t="str">
        <f>물량산출서!D476</f>
        <v>면</v>
      </c>
      <c r="E885" s="315">
        <f>+물량산출서!W476</f>
        <v>1</v>
      </c>
      <c r="F885" s="314"/>
      <c r="G885" s="314"/>
      <c r="H885" s="314"/>
      <c r="I885" s="314"/>
      <c r="J885" s="314"/>
      <c r="K885" s="314"/>
      <c r="L885" s="314"/>
      <c r="M885" s="327"/>
    </row>
    <row r="886" spans="1:14" ht="30" customHeight="1">
      <c r="A886" s="315"/>
      <c r="B886" s="315" t="s">
        <v>1126</v>
      </c>
      <c r="C886" s="313" t="s">
        <v>1144</v>
      </c>
      <c r="D886" s="312" t="s">
        <v>950</v>
      </c>
      <c r="E886" s="315">
        <f>+E885</f>
        <v>1</v>
      </c>
      <c r="F886" s="314"/>
      <c r="G886" s="314"/>
      <c r="H886" s="314"/>
      <c r="I886" s="314"/>
      <c r="J886" s="314"/>
      <c r="K886" s="314"/>
      <c r="L886" s="314"/>
      <c r="M886" s="327"/>
    </row>
    <row r="887" spans="1:14" ht="30" customHeight="1">
      <c r="A887" s="315">
        <f>물량산출서!A477</f>
        <v>12</v>
      </c>
      <c r="B887" s="315" t="str">
        <f>물량산출서!B477</f>
        <v>시스템에어컨</v>
      </c>
      <c r="C887" s="313" t="str">
        <f>물량산출서!C477</f>
        <v>천정형, 4way, 5.2kw, 실내기</v>
      </c>
      <c r="D887" s="312" t="str">
        <f>물량산출서!D477</f>
        <v>대</v>
      </c>
      <c r="E887" s="315">
        <f>+물량산출서!W477</f>
        <v>2</v>
      </c>
      <c r="F887" s="314"/>
      <c r="G887" s="314"/>
      <c r="H887" s="314"/>
      <c r="I887" s="314"/>
      <c r="J887" s="314"/>
      <c r="K887" s="314"/>
      <c r="L887" s="314"/>
      <c r="M887" s="327"/>
    </row>
    <row r="888" spans="1:14" ht="30" customHeight="1">
      <c r="A888" s="315">
        <f>물량산출서!A478</f>
        <v>13</v>
      </c>
      <c r="B888" s="315" t="str">
        <f>물량산출서!B478</f>
        <v>시스템에어컨(실외기)</v>
      </c>
      <c r="C888" s="313" t="str">
        <f>물량산출서!C478</f>
        <v>실외기</v>
      </c>
      <c r="D888" s="312" t="str">
        <f>물량산출서!D478</f>
        <v>대</v>
      </c>
      <c r="E888" s="315">
        <f>+물량산출서!W478</f>
        <v>1</v>
      </c>
      <c r="F888" s="314"/>
      <c r="G888" s="314"/>
      <c r="H888" s="314"/>
      <c r="I888" s="314"/>
      <c r="J888" s="314"/>
      <c r="K888" s="314"/>
      <c r="L888" s="314"/>
      <c r="M888" s="327"/>
    </row>
    <row r="889" spans="1:14" ht="30" customHeight="1">
      <c r="A889" s="315"/>
      <c r="B889" s="315" t="s">
        <v>1126</v>
      </c>
      <c r="C889" s="313" t="s">
        <v>1145</v>
      </c>
      <c r="D889" s="312" t="s">
        <v>950</v>
      </c>
      <c r="E889" s="315">
        <f>+E887</f>
        <v>2</v>
      </c>
      <c r="F889" s="314"/>
      <c r="G889" s="314"/>
      <c r="H889" s="314"/>
      <c r="I889" s="314"/>
      <c r="J889" s="314"/>
      <c r="K889" s="314"/>
      <c r="L889" s="314"/>
      <c r="M889" s="327"/>
    </row>
    <row r="890" spans="1:14" ht="30" customHeight="1">
      <c r="A890" s="315">
        <f>물량산출서!A479</f>
        <v>14</v>
      </c>
      <c r="B890" s="315" t="str">
        <f>물량산출서!B479</f>
        <v>HMI PC</v>
      </c>
      <c r="C890" s="313" t="str">
        <f>물량산출서!C479</f>
        <v>i7,8GB</v>
      </c>
      <c r="D890" s="312" t="str">
        <f>물량산출서!D479</f>
        <v>대</v>
      </c>
      <c r="E890" s="315">
        <f>+물량산출서!W479</f>
        <v>1</v>
      </c>
      <c r="F890" s="314"/>
      <c r="G890" s="314"/>
      <c r="H890" s="314"/>
      <c r="I890" s="314"/>
      <c r="J890" s="314"/>
      <c r="K890" s="314"/>
      <c r="L890" s="314"/>
      <c r="M890" s="327"/>
    </row>
    <row r="891" spans="1:14" ht="30" customHeight="1">
      <c r="A891" s="315">
        <f>물량산출서!A480</f>
        <v>15</v>
      </c>
      <c r="B891" s="315" t="str">
        <f>물량산출서!B480</f>
        <v>HMI Software Package</v>
      </c>
      <c r="C891" s="313" t="str">
        <f>물량산출서!C480</f>
        <v>FULL Tag, Development</v>
      </c>
      <c r="D891" s="312" t="str">
        <f>물량산출서!D480</f>
        <v>EA</v>
      </c>
      <c r="E891" s="315">
        <f>+물량산출서!W480</f>
        <v>1</v>
      </c>
      <c r="F891" s="314"/>
      <c r="G891" s="314"/>
      <c r="H891" s="314"/>
      <c r="I891" s="314"/>
      <c r="J891" s="314"/>
      <c r="K891" s="314"/>
      <c r="L891" s="314"/>
      <c r="M891" s="327"/>
    </row>
    <row r="892" spans="1:14" ht="30" customHeight="1">
      <c r="A892" s="315">
        <f>물량산출서!A481</f>
        <v>16</v>
      </c>
      <c r="B892" s="315" t="str">
        <f>물량산출서!B481</f>
        <v>구간암호화모듈</v>
      </c>
      <c r="C892" s="313" t="str">
        <f>물량산출서!C481</f>
        <v>Ethernet  10/100Mbps 지원</v>
      </c>
      <c r="D892" s="312" t="str">
        <f>물량산출서!D481</f>
        <v>EA</v>
      </c>
      <c r="E892" s="315">
        <f>+물량산출서!W481</f>
        <v>1</v>
      </c>
      <c r="F892" s="314"/>
      <c r="G892" s="314"/>
      <c r="H892" s="314"/>
      <c r="I892" s="314"/>
      <c r="J892" s="314"/>
      <c r="K892" s="314"/>
      <c r="L892" s="314"/>
      <c r="M892" s="327"/>
      <c r="N892" s="308"/>
    </row>
    <row r="893" spans="1:14" ht="30" customHeight="1">
      <c r="A893" s="315"/>
      <c r="B893" s="315" t="s">
        <v>1126</v>
      </c>
      <c r="C893" s="313" t="s">
        <v>1138</v>
      </c>
      <c r="D893" s="312" t="s">
        <v>968</v>
      </c>
      <c r="E893" s="315">
        <f>+E892</f>
        <v>1</v>
      </c>
      <c r="F893" s="314"/>
      <c r="G893" s="314"/>
      <c r="H893" s="314"/>
      <c r="I893" s="314"/>
      <c r="J893" s="314"/>
      <c r="K893" s="314"/>
      <c r="L893" s="314"/>
      <c r="M893" s="327"/>
    </row>
    <row r="894" spans="1:14" ht="30" customHeight="1">
      <c r="A894" s="315">
        <f>물량산출서!A482</f>
        <v>17</v>
      </c>
      <c r="B894" s="315" t="str">
        <f>물량산출서!B482</f>
        <v>전면인테리어</v>
      </c>
      <c r="C894" s="313" t="str">
        <f>물량산출서!C482</f>
        <v>전면 방염인테리어필름 마감, 폭 10m 기준
바닥 보강(목제 프레임 위에 데코타일), 조명</v>
      </c>
      <c r="D894" s="312" t="str">
        <f>물량산출서!D482</f>
        <v>식</v>
      </c>
      <c r="E894" s="315">
        <f>+물량산출서!W482</f>
        <v>1</v>
      </c>
      <c r="F894" s="314"/>
      <c r="G894" s="314"/>
      <c r="H894" s="314"/>
      <c r="I894" s="314"/>
      <c r="J894" s="314"/>
      <c r="K894" s="314"/>
      <c r="L894" s="314"/>
      <c r="M894" s="327"/>
    </row>
    <row r="895" spans="1:14" ht="30" customHeight="1">
      <c r="A895" s="315">
        <f>물량산출서!A483</f>
        <v>18</v>
      </c>
      <c r="B895" s="315" t="str">
        <f>물량산출서!B483</f>
        <v>잡자재비</v>
      </c>
      <c r="C895" s="313" t="str">
        <f>물량산출서!C483</f>
        <v>전원케이블, 덕트, 악세스플로어, 천정텍스 등 장비대, 폐기물처리 포함</v>
      </c>
      <c r="D895" s="312" t="str">
        <f>물량산출서!D483</f>
        <v>식</v>
      </c>
      <c r="E895" s="315">
        <f>+물량산출서!W483</f>
        <v>1</v>
      </c>
      <c r="F895" s="314"/>
      <c r="G895" s="314"/>
      <c r="H895" s="314"/>
      <c r="I895" s="314"/>
      <c r="J895" s="314"/>
      <c r="K895" s="314"/>
      <c r="L895" s="314"/>
      <c r="M895" s="327"/>
    </row>
    <row r="896" spans="1:14" s="308" customFormat="1" ht="30" customHeight="1">
      <c r="A896" s="322"/>
      <c r="B896" s="311" t="s">
        <v>1121</v>
      </c>
      <c r="C896" s="328"/>
      <c r="D896" s="311"/>
      <c r="E896" s="322"/>
      <c r="F896" s="329"/>
      <c r="G896" s="329"/>
      <c r="H896" s="329"/>
      <c r="I896" s="329"/>
      <c r="J896" s="329"/>
      <c r="K896" s="329"/>
      <c r="L896" s="329"/>
      <c r="M896" s="327"/>
      <c r="N896" s="316"/>
    </row>
    <row r="897" spans="1:14" ht="30" customHeight="1">
      <c r="A897" s="315"/>
      <c r="B897" s="315"/>
      <c r="C897" s="313"/>
      <c r="D897" s="312"/>
      <c r="E897" s="315"/>
      <c r="F897" s="314"/>
      <c r="G897" s="314"/>
      <c r="H897" s="314"/>
      <c r="I897" s="314"/>
      <c r="J897" s="314"/>
      <c r="K897" s="314"/>
      <c r="L897" s="314"/>
      <c r="M897" s="327"/>
    </row>
    <row r="898" spans="1:14" ht="30" customHeight="1">
      <c r="A898" s="322" t="str">
        <f>물량산출서!A485</f>
        <v xml:space="preserve">14. 기존 SYSTEM PANEL 등 철거 </v>
      </c>
      <c r="B898" s="315"/>
      <c r="C898" s="313"/>
      <c r="D898" s="312"/>
      <c r="E898" s="315"/>
      <c r="F898" s="314"/>
      <c r="G898" s="314"/>
      <c r="H898" s="314"/>
      <c r="I898" s="314"/>
      <c r="J898" s="314"/>
      <c r="K898" s="314"/>
      <c r="L898" s="314"/>
      <c r="M898" s="327"/>
    </row>
    <row r="899" spans="1:14" ht="30" customHeight="1">
      <c r="A899" s="315">
        <f>물량산출서!A486</f>
        <v>1</v>
      </c>
      <c r="B899" s="315" t="str">
        <f>물량산출서!B486</f>
        <v xml:space="preserve">PCS SYSTEM PANEL </v>
      </c>
      <c r="C899" s="313" t="str">
        <f>물량산출서!C486</f>
        <v>700W x 800D x 2100H(각종 전∙계장품, 단자대, 케이블 등)</v>
      </c>
      <c r="D899" s="312" t="str">
        <f>물량산출서!D486</f>
        <v>면</v>
      </c>
      <c r="E899" s="315">
        <f>+물량산출서!W486</f>
        <v>8</v>
      </c>
      <c r="F899" s="314"/>
      <c r="G899" s="314"/>
      <c r="H899" s="314"/>
      <c r="I899" s="314"/>
      <c r="J899" s="314"/>
      <c r="K899" s="314"/>
      <c r="L899" s="314"/>
      <c r="M899" s="327"/>
    </row>
    <row r="900" spans="1:14" ht="30" customHeight="1">
      <c r="A900" s="315"/>
      <c r="B900" s="315" t="s">
        <v>1126</v>
      </c>
      <c r="C900" s="313" t="s">
        <v>1148</v>
      </c>
      <c r="D900" s="312" t="s">
        <v>950</v>
      </c>
      <c r="E900" s="315">
        <f>+E899</f>
        <v>8</v>
      </c>
      <c r="F900" s="314"/>
      <c r="G900" s="314"/>
      <c r="H900" s="314"/>
      <c r="I900" s="314"/>
      <c r="J900" s="314"/>
      <c r="K900" s="314"/>
      <c r="L900" s="314"/>
      <c r="M900" s="327"/>
    </row>
    <row r="901" spans="1:14" ht="30" customHeight="1">
      <c r="A901" s="315">
        <f>물량산출서!A487</f>
        <v>2</v>
      </c>
      <c r="B901" s="315" t="str">
        <f>물량산출서!B487</f>
        <v>Marshalling &amp; IRP PANEL</v>
      </c>
      <c r="C901" s="313" t="str">
        <f>물량산출서!C487</f>
        <v>1200W x 800D x 2100H(각종 전∙계장품, 단자대, 케이블 등)</v>
      </c>
      <c r="D901" s="312" t="str">
        <f>물량산출서!D487</f>
        <v>면</v>
      </c>
      <c r="E901" s="315">
        <f>+물량산출서!W487</f>
        <v>6</v>
      </c>
      <c r="F901" s="314"/>
      <c r="G901" s="314"/>
      <c r="H901" s="314"/>
      <c r="I901" s="314"/>
      <c r="J901" s="314"/>
      <c r="K901" s="314"/>
      <c r="L901" s="314"/>
      <c r="M901" s="327"/>
    </row>
    <row r="902" spans="1:14" ht="30" customHeight="1">
      <c r="A902" s="315"/>
      <c r="B902" s="315" t="s">
        <v>1126</v>
      </c>
      <c r="C902" s="313" t="s">
        <v>1148</v>
      </c>
      <c r="D902" s="312" t="s">
        <v>950</v>
      </c>
      <c r="E902" s="315">
        <f>+E901</f>
        <v>6</v>
      </c>
      <c r="F902" s="314"/>
      <c r="G902" s="314"/>
      <c r="H902" s="314"/>
      <c r="I902" s="314"/>
      <c r="J902" s="314"/>
      <c r="K902" s="314"/>
      <c r="L902" s="314"/>
      <c r="M902" s="327"/>
    </row>
    <row r="903" spans="1:14" ht="30" customHeight="1">
      <c r="A903" s="315">
        <f>물량산출서!A488</f>
        <v>3</v>
      </c>
      <c r="B903" s="315" t="str">
        <f>물량산출서!B488</f>
        <v>WorkStation PANEL</v>
      </c>
      <c r="C903" s="313" t="str">
        <f>물량산출서!C488</f>
        <v>800W x 1000D x 2100H(각종 전∙계장품, 단자대, 케이블 등)</v>
      </c>
      <c r="D903" s="312" t="str">
        <f>물량산출서!D488</f>
        <v>면</v>
      </c>
      <c r="E903" s="315">
        <f>+물량산출서!W488</f>
        <v>2</v>
      </c>
      <c r="F903" s="314"/>
      <c r="G903" s="314"/>
      <c r="H903" s="314"/>
      <c r="I903" s="314"/>
      <c r="J903" s="314"/>
      <c r="K903" s="314"/>
      <c r="L903" s="314"/>
      <c r="M903" s="327"/>
    </row>
    <row r="904" spans="1:14" ht="30" customHeight="1">
      <c r="A904" s="315"/>
      <c r="B904" s="315" t="s">
        <v>1126</v>
      </c>
      <c r="C904" s="313" t="s">
        <v>1148</v>
      </c>
      <c r="D904" s="312" t="s">
        <v>950</v>
      </c>
      <c r="E904" s="315">
        <f>+E903</f>
        <v>2</v>
      </c>
      <c r="F904" s="314"/>
      <c r="G904" s="314"/>
      <c r="H904" s="314"/>
      <c r="I904" s="314"/>
      <c r="J904" s="314"/>
      <c r="K904" s="314"/>
      <c r="L904" s="314"/>
      <c r="M904" s="327"/>
    </row>
    <row r="905" spans="1:14" ht="30" customHeight="1">
      <c r="A905" s="315">
        <f>물량산출서!A489</f>
        <v>4</v>
      </c>
      <c r="B905" s="315" t="str">
        <f>물량산출서!B489</f>
        <v>Power Distribution PANEL</v>
      </c>
      <c r="C905" s="313" t="str">
        <f>물량산출서!C489</f>
        <v>800W x 800D x 2100H(각종 전∙계장품, 단자대, 케이블 등)</v>
      </c>
      <c r="D905" s="312" t="str">
        <f>물량산출서!D489</f>
        <v>면</v>
      </c>
      <c r="E905" s="315">
        <f>+물량산출서!W489</f>
        <v>1</v>
      </c>
      <c r="F905" s="314"/>
      <c r="G905" s="314"/>
      <c r="H905" s="314"/>
      <c r="I905" s="314"/>
      <c r="J905" s="314"/>
      <c r="K905" s="314"/>
      <c r="L905" s="314"/>
      <c r="M905" s="327"/>
    </row>
    <row r="906" spans="1:14" ht="30" customHeight="1">
      <c r="A906" s="315"/>
      <c r="B906" s="315" t="s">
        <v>1126</v>
      </c>
      <c r="C906" s="313" t="s">
        <v>1148</v>
      </c>
      <c r="D906" s="312" t="s">
        <v>950</v>
      </c>
      <c r="E906" s="315">
        <f>+E905</f>
        <v>1</v>
      </c>
      <c r="F906" s="314"/>
      <c r="G906" s="314"/>
      <c r="H906" s="314"/>
      <c r="I906" s="314"/>
      <c r="J906" s="314"/>
      <c r="K906" s="314"/>
      <c r="L906" s="314"/>
      <c r="M906" s="327"/>
      <c r="N906" s="308"/>
    </row>
    <row r="907" spans="1:14" ht="30" customHeight="1">
      <c r="A907" s="315">
        <f>물량산출서!A490</f>
        <v>5</v>
      </c>
      <c r="B907" s="315" t="str">
        <f>물량산출서!B490</f>
        <v xml:space="preserve">중앙감시제어반 PANEL  </v>
      </c>
      <c r="C907" s="313" t="str">
        <f>물량산출서!C490</f>
        <v>3500W x 800D x 2100H(각종 전∙계장품, 단자대, 케이블 등)</v>
      </c>
      <c r="D907" s="312" t="str">
        <f>물량산출서!D490</f>
        <v>면</v>
      </c>
      <c r="E907" s="315">
        <f>+물량산출서!W490</f>
        <v>2</v>
      </c>
      <c r="F907" s="314"/>
      <c r="G907" s="314"/>
      <c r="H907" s="314"/>
      <c r="I907" s="314"/>
      <c r="J907" s="314"/>
      <c r="K907" s="314"/>
      <c r="L907" s="314"/>
      <c r="M907" s="327"/>
    </row>
    <row r="908" spans="1:14" ht="30" customHeight="1">
      <c r="A908" s="315"/>
      <c r="B908" s="315" t="s">
        <v>1126</v>
      </c>
      <c r="C908" s="313" t="s">
        <v>1147</v>
      </c>
      <c r="D908" s="312" t="s">
        <v>950</v>
      </c>
      <c r="E908" s="315">
        <f>+E907</f>
        <v>2</v>
      </c>
      <c r="F908" s="314"/>
      <c r="G908" s="314"/>
      <c r="H908" s="314"/>
      <c r="I908" s="314"/>
      <c r="J908" s="314"/>
      <c r="K908" s="314"/>
      <c r="L908" s="314"/>
      <c r="M908" s="327"/>
    </row>
    <row r="909" spans="1:14" ht="30" customHeight="1">
      <c r="A909" s="315">
        <f>물량산출서!A491</f>
        <v>6</v>
      </c>
      <c r="B909" s="315" t="str">
        <f>물량산출서!B491</f>
        <v xml:space="preserve"> Protection Relay </v>
      </c>
      <c r="C909" s="313" t="str">
        <f>물량산출서!C491</f>
        <v xml:space="preserve">대형 170*200 MM </v>
      </c>
      <c r="D909" s="312" t="str">
        <f>물량산출서!D491</f>
        <v>대</v>
      </c>
      <c r="E909" s="315">
        <f>+물량산출서!W491</f>
        <v>20</v>
      </c>
      <c r="F909" s="314"/>
      <c r="G909" s="314"/>
      <c r="H909" s="314"/>
      <c r="I909" s="314"/>
      <c r="J909" s="314"/>
      <c r="K909" s="314"/>
      <c r="L909" s="314"/>
      <c r="M909" s="327"/>
    </row>
    <row r="910" spans="1:14" ht="30" customHeight="1">
      <c r="A910" s="315"/>
      <c r="B910" s="315" t="s">
        <v>1126</v>
      </c>
      <c r="C910" s="313" t="s">
        <v>1146</v>
      </c>
      <c r="D910" s="312" t="s">
        <v>1130</v>
      </c>
      <c r="E910" s="315">
        <f>+E909</f>
        <v>20</v>
      </c>
      <c r="F910" s="314"/>
      <c r="G910" s="314"/>
      <c r="H910" s="314"/>
      <c r="I910" s="314"/>
      <c r="J910" s="314"/>
      <c r="K910" s="314"/>
      <c r="L910" s="314"/>
      <c r="M910" s="327"/>
    </row>
    <row r="911" spans="1:14" ht="30" customHeight="1">
      <c r="A911" s="315">
        <v>7</v>
      </c>
      <c r="B911" s="315" t="s">
        <v>1163</v>
      </c>
      <c r="C911" s="313" t="s">
        <v>1170</v>
      </c>
      <c r="D911" s="312" t="s">
        <v>950</v>
      </c>
      <c r="E911" s="315">
        <f>+물량산출서!W492</f>
        <v>5</v>
      </c>
      <c r="F911" s="314"/>
      <c r="G911" s="314"/>
      <c r="H911" s="314"/>
      <c r="I911" s="314"/>
      <c r="J911" s="314"/>
      <c r="K911" s="314"/>
      <c r="L911" s="314"/>
      <c r="M911" s="327"/>
    </row>
    <row r="912" spans="1:14" ht="30" customHeight="1">
      <c r="A912" s="315"/>
      <c r="B912" s="315" t="s">
        <v>1126</v>
      </c>
      <c r="C912" s="313"/>
      <c r="D912" s="312" t="s">
        <v>950</v>
      </c>
      <c r="E912" s="315">
        <f>+E911</f>
        <v>5</v>
      </c>
      <c r="F912" s="314"/>
      <c r="G912" s="314"/>
      <c r="H912" s="314"/>
      <c r="I912" s="314"/>
      <c r="J912" s="314"/>
      <c r="K912" s="314"/>
      <c r="L912" s="314"/>
      <c r="M912" s="327"/>
    </row>
    <row r="913" spans="1:14" s="308" customFormat="1" ht="30" customHeight="1">
      <c r="A913" s="322"/>
      <c r="B913" s="311" t="s">
        <v>1121</v>
      </c>
      <c r="C913" s="328"/>
      <c r="D913" s="311"/>
      <c r="E913" s="322"/>
      <c r="F913" s="329"/>
      <c r="G913" s="329"/>
      <c r="H913" s="329"/>
      <c r="I913" s="329"/>
      <c r="J913" s="329"/>
      <c r="K913" s="329"/>
      <c r="L913" s="329"/>
      <c r="M913" s="327"/>
      <c r="N913" s="316"/>
    </row>
    <row r="914" spans="1:14" ht="30" customHeight="1">
      <c r="A914" s="315"/>
      <c r="B914" s="315"/>
      <c r="C914" s="313"/>
      <c r="D914" s="312"/>
      <c r="E914" s="315"/>
      <c r="F914" s="314"/>
      <c r="G914" s="314"/>
      <c r="H914" s="314"/>
      <c r="I914" s="314"/>
      <c r="J914" s="314"/>
      <c r="K914" s="314"/>
      <c r="L914" s="314"/>
      <c r="M914" s="327"/>
    </row>
    <row r="915" spans="1:14" ht="30" customHeight="1">
      <c r="A915" s="322" t="str">
        <f>물량산출서!A494</f>
        <v>15. 예비품</v>
      </c>
      <c r="B915" s="315"/>
      <c r="C915" s="313"/>
      <c r="D915" s="312"/>
      <c r="E915" s="315"/>
      <c r="F915" s="314"/>
      <c r="G915" s="314"/>
      <c r="H915" s="314"/>
      <c r="I915" s="314"/>
      <c r="J915" s="314"/>
      <c r="K915" s="314"/>
      <c r="L915" s="314"/>
      <c r="M915" s="327"/>
    </row>
    <row r="916" spans="1:14" ht="30" customHeight="1">
      <c r="A916" s="315">
        <f>물량산출서!A495</f>
        <v>1</v>
      </c>
      <c r="B916" s="315" t="str">
        <f>물량산출서!B495</f>
        <v>MPU( Main Processor Unit)</v>
      </c>
      <c r="C916" s="313" t="str">
        <f>물량산출서!C495</f>
        <v>32bits,512MB RAM,2GB SD, Red.app.</v>
      </c>
      <c r="D916" s="312" t="str">
        <f>물량산출서!D495</f>
        <v>Set</v>
      </c>
      <c r="E916" s="315">
        <f>+물량산출서!W495</f>
        <v>1</v>
      </c>
      <c r="F916" s="314"/>
      <c r="G916" s="314"/>
      <c r="H916" s="314"/>
      <c r="I916" s="314"/>
      <c r="J916" s="314"/>
      <c r="K916" s="314"/>
      <c r="L916" s="314"/>
      <c r="M916" s="327"/>
    </row>
    <row r="917" spans="1:14" ht="30" customHeight="1">
      <c r="A917" s="315">
        <f>물량산출서!A496</f>
        <v>2</v>
      </c>
      <c r="B917" s="315" t="str">
        <f>물량산출서!B496</f>
        <v>AI Card(Red. App.)</v>
      </c>
      <c r="C917" s="313" t="str">
        <f>물량산출서!C496</f>
        <v>8Ch/Card,1-5Vdc, 분해력 16 bits.</v>
      </c>
      <c r="D917" s="312" t="str">
        <f>물량산출서!D496</f>
        <v>Set</v>
      </c>
      <c r="E917" s="315">
        <f>+물량산출서!W496</f>
        <v>1</v>
      </c>
      <c r="F917" s="314"/>
      <c r="G917" s="314"/>
      <c r="H917" s="314"/>
      <c r="I917" s="314"/>
      <c r="J917" s="314"/>
      <c r="K917" s="314"/>
      <c r="L917" s="314"/>
      <c r="M917" s="327"/>
    </row>
    <row r="918" spans="1:14" ht="30" customHeight="1">
      <c r="A918" s="315">
        <f>물량산출서!A497</f>
        <v>3</v>
      </c>
      <c r="B918" s="315" t="str">
        <f>물량산출서!B497</f>
        <v>AI Card</v>
      </c>
      <c r="C918" s="313" t="str">
        <f>물량산출서!C497</f>
        <v>8Ch/Card,4-20MA , 분해력 16 bits.</v>
      </c>
      <c r="D918" s="312" t="str">
        <f>물량산출서!D497</f>
        <v>Set</v>
      </c>
      <c r="E918" s="315">
        <f>+물량산출서!W497</f>
        <v>2</v>
      </c>
      <c r="F918" s="314"/>
      <c r="G918" s="314"/>
      <c r="H918" s="314"/>
      <c r="I918" s="314"/>
      <c r="J918" s="314"/>
      <c r="K918" s="314"/>
      <c r="L918" s="314"/>
      <c r="M918" s="327"/>
    </row>
    <row r="919" spans="1:14" ht="30" customHeight="1">
      <c r="A919" s="315">
        <f>물량산출서!A498</f>
        <v>4</v>
      </c>
      <c r="B919" s="315" t="str">
        <f>물량산출서!B498</f>
        <v>AO Card(Red.App)</v>
      </c>
      <c r="C919" s="313" t="str">
        <f>물량산출서!C498</f>
        <v>Power Analog OutPut,,분해력 14bits</v>
      </c>
      <c r="D919" s="312" t="str">
        <f>물량산출서!D498</f>
        <v>Set</v>
      </c>
      <c r="E919" s="315">
        <f>+물량산출서!W498</f>
        <v>1</v>
      </c>
      <c r="F919" s="314"/>
      <c r="G919" s="314"/>
      <c r="H919" s="314"/>
      <c r="I919" s="314"/>
      <c r="J919" s="314"/>
      <c r="K919" s="314"/>
      <c r="L919" s="314"/>
      <c r="M919" s="327"/>
      <c r="N919" s="308"/>
    </row>
    <row r="920" spans="1:14" ht="30" customHeight="1">
      <c r="A920" s="315">
        <f>물량산출서!A499</f>
        <v>5</v>
      </c>
      <c r="B920" s="315" t="str">
        <f>물량산출서!B499</f>
        <v>AO Card</v>
      </c>
      <c r="C920" s="313" t="str">
        <f>물량산출서!C499</f>
        <v>Power Analog OutPut,,분해력 14bits</v>
      </c>
      <c r="D920" s="312" t="str">
        <f>물량산출서!D499</f>
        <v>Set</v>
      </c>
      <c r="E920" s="315">
        <f>+물량산출서!W499</f>
        <v>2</v>
      </c>
      <c r="F920" s="314"/>
      <c r="G920" s="314"/>
      <c r="H920" s="314"/>
      <c r="I920" s="314"/>
      <c r="J920" s="314"/>
      <c r="K920" s="314"/>
      <c r="L920" s="314"/>
      <c r="M920" s="327"/>
      <c r="N920" s="332"/>
    </row>
    <row r="921" spans="1:14" ht="30" customHeight="1">
      <c r="A921" s="315">
        <f>물량산출서!A500</f>
        <v>6</v>
      </c>
      <c r="B921" s="315" t="str">
        <f>물량산출서!B500</f>
        <v>DI CARD</v>
      </c>
      <c r="C921" s="313" t="str">
        <f>물량산출서!C500</f>
        <v>16pt/card, opto Isolator,24VDC InPut</v>
      </c>
      <c r="D921" s="312" t="str">
        <f>물량산출서!D500</f>
        <v>Set</v>
      </c>
      <c r="E921" s="315">
        <f>+물량산출서!W500</f>
        <v>5</v>
      </c>
      <c r="F921" s="314"/>
      <c r="G921" s="314"/>
      <c r="H921" s="314"/>
      <c r="I921" s="314"/>
      <c r="J921" s="314"/>
      <c r="K921" s="314"/>
      <c r="L921" s="314"/>
      <c r="M921" s="327"/>
      <c r="N921" s="332"/>
    </row>
    <row r="922" spans="1:14" ht="30" customHeight="1">
      <c r="A922" s="315">
        <f>물량산출서!A501</f>
        <v>7</v>
      </c>
      <c r="B922" s="315" t="str">
        <f>물량산출서!B501</f>
        <v>DO CARD</v>
      </c>
      <c r="C922" s="313" t="str">
        <f>물량산출서!C501</f>
        <v>16 Pt/card, opto Isolator,500Vdc Relay</v>
      </c>
      <c r="D922" s="312" t="str">
        <f>물량산출서!D501</f>
        <v>Set</v>
      </c>
      <c r="E922" s="315">
        <f>+물량산출서!W501</f>
        <v>5</v>
      </c>
      <c r="F922" s="314"/>
      <c r="G922" s="314"/>
      <c r="H922" s="314"/>
      <c r="I922" s="314"/>
      <c r="J922" s="314"/>
      <c r="K922" s="314"/>
      <c r="L922" s="314"/>
      <c r="M922" s="327"/>
    </row>
    <row r="923" spans="1:14" ht="30" customHeight="1">
      <c r="A923" s="315">
        <f>물량산출서!A502</f>
        <v>8</v>
      </c>
      <c r="B923" s="315" t="str">
        <f>물량산출서!B502</f>
        <v>RTD Input Card</v>
      </c>
      <c r="C923" s="313" t="str">
        <f>물량산출서!C502</f>
        <v>RTD 3 wired Input ,4 Ch</v>
      </c>
      <c r="D923" s="312" t="str">
        <f>물량산출서!D502</f>
        <v>Set</v>
      </c>
      <c r="E923" s="315">
        <f>+물량산출서!W502</f>
        <v>2</v>
      </c>
      <c r="F923" s="314"/>
      <c r="G923" s="314"/>
      <c r="H923" s="314"/>
      <c r="I923" s="314"/>
      <c r="J923" s="314"/>
      <c r="K923" s="314"/>
      <c r="L923" s="314"/>
      <c r="M923" s="327"/>
    </row>
    <row r="924" spans="1:14" ht="30" customHeight="1">
      <c r="A924" s="315">
        <f>물량산출서!A503</f>
        <v>9</v>
      </c>
      <c r="B924" s="315" t="str">
        <f>물량산출서!B503</f>
        <v>T/C Input Card</v>
      </c>
      <c r="C924" s="313" t="str">
        <f>물량산출서!C503</f>
        <v>Thermocouple Input ,8Ch</v>
      </c>
      <c r="D924" s="312" t="str">
        <f>물량산출서!D503</f>
        <v>Set</v>
      </c>
      <c r="E924" s="315">
        <f>+물량산출서!W503</f>
        <v>2</v>
      </c>
      <c r="F924" s="314"/>
      <c r="G924" s="314"/>
      <c r="H924" s="314"/>
      <c r="I924" s="314"/>
      <c r="J924" s="314"/>
      <c r="K924" s="314"/>
      <c r="L924" s="314"/>
      <c r="M924" s="327"/>
    </row>
    <row r="925" spans="1:14" s="308" customFormat="1" ht="30" customHeight="1">
      <c r="A925" s="322"/>
      <c r="B925" s="311" t="s">
        <v>1121</v>
      </c>
      <c r="C925" s="328"/>
      <c r="D925" s="311"/>
      <c r="E925" s="322"/>
      <c r="F925" s="329"/>
      <c r="G925" s="329"/>
      <c r="H925" s="329"/>
      <c r="I925" s="329"/>
      <c r="J925" s="329"/>
      <c r="K925" s="329"/>
      <c r="L925" s="329"/>
      <c r="M925" s="327"/>
      <c r="N925" s="316"/>
    </row>
    <row r="926" spans="1:14" s="332" customFormat="1" ht="30" customHeight="1">
      <c r="A926" s="311"/>
      <c r="B926" s="311" t="s">
        <v>4</v>
      </c>
      <c r="C926" s="333"/>
      <c r="D926" s="311"/>
      <c r="E926" s="311"/>
      <c r="F926" s="334"/>
      <c r="G926" s="329"/>
      <c r="H926" s="334"/>
      <c r="I926" s="329"/>
      <c r="J926" s="334"/>
      <c r="K926" s="329"/>
      <c r="L926" s="329"/>
      <c r="M926" s="327"/>
      <c r="N926" s="316"/>
    </row>
    <row r="927" spans="1:14" ht="30" customHeight="1">
      <c r="A927" s="315"/>
      <c r="B927" s="315"/>
      <c r="C927" s="313"/>
      <c r="D927" s="312"/>
      <c r="E927" s="315"/>
      <c r="F927" s="314"/>
      <c r="G927" s="314"/>
      <c r="H927" s="314"/>
      <c r="I927" s="314"/>
      <c r="J927" s="314"/>
      <c r="K927" s="314"/>
      <c r="L927" s="314"/>
      <c r="M927" s="327"/>
    </row>
    <row r="928" spans="1:14" ht="20.25" customHeight="1">
      <c r="C928" s="335"/>
      <c r="D928" s="336"/>
    </row>
    <row r="929" spans="3:4" ht="20.25" customHeight="1">
      <c r="C929" s="335"/>
      <c r="D929" s="336"/>
    </row>
    <row r="930" spans="3:4" ht="20.25" customHeight="1">
      <c r="C930" s="335"/>
      <c r="D930" s="336"/>
    </row>
    <row r="931" spans="3:4" ht="20.25" customHeight="1">
      <c r="C931" s="335"/>
      <c r="D931" s="336"/>
    </row>
    <row r="932" spans="3:4" ht="20.25" customHeight="1">
      <c r="C932" s="335"/>
      <c r="D932" s="336"/>
    </row>
    <row r="933" spans="3:4" ht="20.25" customHeight="1">
      <c r="C933" s="335"/>
      <c r="D933" s="336"/>
    </row>
    <row r="934" spans="3:4" ht="20.25" customHeight="1">
      <c r="C934" s="335"/>
      <c r="D934" s="336"/>
    </row>
    <row r="935" spans="3:4" ht="20.25" customHeight="1">
      <c r="C935" s="335"/>
      <c r="D935" s="336"/>
    </row>
    <row r="936" spans="3:4" ht="20.25" customHeight="1">
      <c r="C936" s="335"/>
      <c r="D936" s="336"/>
    </row>
    <row r="937" spans="3:4" ht="20.25" customHeight="1">
      <c r="C937" s="335"/>
      <c r="D937" s="336"/>
    </row>
    <row r="938" spans="3:4" ht="20.25" customHeight="1">
      <c r="C938" s="335"/>
      <c r="D938" s="336"/>
    </row>
    <row r="939" spans="3:4" ht="20.25" customHeight="1">
      <c r="C939" s="335"/>
      <c r="D939" s="336"/>
    </row>
    <row r="940" spans="3:4" ht="20.25" customHeight="1">
      <c r="C940" s="335"/>
      <c r="D940" s="336"/>
    </row>
    <row r="941" spans="3:4" ht="20.25" customHeight="1">
      <c r="C941" s="335"/>
      <c r="D941" s="336"/>
    </row>
    <row r="942" spans="3:4" ht="20.25" customHeight="1">
      <c r="D942" s="336"/>
    </row>
    <row r="943" spans="3:4" ht="20.25" customHeight="1">
      <c r="D943" s="336"/>
    </row>
    <row r="944" spans="3:4" ht="20.25" customHeight="1">
      <c r="D944" s="336"/>
    </row>
    <row r="945" spans="4:4" ht="20.25" customHeight="1">
      <c r="D945" s="336"/>
    </row>
    <row r="946" spans="4:4" ht="20.25" customHeight="1">
      <c r="D946" s="336"/>
    </row>
    <row r="947" spans="4:4" ht="20.25" customHeight="1">
      <c r="D947" s="336"/>
    </row>
    <row r="948" spans="4:4" ht="20.25" customHeight="1">
      <c r="D948" s="336"/>
    </row>
    <row r="949" spans="4:4" ht="20.25" customHeight="1">
      <c r="D949" s="336"/>
    </row>
    <row r="950" spans="4:4" ht="20.25" customHeight="1">
      <c r="D950" s="336"/>
    </row>
    <row r="951" spans="4:4" ht="20.25" customHeight="1">
      <c r="D951" s="336"/>
    </row>
    <row r="952" spans="4:4" ht="20.25" customHeight="1">
      <c r="D952" s="336"/>
    </row>
    <row r="953" spans="4:4" ht="20.25" customHeight="1">
      <c r="D953" s="336"/>
    </row>
    <row r="954" spans="4:4" ht="20.25" customHeight="1">
      <c r="D954" s="336"/>
    </row>
    <row r="955" spans="4:4" ht="20.25" customHeight="1">
      <c r="D955" s="336"/>
    </row>
    <row r="956" spans="4:4" ht="20.25" customHeight="1">
      <c r="D956" s="336"/>
    </row>
    <row r="957" spans="4:4" ht="20.25" customHeight="1">
      <c r="D957" s="336"/>
    </row>
    <row r="958" spans="4:4" ht="20.25" customHeight="1">
      <c r="D958" s="336"/>
    </row>
    <row r="959" spans="4:4" ht="20.25" customHeight="1">
      <c r="D959" s="336"/>
    </row>
    <row r="960" spans="4:4" ht="20.25" customHeight="1">
      <c r="D960" s="336"/>
    </row>
    <row r="961" spans="4:4" ht="20.25" customHeight="1">
      <c r="D961" s="336"/>
    </row>
    <row r="962" spans="4:4" ht="20.25" customHeight="1">
      <c r="D962" s="336"/>
    </row>
    <row r="963" spans="4:4" ht="20.25" customHeight="1">
      <c r="D963" s="336"/>
    </row>
    <row r="964" spans="4:4" ht="20.25" customHeight="1">
      <c r="D964" s="336"/>
    </row>
    <row r="965" spans="4:4" ht="20.25" customHeight="1">
      <c r="D965" s="336"/>
    </row>
    <row r="966" spans="4:4" ht="20.25" customHeight="1">
      <c r="D966" s="336"/>
    </row>
    <row r="967" spans="4:4" ht="20.25" customHeight="1">
      <c r="D967" s="336"/>
    </row>
    <row r="968" spans="4:4" ht="20.25" customHeight="1">
      <c r="D968" s="336"/>
    </row>
    <row r="969" spans="4:4" ht="20.25" customHeight="1">
      <c r="D969" s="336"/>
    </row>
  </sheetData>
  <mergeCells count="7">
    <mergeCell ref="M5:M6"/>
    <mergeCell ref="A5:A6"/>
    <mergeCell ref="B5:B6"/>
    <mergeCell ref="C5:C6"/>
    <mergeCell ref="D5:D6"/>
    <mergeCell ref="E5:E6"/>
    <mergeCell ref="L5:L6"/>
  </mergeCells>
  <phoneticPr fontId="6" type="noConversion"/>
  <printOptions horizontalCentered="1"/>
  <pageMargins left="0.98425196850393704" right="0.98425196850393704" top="0.78740157480314965" bottom="0.78740157480314965" header="0.51181102362204722" footer="0.51181102362204722"/>
  <pageSetup paperSize="9" scale="47"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85"/>
  <sheetViews>
    <sheetView view="pageBreakPreview" zoomScale="85" zoomScaleNormal="100" zoomScaleSheetLayoutView="85" workbookViewId="0"/>
  </sheetViews>
  <sheetFormatPr defaultColWidth="8.88671875" defaultRowHeight="13.5"/>
  <cols>
    <col min="1" max="1" width="8.88671875" style="316"/>
    <col min="2" max="2" width="36.88671875" style="316" bestFit="1" customWidth="1"/>
    <col min="3" max="3" width="66.44140625" style="316" bestFit="1" customWidth="1"/>
    <col min="4" max="4" width="5.33203125" style="316" bestFit="1" customWidth="1"/>
    <col min="5" max="19" width="5.33203125" style="316" customWidth="1"/>
    <col min="20" max="20" width="5.6640625" style="316" customWidth="1"/>
    <col min="21" max="23" width="9.33203125" style="316" customWidth="1"/>
    <col min="24" max="24" width="25.109375" style="316" bestFit="1" customWidth="1"/>
    <col min="25" max="16384" width="8.88671875" style="316"/>
  </cols>
  <sheetData>
    <row r="1" spans="1:24" ht="18.75">
      <c r="A1" s="307" t="s">
        <v>1152</v>
      </c>
    </row>
    <row r="2" spans="1:24" ht="30" customHeight="1">
      <c r="A2" s="317" t="s">
        <v>674</v>
      </c>
      <c r="B2" s="318"/>
      <c r="C2" s="318"/>
      <c r="D2" s="318"/>
      <c r="E2" s="318"/>
      <c r="F2" s="318"/>
      <c r="G2" s="318"/>
      <c r="H2" s="318"/>
      <c r="I2" s="318"/>
      <c r="J2" s="318"/>
      <c r="K2" s="318"/>
      <c r="L2" s="318"/>
      <c r="M2" s="318"/>
      <c r="N2" s="318"/>
      <c r="O2" s="318"/>
      <c r="P2" s="318"/>
      <c r="Q2" s="318"/>
      <c r="R2" s="318"/>
      <c r="S2" s="318"/>
      <c r="T2" s="318"/>
      <c r="U2" s="318"/>
      <c r="V2" s="318"/>
      <c r="W2" s="318"/>
      <c r="X2" s="318"/>
    </row>
    <row r="4" spans="1:24" ht="20.25" customHeight="1">
      <c r="X4" s="309"/>
    </row>
    <row r="5" spans="1:24" s="308" customFormat="1" ht="30" customHeight="1">
      <c r="A5" s="356" t="s">
        <v>661</v>
      </c>
      <c r="B5" s="356" t="s">
        <v>662</v>
      </c>
      <c r="C5" s="356" t="s">
        <v>663</v>
      </c>
      <c r="D5" s="356" t="s">
        <v>664</v>
      </c>
      <c r="E5" s="357" t="s">
        <v>675</v>
      </c>
      <c r="F5" s="358"/>
      <c r="G5" s="358"/>
      <c r="H5" s="358"/>
      <c r="I5" s="358"/>
      <c r="J5" s="358"/>
      <c r="K5" s="358"/>
      <c r="L5" s="358"/>
      <c r="M5" s="358"/>
      <c r="N5" s="358"/>
      <c r="O5" s="358"/>
      <c r="P5" s="358"/>
      <c r="Q5" s="358"/>
      <c r="R5" s="358"/>
      <c r="S5" s="359"/>
      <c r="T5" s="319" t="s">
        <v>676</v>
      </c>
      <c r="U5" s="319"/>
      <c r="V5" s="319"/>
      <c r="W5" s="319"/>
      <c r="X5" s="356" t="s">
        <v>669</v>
      </c>
    </row>
    <row r="6" spans="1:24" ht="30" customHeight="1">
      <c r="A6" s="356"/>
      <c r="B6" s="356"/>
      <c r="C6" s="356"/>
      <c r="D6" s="356"/>
      <c r="E6" s="360"/>
      <c r="F6" s="361"/>
      <c r="G6" s="361"/>
      <c r="H6" s="361"/>
      <c r="I6" s="361"/>
      <c r="J6" s="361"/>
      <c r="K6" s="361"/>
      <c r="L6" s="361"/>
      <c r="M6" s="361"/>
      <c r="N6" s="361"/>
      <c r="O6" s="361"/>
      <c r="P6" s="361"/>
      <c r="Q6" s="361"/>
      <c r="R6" s="361"/>
      <c r="S6" s="362"/>
      <c r="T6" s="320" t="s">
        <v>677</v>
      </c>
      <c r="U6" s="321" t="s">
        <v>678</v>
      </c>
      <c r="V6" s="321" t="s">
        <v>679</v>
      </c>
      <c r="W6" s="321" t="s">
        <v>680</v>
      </c>
      <c r="X6" s="356"/>
    </row>
    <row r="7" spans="1:24" ht="30" customHeight="1">
      <c r="A7" s="322" t="s">
        <v>1101</v>
      </c>
      <c r="B7" s="315"/>
      <c r="C7" s="315"/>
      <c r="D7" s="312"/>
      <c r="E7" s="323"/>
      <c r="F7" s="324"/>
      <c r="G7" s="324"/>
      <c r="H7" s="324"/>
      <c r="I7" s="324"/>
      <c r="J7" s="324"/>
      <c r="K7" s="324"/>
      <c r="L7" s="324"/>
      <c r="M7" s="324"/>
      <c r="N7" s="324"/>
      <c r="O7" s="324"/>
      <c r="P7" s="324"/>
      <c r="Q7" s="324"/>
      <c r="R7" s="324"/>
      <c r="S7" s="325"/>
      <c r="T7" s="315"/>
      <c r="U7" s="315"/>
      <c r="V7" s="315"/>
      <c r="W7" s="315"/>
      <c r="X7" s="315"/>
    </row>
    <row r="8" spans="1:24" ht="30" customHeight="1">
      <c r="A8" s="315">
        <v>1</v>
      </c>
      <c r="B8" s="315" t="s">
        <v>698</v>
      </c>
      <c r="C8" s="315"/>
      <c r="D8" s="312"/>
      <c r="E8" s="323"/>
      <c r="F8" s="324"/>
      <c r="G8" s="324"/>
      <c r="H8" s="324"/>
      <c r="I8" s="324"/>
      <c r="J8" s="324"/>
      <c r="K8" s="324"/>
      <c r="L8" s="324"/>
      <c r="M8" s="324"/>
      <c r="N8" s="324"/>
      <c r="O8" s="324"/>
      <c r="P8" s="324"/>
      <c r="Q8" s="324"/>
      <c r="R8" s="324"/>
      <c r="S8" s="325"/>
      <c r="T8" s="315"/>
      <c r="U8" s="315"/>
      <c r="V8" s="315"/>
      <c r="W8" s="315"/>
      <c r="X8" s="315"/>
    </row>
    <row r="9" spans="1:24" ht="81">
      <c r="A9" s="315"/>
      <c r="B9" s="315" t="s">
        <v>699</v>
      </c>
      <c r="C9" s="313" t="s">
        <v>983</v>
      </c>
      <c r="D9" s="312" t="s">
        <v>700</v>
      </c>
      <c r="E9" s="323"/>
      <c r="F9" s="324"/>
      <c r="G9" s="324"/>
      <c r="H9" s="324"/>
      <c r="I9" s="324"/>
      <c r="J9" s="324"/>
      <c r="K9" s="324"/>
      <c r="L9" s="324"/>
      <c r="M9" s="324"/>
      <c r="N9" s="324"/>
      <c r="O9" s="324"/>
      <c r="P9" s="324"/>
      <c r="Q9" s="324"/>
      <c r="R9" s="324"/>
      <c r="S9" s="325"/>
      <c r="T9" s="315">
        <v>1</v>
      </c>
      <c r="U9" s="315">
        <f t="shared" ref="U9:U74" si="0">+T9</f>
        <v>1</v>
      </c>
      <c r="V9" s="315"/>
      <c r="W9" s="315">
        <f t="shared" ref="W9:W462" si="1">ROUNDDOWN(U9+(U9*V9),2)</f>
        <v>1</v>
      </c>
      <c r="X9" s="315"/>
    </row>
    <row r="10" spans="1:24" ht="30" customHeight="1">
      <c r="A10" s="315"/>
      <c r="B10" s="315" t="s">
        <v>701</v>
      </c>
      <c r="C10" s="315"/>
      <c r="D10" s="312" t="s">
        <v>700</v>
      </c>
      <c r="E10" s="323"/>
      <c r="F10" s="324"/>
      <c r="G10" s="324"/>
      <c r="H10" s="324"/>
      <c r="I10" s="324"/>
      <c r="J10" s="324"/>
      <c r="K10" s="324"/>
      <c r="L10" s="324"/>
      <c r="M10" s="324"/>
      <c r="N10" s="324"/>
      <c r="O10" s="324"/>
      <c r="P10" s="324"/>
      <c r="Q10" s="324"/>
      <c r="R10" s="324"/>
      <c r="S10" s="325"/>
      <c r="T10" s="315">
        <v>1</v>
      </c>
      <c r="U10" s="315">
        <f t="shared" si="0"/>
        <v>1</v>
      </c>
      <c r="V10" s="315"/>
      <c r="W10" s="315">
        <f t="shared" si="1"/>
        <v>1</v>
      </c>
      <c r="X10" s="315"/>
    </row>
    <row r="11" spans="1:24" ht="30" customHeight="1">
      <c r="A11" s="315"/>
      <c r="B11" s="315" t="s">
        <v>702</v>
      </c>
      <c r="C11" s="315"/>
      <c r="D11" s="312" t="s">
        <v>700</v>
      </c>
      <c r="E11" s="323"/>
      <c r="F11" s="324"/>
      <c r="G11" s="324"/>
      <c r="H11" s="324"/>
      <c r="I11" s="324"/>
      <c r="J11" s="324"/>
      <c r="K11" s="324"/>
      <c r="L11" s="324"/>
      <c r="M11" s="324"/>
      <c r="N11" s="324"/>
      <c r="O11" s="324"/>
      <c r="P11" s="324"/>
      <c r="Q11" s="324"/>
      <c r="R11" s="324"/>
      <c r="S11" s="325"/>
      <c r="T11" s="315">
        <v>1</v>
      </c>
      <c r="U11" s="315">
        <f t="shared" si="0"/>
        <v>1</v>
      </c>
      <c r="V11" s="315"/>
      <c r="W11" s="315">
        <f t="shared" si="1"/>
        <v>1</v>
      </c>
      <c r="X11" s="315"/>
    </row>
    <row r="12" spans="1:24" ht="30" customHeight="1">
      <c r="A12" s="315"/>
      <c r="B12" s="315" t="s">
        <v>703</v>
      </c>
      <c r="C12" s="315"/>
      <c r="D12" s="312" t="s">
        <v>700</v>
      </c>
      <c r="E12" s="323"/>
      <c r="F12" s="324"/>
      <c r="G12" s="324"/>
      <c r="H12" s="324"/>
      <c r="I12" s="324"/>
      <c r="J12" s="324"/>
      <c r="K12" s="324"/>
      <c r="L12" s="324"/>
      <c r="M12" s="324"/>
      <c r="N12" s="324"/>
      <c r="O12" s="324"/>
      <c r="P12" s="324"/>
      <c r="Q12" s="324"/>
      <c r="R12" s="324"/>
      <c r="S12" s="325"/>
      <c r="T12" s="315">
        <v>1</v>
      </c>
      <c r="U12" s="315">
        <f t="shared" si="0"/>
        <v>1</v>
      </c>
      <c r="V12" s="315"/>
      <c r="W12" s="315">
        <f t="shared" si="1"/>
        <v>1</v>
      </c>
      <c r="X12" s="315"/>
    </row>
    <row r="13" spans="1:24" ht="30" customHeight="1">
      <c r="A13" s="315"/>
      <c r="B13" s="315" t="s">
        <v>704</v>
      </c>
      <c r="C13" s="315"/>
      <c r="D13" s="312" t="s">
        <v>700</v>
      </c>
      <c r="E13" s="323"/>
      <c r="F13" s="324"/>
      <c r="G13" s="324"/>
      <c r="H13" s="324"/>
      <c r="I13" s="324"/>
      <c r="J13" s="324"/>
      <c r="K13" s="324"/>
      <c r="L13" s="324"/>
      <c r="M13" s="324"/>
      <c r="N13" s="324"/>
      <c r="O13" s="324"/>
      <c r="P13" s="324"/>
      <c r="Q13" s="324"/>
      <c r="R13" s="324"/>
      <c r="S13" s="325"/>
      <c r="T13" s="315">
        <v>1</v>
      </c>
      <c r="U13" s="315">
        <f t="shared" si="0"/>
        <v>1</v>
      </c>
      <c r="V13" s="315"/>
      <c r="W13" s="315">
        <f t="shared" si="1"/>
        <v>1</v>
      </c>
      <c r="X13" s="315"/>
    </row>
    <row r="14" spans="1:24" ht="30" customHeight="1">
      <c r="A14" s="315">
        <v>2</v>
      </c>
      <c r="B14" s="315" t="s">
        <v>705</v>
      </c>
      <c r="C14" s="315"/>
      <c r="D14" s="312"/>
      <c r="E14" s="323"/>
      <c r="F14" s="324"/>
      <c r="G14" s="324"/>
      <c r="H14" s="324"/>
      <c r="I14" s="324"/>
      <c r="J14" s="324"/>
      <c r="K14" s="324"/>
      <c r="L14" s="324"/>
      <c r="M14" s="324"/>
      <c r="N14" s="324"/>
      <c r="O14" s="324"/>
      <c r="P14" s="324"/>
      <c r="Q14" s="324"/>
      <c r="R14" s="324"/>
      <c r="S14" s="325"/>
      <c r="T14" s="315"/>
      <c r="U14" s="315"/>
      <c r="V14" s="315"/>
      <c r="W14" s="315"/>
      <c r="X14" s="315"/>
    </row>
    <row r="15" spans="1:24" ht="81">
      <c r="A15" s="315"/>
      <c r="B15" s="315" t="s">
        <v>699</v>
      </c>
      <c r="C15" s="313" t="s">
        <v>984</v>
      </c>
      <c r="D15" s="312" t="s">
        <v>700</v>
      </c>
      <c r="E15" s="323"/>
      <c r="F15" s="324"/>
      <c r="G15" s="324"/>
      <c r="H15" s="324"/>
      <c r="I15" s="324"/>
      <c r="J15" s="324"/>
      <c r="K15" s="324"/>
      <c r="L15" s="324"/>
      <c r="M15" s="324"/>
      <c r="N15" s="324"/>
      <c r="O15" s="324"/>
      <c r="P15" s="324"/>
      <c r="Q15" s="324"/>
      <c r="R15" s="324"/>
      <c r="S15" s="325"/>
      <c r="T15" s="315">
        <v>4</v>
      </c>
      <c r="U15" s="315">
        <f t="shared" si="0"/>
        <v>4</v>
      </c>
      <c r="V15" s="315"/>
      <c r="W15" s="315">
        <f t="shared" si="1"/>
        <v>4</v>
      </c>
      <c r="X15" s="315"/>
    </row>
    <row r="16" spans="1:24" ht="30" customHeight="1">
      <c r="A16" s="315"/>
      <c r="B16" s="315" t="s">
        <v>706</v>
      </c>
      <c r="C16" s="315"/>
      <c r="D16" s="312" t="s">
        <v>700</v>
      </c>
      <c r="E16" s="323"/>
      <c r="F16" s="324"/>
      <c r="G16" s="324"/>
      <c r="H16" s="324"/>
      <c r="I16" s="324"/>
      <c r="J16" s="324"/>
      <c r="K16" s="324"/>
      <c r="L16" s="324"/>
      <c r="M16" s="324"/>
      <c r="N16" s="324"/>
      <c r="O16" s="324"/>
      <c r="P16" s="324"/>
      <c r="Q16" s="324"/>
      <c r="R16" s="324"/>
      <c r="S16" s="325"/>
      <c r="T16" s="315">
        <v>4</v>
      </c>
      <c r="U16" s="315">
        <f t="shared" si="0"/>
        <v>4</v>
      </c>
      <c r="V16" s="315"/>
      <c r="W16" s="315">
        <f t="shared" si="1"/>
        <v>4</v>
      </c>
      <c r="X16" s="315"/>
    </row>
    <row r="17" spans="1:24" ht="30" customHeight="1">
      <c r="A17" s="315"/>
      <c r="B17" s="315" t="s">
        <v>701</v>
      </c>
      <c r="C17" s="315"/>
      <c r="D17" s="312" t="s">
        <v>700</v>
      </c>
      <c r="E17" s="323"/>
      <c r="F17" s="324"/>
      <c r="G17" s="324"/>
      <c r="H17" s="324"/>
      <c r="I17" s="324"/>
      <c r="J17" s="324"/>
      <c r="K17" s="324"/>
      <c r="L17" s="324"/>
      <c r="M17" s="324"/>
      <c r="N17" s="324"/>
      <c r="O17" s="324"/>
      <c r="P17" s="324"/>
      <c r="Q17" s="324"/>
      <c r="R17" s="324"/>
      <c r="S17" s="325"/>
      <c r="T17" s="315">
        <v>4</v>
      </c>
      <c r="U17" s="315">
        <f t="shared" si="0"/>
        <v>4</v>
      </c>
      <c r="V17" s="315"/>
      <c r="W17" s="315">
        <f t="shared" si="1"/>
        <v>4</v>
      </c>
      <c r="X17" s="315"/>
    </row>
    <row r="18" spans="1:24" ht="30" customHeight="1">
      <c r="A18" s="315"/>
      <c r="B18" s="315" t="s">
        <v>704</v>
      </c>
      <c r="C18" s="315"/>
      <c r="D18" s="312" t="s">
        <v>700</v>
      </c>
      <c r="E18" s="323"/>
      <c r="F18" s="324"/>
      <c r="G18" s="324"/>
      <c r="H18" s="324"/>
      <c r="I18" s="324"/>
      <c r="J18" s="324"/>
      <c r="K18" s="324"/>
      <c r="L18" s="324"/>
      <c r="M18" s="324"/>
      <c r="N18" s="324"/>
      <c r="O18" s="324"/>
      <c r="P18" s="324"/>
      <c r="Q18" s="324"/>
      <c r="R18" s="324"/>
      <c r="S18" s="325"/>
      <c r="T18" s="315">
        <v>4</v>
      </c>
      <c r="U18" s="315">
        <f t="shared" si="0"/>
        <v>4</v>
      </c>
      <c r="V18" s="315"/>
      <c r="W18" s="315">
        <f t="shared" si="1"/>
        <v>4</v>
      </c>
      <c r="X18" s="315"/>
    </row>
    <row r="19" spans="1:24" ht="30" customHeight="1">
      <c r="A19" s="315"/>
      <c r="B19" s="315" t="s">
        <v>707</v>
      </c>
      <c r="C19" s="315"/>
      <c r="D19" s="312" t="s">
        <v>700</v>
      </c>
      <c r="E19" s="323"/>
      <c r="F19" s="324"/>
      <c r="G19" s="324"/>
      <c r="H19" s="324"/>
      <c r="I19" s="324"/>
      <c r="J19" s="324"/>
      <c r="K19" s="324"/>
      <c r="L19" s="324"/>
      <c r="M19" s="324"/>
      <c r="N19" s="324"/>
      <c r="O19" s="324"/>
      <c r="P19" s="324"/>
      <c r="Q19" s="324"/>
      <c r="R19" s="324"/>
      <c r="S19" s="325"/>
      <c r="T19" s="315">
        <v>0</v>
      </c>
      <c r="U19" s="315">
        <f t="shared" si="0"/>
        <v>0</v>
      </c>
      <c r="V19" s="315"/>
      <c r="W19" s="315">
        <f t="shared" si="1"/>
        <v>0</v>
      </c>
      <c r="X19" s="315"/>
    </row>
    <row r="20" spans="1:24" ht="30" customHeight="1">
      <c r="A20" s="315">
        <v>3</v>
      </c>
      <c r="B20" s="315" t="s">
        <v>708</v>
      </c>
      <c r="C20" s="315"/>
      <c r="D20" s="312"/>
      <c r="E20" s="323"/>
      <c r="F20" s="324"/>
      <c r="G20" s="324"/>
      <c r="H20" s="324"/>
      <c r="I20" s="324"/>
      <c r="J20" s="324"/>
      <c r="K20" s="324"/>
      <c r="L20" s="324"/>
      <c r="M20" s="324"/>
      <c r="N20" s="324"/>
      <c r="O20" s="324"/>
      <c r="P20" s="324"/>
      <c r="Q20" s="324"/>
      <c r="R20" s="324"/>
      <c r="S20" s="325"/>
      <c r="T20" s="315"/>
      <c r="U20" s="315"/>
      <c r="V20" s="315"/>
      <c r="W20" s="315"/>
      <c r="X20" s="315"/>
    </row>
    <row r="21" spans="1:24" ht="81">
      <c r="A21" s="315"/>
      <c r="B21" s="315" t="s">
        <v>699</v>
      </c>
      <c r="C21" s="313" t="s">
        <v>983</v>
      </c>
      <c r="D21" s="312" t="s">
        <v>700</v>
      </c>
      <c r="E21" s="323"/>
      <c r="F21" s="324"/>
      <c r="G21" s="324"/>
      <c r="H21" s="324"/>
      <c r="I21" s="324"/>
      <c r="J21" s="324"/>
      <c r="K21" s="324"/>
      <c r="L21" s="324"/>
      <c r="M21" s="324"/>
      <c r="N21" s="324"/>
      <c r="O21" s="324"/>
      <c r="P21" s="324"/>
      <c r="Q21" s="324"/>
      <c r="R21" s="324"/>
      <c r="S21" s="325"/>
      <c r="T21" s="315">
        <v>1</v>
      </c>
      <c r="U21" s="315">
        <f t="shared" si="0"/>
        <v>1</v>
      </c>
      <c r="V21" s="315"/>
      <c r="W21" s="315">
        <f t="shared" ref="W21:W102" si="2">ROUNDDOWN(U21+(U21*V21),2)</f>
        <v>1</v>
      </c>
      <c r="X21" s="315"/>
    </row>
    <row r="22" spans="1:24" ht="30" customHeight="1">
      <c r="A22" s="315"/>
      <c r="B22" s="315" t="s">
        <v>709</v>
      </c>
      <c r="C22" s="315"/>
      <c r="D22" s="312" t="s">
        <v>700</v>
      </c>
      <c r="E22" s="323"/>
      <c r="F22" s="324"/>
      <c r="G22" s="324"/>
      <c r="H22" s="324"/>
      <c r="I22" s="324"/>
      <c r="J22" s="324"/>
      <c r="K22" s="324"/>
      <c r="L22" s="324"/>
      <c r="M22" s="324"/>
      <c r="N22" s="324"/>
      <c r="O22" s="324"/>
      <c r="P22" s="324"/>
      <c r="Q22" s="324"/>
      <c r="R22" s="324"/>
      <c r="S22" s="325"/>
      <c r="T22" s="315">
        <v>1</v>
      </c>
      <c r="U22" s="315">
        <f t="shared" si="0"/>
        <v>1</v>
      </c>
      <c r="V22" s="315"/>
      <c r="W22" s="315">
        <f t="shared" si="2"/>
        <v>1</v>
      </c>
      <c r="X22" s="315"/>
    </row>
    <row r="23" spans="1:24" ht="30" customHeight="1">
      <c r="A23" s="315"/>
      <c r="B23" s="315" t="s">
        <v>710</v>
      </c>
      <c r="C23" s="315"/>
      <c r="D23" s="312" t="s">
        <v>700</v>
      </c>
      <c r="E23" s="323"/>
      <c r="F23" s="324"/>
      <c r="G23" s="324"/>
      <c r="H23" s="324"/>
      <c r="I23" s="324"/>
      <c r="J23" s="324"/>
      <c r="K23" s="324"/>
      <c r="L23" s="324"/>
      <c r="M23" s="324"/>
      <c r="N23" s="324"/>
      <c r="O23" s="324"/>
      <c r="P23" s="324"/>
      <c r="Q23" s="324"/>
      <c r="R23" s="324"/>
      <c r="S23" s="325"/>
      <c r="T23" s="315">
        <v>1</v>
      </c>
      <c r="U23" s="315">
        <f t="shared" si="0"/>
        <v>1</v>
      </c>
      <c r="V23" s="315"/>
      <c r="W23" s="315">
        <f t="shared" si="2"/>
        <v>1</v>
      </c>
      <c r="X23" s="315"/>
    </row>
    <row r="24" spans="1:24" ht="30" customHeight="1">
      <c r="A24" s="315"/>
      <c r="B24" s="315" t="s">
        <v>701</v>
      </c>
      <c r="C24" s="315"/>
      <c r="D24" s="312" t="s">
        <v>700</v>
      </c>
      <c r="E24" s="323"/>
      <c r="F24" s="324"/>
      <c r="G24" s="324"/>
      <c r="H24" s="324"/>
      <c r="I24" s="324"/>
      <c r="J24" s="324"/>
      <c r="K24" s="324"/>
      <c r="L24" s="324"/>
      <c r="M24" s="324"/>
      <c r="N24" s="324"/>
      <c r="O24" s="324"/>
      <c r="P24" s="324"/>
      <c r="Q24" s="324"/>
      <c r="R24" s="324"/>
      <c r="S24" s="325"/>
      <c r="T24" s="315">
        <v>1</v>
      </c>
      <c r="U24" s="315">
        <f t="shared" si="0"/>
        <v>1</v>
      </c>
      <c r="V24" s="315"/>
      <c r="W24" s="315">
        <f t="shared" si="2"/>
        <v>1</v>
      </c>
      <c r="X24" s="315"/>
    </row>
    <row r="25" spans="1:24" ht="30" customHeight="1">
      <c r="A25" s="315"/>
      <c r="B25" s="315" t="s">
        <v>704</v>
      </c>
      <c r="C25" s="315"/>
      <c r="D25" s="312" t="s">
        <v>700</v>
      </c>
      <c r="E25" s="323"/>
      <c r="F25" s="324"/>
      <c r="G25" s="324"/>
      <c r="H25" s="324"/>
      <c r="I25" s="324"/>
      <c r="J25" s="324"/>
      <c r="K25" s="324"/>
      <c r="L25" s="324"/>
      <c r="M25" s="324"/>
      <c r="N25" s="324"/>
      <c r="O25" s="324"/>
      <c r="P25" s="324"/>
      <c r="Q25" s="324"/>
      <c r="R25" s="324"/>
      <c r="S25" s="325"/>
      <c r="T25" s="315">
        <v>1</v>
      </c>
      <c r="U25" s="315">
        <f t="shared" si="0"/>
        <v>1</v>
      </c>
      <c r="V25" s="315"/>
      <c r="W25" s="315">
        <f t="shared" si="2"/>
        <v>1</v>
      </c>
      <c r="X25" s="315"/>
    </row>
    <row r="26" spans="1:24" ht="30" customHeight="1">
      <c r="A26" s="315">
        <v>4</v>
      </c>
      <c r="B26" s="315" t="s">
        <v>711</v>
      </c>
      <c r="C26" s="315" t="s">
        <v>985</v>
      </c>
      <c r="D26" s="312" t="s">
        <v>712</v>
      </c>
      <c r="E26" s="323" t="s">
        <v>713</v>
      </c>
      <c r="F26" s="324"/>
      <c r="G26" s="324"/>
      <c r="H26" s="324"/>
      <c r="I26" s="324"/>
      <c r="J26" s="324"/>
      <c r="K26" s="324"/>
      <c r="L26" s="324"/>
      <c r="M26" s="324"/>
      <c r="N26" s="324"/>
      <c r="O26" s="324"/>
      <c r="P26" s="324"/>
      <c r="Q26" s="324"/>
      <c r="R26" s="324"/>
      <c r="S26" s="325"/>
      <c r="T26" s="315">
        <v>2</v>
      </c>
      <c r="U26" s="315">
        <f t="shared" si="0"/>
        <v>2</v>
      </c>
      <c r="V26" s="315"/>
      <c r="W26" s="315">
        <f t="shared" si="2"/>
        <v>2</v>
      </c>
      <c r="X26" s="315" t="s">
        <v>1097</v>
      </c>
    </row>
    <row r="27" spans="1:24" ht="30" customHeight="1">
      <c r="A27" s="315">
        <v>5</v>
      </c>
      <c r="B27" s="315" t="s">
        <v>1163</v>
      </c>
      <c r="C27" s="315" t="s">
        <v>1164</v>
      </c>
      <c r="D27" s="312" t="s">
        <v>712</v>
      </c>
      <c r="E27" s="323"/>
      <c r="F27" s="324"/>
      <c r="G27" s="324"/>
      <c r="H27" s="324"/>
      <c r="I27" s="324"/>
      <c r="J27" s="324"/>
      <c r="K27" s="324"/>
      <c r="L27" s="324"/>
      <c r="M27" s="324"/>
      <c r="N27" s="324"/>
      <c r="O27" s="324"/>
      <c r="P27" s="324"/>
      <c r="Q27" s="324"/>
      <c r="R27" s="324"/>
      <c r="S27" s="325"/>
      <c r="T27" s="315">
        <v>5</v>
      </c>
      <c r="U27" s="315">
        <f t="shared" si="0"/>
        <v>5</v>
      </c>
      <c r="V27" s="315"/>
      <c r="W27" s="315">
        <f t="shared" si="2"/>
        <v>5</v>
      </c>
      <c r="X27" s="315"/>
    </row>
    <row r="28" spans="1:24" ht="30" customHeight="1">
      <c r="A28" s="315"/>
      <c r="B28" s="315"/>
      <c r="C28" s="315"/>
      <c r="D28" s="312"/>
      <c r="E28" s="323"/>
      <c r="F28" s="324"/>
      <c r="G28" s="324"/>
      <c r="H28" s="324"/>
      <c r="I28" s="324"/>
      <c r="J28" s="324"/>
      <c r="K28" s="324"/>
      <c r="L28" s="324"/>
      <c r="M28" s="324"/>
      <c r="N28" s="324"/>
      <c r="O28" s="324"/>
      <c r="P28" s="324"/>
      <c r="Q28" s="324"/>
      <c r="R28" s="324"/>
      <c r="S28" s="325"/>
      <c r="T28" s="315"/>
      <c r="U28" s="315"/>
      <c r="V28" s="315"/>
      <c r="W28" s="315"/>
      <c r="X28" s="315"/>
    </row>
    <row r="29" spans="1:24" ht="30" customHeight="1">
      <c r="A29" s="322" t="s">
        <v>1102</v>
      </c>
      <c r="B29" s="315"/>
      <c r="C29" s="315"/>
      <c r="D29" s="312"/>
      <c r="E29" s="323" t="s">
        <v>714</v>
      </c>
      <c r="F29" s="324"/>
      <c r="G29" s="324"/>
      <c r="H29" s="324"/>
      <c r="I29" s="324"/>
      <c r="J29" s="324"/>
      <c r="K29" s="324"/>
      <c r="L29" s="324"/>
      <c r="M29" s="324"/>
      <c r="N29" s="324"/>
      <c r="O29" s="324"/>
      <c r="P29" s="324"/>
      <c r="Q29" s="324"/>
      <c r="R29" s="324"/>
      <c r="S29" s="325"/>
      <c r="T29" s="315"/>
      <c r="U29" s="315"/>
      <c r="V29" s="315"/>
      <c r="W29" s="315"/>
      <c r="X29" s="315"/>
    </row>
    <row r="30" spans="1:24" ht="30" customHeight="1">
      <c r="A30" s="315">
        <v>1</v>
      </c>
      <c r="B30" s="315" t="s">
        <v>711</v>
      </c>
      <c r="C30" s="315" t="s">
        <v>986</v>
      </c>
      <c r="D30" s="312" t="s">
        <v>712</v>
      </c>
      <c r="E30" s="323" t="s">
        <v>713</v>
      </c>
      <c r="F30" s="324"/>
      <c r="G30" s="324"/>
      <c r="H30" s="324"/>
      <c r="I30" s="324"/>
      <c r="J30" s="324"/>
      <c r="K30" s="324"/>
      <c r="L30" s="324"/>
      <c r="M30" s="324"/>
      <c r="N30" s="324"/>
      <c r="O30" s="324"/>
      <c r="P30" s="324"/>
      <c r="Q30" s="324"/>
      <c r="R30" s="324"/>
      <c r="S30" s="325"/>
      <c r="T30" s="315">
        <v>2</v>
      </c>
      <c r="U30" s="315">
        <f t="shared" si="0"/>
        <v>2</v>
      </c>
      <c r="V30" s="315"/>
      <c r="W30" s="315">
        <f t="shared" si="2"/>
        <v>2</v>
      </c>
      <c r="X30" s="315" t="s">
        <v>1097</v>
      </c>
    </row>
    <row r="31" spans="1:24" ht="30" customHeight="1">
      <c r="A31" s="315">
        <v>2</v>
      </c>
      <c r="B31" s="315" t="s">
        <v>716</v>
      </c>
      <c r="C31" s="315" t="s">
        <v>717</v>
      </c>
      <c r="D31" s="312" t="s">
        <v>700</v>
      </c>
      <c r="E31" s="323" t="s">
        <v>718</v>
      </c>
      <c r="F31" s="324"/>
      <c r="G31" s="324"/>
      <c r="H31" s="324"/>
      <c r="I31" s="324"/>
      <c r="J31" s="324"/>
      <c r="K31" s="324"/>
      <c r="L31" s="324"/>
      <c r="M31" s="324"/>
      <c r="N31" s="324"/>
      <c r="O31" s="324"/>
      <c r="P31" s="324"/>
      <c r="Q31" s="324"/>
      <c r="R31" s="324"/>
      <c r="S31" s="325"/>
      <c r="T31" s="315">
        <v>6</v>
      </c>
      <c r="U31" s="315">
        <f t="shared" si="0"/>
        <v>6</v>
      </c>
      <c r="V31" s="315"/>
      <c r="W31" s="315">
        <f t="shared" si="2"/>
        <v>6</v>
      </c>
      <c r="X31" s="315"/>
    </row>
    <row r="32" spans="1:24" ht="30" customHeight="1">
      <c r="A32" s="315">
        <v>3</v>
      </c>
      <c r="B32" s="315" t="s">
        <v>719</v>
      </c>
      <c r="C32" s="315"/>
      <c r="D32" s="312" t="s">
        <v>700</v>
      </c>
      <c r="E32" s="323" t="s">
        <v>720</v>
      </c>
      <c r="F32" s="324"/>
      <c r="G32" s="324"/>
      <c r="H32" s="324"/>
      <c r="I32" s="324"/>
      <c r="J32" s="324"/>
      <c r="K32" s="324"/>
      <c r="L32" s="324"/>
      <c r="M32" s="324"/>
      <c r="N32" s="324"/>
      <c r="O32" s="324"/>
      <c r="P32" s="324"/>
      <c r="Q32" s="324"/>
      <c r="R32" s="324"/>
      <c r="S32" s="325"/>
      <c r="T32" s="315">
        <v>1</v>
      </c>
      <c r="U32" s="315">
        <f t="shared" si="0"/>
        <v>1</v>
      </c>
      <c r="V32" s="315"/>
      <c r="W32" s="315">
        <f t="shared" si="2"/>
        <v>1</v>
      </c>
      <c r="X32" s="315"/>
    </row>
    <row r="33" spans="1:24" ht="30" customHeight="1">
      <c r="A33" s="315">
        <v>4</v>
      </c>
      <c r="B33" s="315" t="s">
        <v>721</v>
      </c>
      <c r="C33" s="315" t="s">
        <v>987</v>
      </c>
      <c r="D33" s="312" t="s">
        <v>700</v>
      </c>
      <c r="E33" s="323" t="s">
        <v>722</v>
      </c>
      <c r="F33" s="324"/>
      <c r="G33" s="324"/>
      <c r="H33" s="324"/>
      <c r="I33" s="324"/>
      <c r="J33" s="324"/>
      <c r="K33" s="324"/>
      <c r="L33" s="324"/>
      <c r="M33" s="324"/>
      <c r="N33" s="324"/>
      <c r="O33" s="324"/>
      <c r="P33" s="324"/>
      <c r="Q33" s="324"/>
      <c r="R33" s="324"/>
      <c r="S33" s="325"/>
      <c r="T33" s="315">
        <v>10</v>
      </c>
      <c r="U33" s="315">
        <f t="shared" si="0"/>
        <v>10</v>
      </c>
      <c r="V33" s="315"/>
      <c r="W33" s="315">
        <f t="shared" si="2"/>
        <v>10</v>
      </c>
      <c r="X33" s="315"/>
    </row>
    <row r="34" spans="1:24" ht="30" customHeight="1">
      <c r="A34" s="315">
        <v>5</v>
      </c>
      <c r="B34" s="315" t="s">
        <v>723</v>
      </c>
      <c r="C34" s="315" t="s">
        <v>988</v>
      </c>
      <c r="D34" s="312" t="s">
        <v>712</v>
      </c>
      <c r="E34" s="323" t="s">
        <v>724</v>
      </c>
      <c r="F34" s="324"/>
      <c r="G34" s="324"/>
      <c r="H34" s="324"/>
      <c r="I34" s="324"/>
      <c r="J34" s="324"/>
      <c r="K34" s="324"/>
      <c r="L34" s="324"/>
      <c r="M34" s="324"/>
      <c r="N34" s="324"/>
      <c r="O34" s="324"/>
      <c r="P34" s="324"/>
      <c r="Q34" s="324"/>
      <c r="R34" s="324"/>
      <c r="S34" s="325"/>
      <c r="T34" s="315">
        <v>2</v>
      </c>
      <c r="U34" s="315">
        <f t="shared" si="0"/>
        <v>2</v>
      </c>
      <c r="V34" s="315"/>
      <c r="W34" s="315">
        <f t="shared" si="2"/>
        <v>2</v>
      </c>
      <c r="X34" s="315"/>
    </row>
    <row r="35" spans="1:24" ht="30" customHeight="1">
      <c r="A35" s="315">
        <v>6</v>
      </c>
      <c r="B35" s="315" t="s">
        <v>725</v>
      </c>
      <c r="C35" s="313" t="s">
        <v>989</v>
      </c>
      <c r="D35" s="312" t="s">
        <v>712</v>
      </c>
      <c r="E35" s="323" t="s">
        <v>726</v>
      </c>
      <c r="F35" s="324"/>
      <c r="G35" s="324"/>
      <c r="H35" s="324"/>
      <c r="I35" s="324"/>
      <c r="J35" s="324"/>
      <c r="K35" s="324"/>
      <c r="L35" s="324"/>
      <c r="M35" s="324"/>
      <c r="N35" s="324"/>
      <c r="O35" s="324"/>
      <c r="P35" s="324"/>
      <c r="Q35" s="324"/>
      <c r="R35" s="324"/>
      <c r="S35" s="325"/>
      <c r="T35" s="315">
        <v>2</v>
      </c>
      <c r="U35" s="315">
        <f t="shared" si="0"/>
        <v>2</v>
      </c>
      <c r="V35" s="315"/>
      <c r="W35" s="315">
        <f t="shared" si="2"/>
        <v>2</v>
      </c>
      <c r="X35" s="315"/>
    </row>
    <row r="36" spans="1:24" ht="30" customHeight="1">
      <c r="A36" s="315">
        <v>7</v>
      </c>
      <c r="B36" s="315" t="s">
        <v>727</v>
      </c>
      <c r="C36" s="315" t="s">
        <v>990</v>
      </c>
      <c r="D36" s="312" t="s">
        <v>712</v>
      </c>
      <c r="E36" s="323"/>
      <c r="F36" s="324"/>
      <c r="G36" s="324"/>
      <c r="H36" s="324"/>
      <c r="I36" s="324"/>
      <c r="J36" s="324"/>
      <c r="K36" s="324"/>
      <c r="L36" s="324"/>
      <c r="M36" s="324"/>
      <c r="N36" s="324"/>
      <c r="O36" s="324"/>
      <c r="P36" s="324"/>
      <c r="Q36" s="324"/>
      <c r="R36" s="324"/>
      <c r="S36" s="325"/>
      <c r="T36" s="315">
        <v>2</v>
      </c>
      <c r="U36" s="315">
        <f t="shared" si="0"/>
        <v>2</v>
      </c>
      <c r="V36" s="315"/>
      <c r="W36" s="315">
        <f t="shared" si="2"/>
        <v>2</v>
      </c>
      <c r="X36" s="315"/>
    </row>
    <row r="37" spans="1:24" ht="30" customHeight="1">
      <c r="A37" s="315">
        <v>8</v>
      </c>
      <c r="B37" s="315" t="s">
        <v>728</v>
      </c>
      <c r="C37" s="315" t="s">
        <v>991</v>
      </c>
      <c r="D37" s="312" t="s">
        <v>712</v>
      </c>
      <c r="E37" s="323"/>
      <c r="F37" s="324"/>
      <c r="G37" s="324"/>
      <c r="H37" s="324"/>
      <c r="I37" s="324"/>
      <c r="J37" s="324"/>
      <c r="K37" s="324"/>
      <c r="L37" s="324"/>
      <c r="M37" s="324"/>
      <c r="N37" s="324"/>
      <c r="O37" s="324"/>
      <c r="P37" s="324"/>
      <c r="Q37" s="324"/>
      <c r="R37" s="324"/>
      <c r="S37" s="325"/>
      <c r="T37" s="315">
        <v>8</v>
      </c>
      <c r="U37" s="315">
        <f t="shared" si="0"/>
        <v>8</v>
      </c>
      <c r="V37" s="315"/>
      <c r="W37" s="315">
        <f t="shared" si="2"/>
        <v>8</v>
      </c>
      <c r="X37" s="315"/>
    </row>
    <row r="38" spans="1:24" ht="30" customHeight="1">
      <c r="A38" s="315">
        <v>9</v>
      </c>
      <c r="B38" s="315" t="s">
        <v>729</v>
      </c>
      <c r="C38" s="315" t="s">
        <v>730</v>
      </c>
      <c r="D38" s="312" t="s">
        <v>712</v>
      </c>
      <c r="E38" s="323"/>
      <c r="F38" s="324"/>
      <c r="G38" s="324"/>
      <c r="H38" s="324"/>
      <c r="I38" s="324"/>
      <c r="J38" s="324"/>
      <c r="K38" s="324"/>
      <c r="L38" s="324"/>
      <c r="M38" s="324"/>
      <c r="N38" s="324"/>
      <c r="O38" s="324"/>
      <c r="P38" s="324"/>
      <c r="Q38" s="324"/>
      <c r="R38" s="324"/>
      <c r="S38" s="325"/>
      <c r="T38" s="315">
        <v>8</v>
      </c>
      <c r="U38" s="315">
        <f t="shared" si="0"/>
        <v>8</v>
      </c>
      <c r="V38" s="315"/>
      <c r="W38" s="315">
        <f t="shared" si="2"/>
        <v>8</v>
      </c>
      <c r="X38" s="315"/>
    </row>
    <row r="39" spans="1:24" ht="30" customHeight="1">
      <c r="A39" s="315">
        <v>10</v>
      </c>
      <c r="B39" s="315" t="s">
        <v>731</v>
      </c>
      <c r="C39" s="315" t="s">
        <v>992</v>
      </c>
      <c r="D39" s="312" t="s">
        <v>712</v>
      </c>
      <c r="E39" s="323"/>
      <c r="F39" s="324"/>
      <c r="G39" s="324"/>
      <c r="H39" s="324"/>
      <c r="I39" s="324"/>
      <c r="J39" s="324"/>
      <c r="K39" s="324"/>
      <c r="L39" s="324"/>
      <c r="M39" s="324"/>
      <c r="N39" s="324"/>
      <c r="O39" s="324"/>
      <c r="P39" s="324"/>
      <c r="Q39" s="324"/>
      <c r="R39" s="324"/>
      <c r="S39" s="325"/>
      <c r="T39" s="315">
        <v>4</v>
      </c>
      <c r="U39" s="315">
        <f t="shared" si="0"/>
        <v>4</v>
      </c>
      <c r="V39" s="315"/>
      <c r="W39" s="315">
        <f t="shared" si="2"/>
        <v>4</v>
      </c>
      <c r="X39" s="315"/>
    </row>
    <row r="40" spans="1:24" ht="30" customHeight="1">
      <c r="A40" s="315">
        <v>11</v>
      </c>
      <c r="B40" s="315" t="s">
        <v>732</v>
      </c>
      <c r="C40" s="315" t="s">
        <v>993</v>
      </c>
      <c r="D40" s="312" t="s">
        <v>712</v>
      </c>
      <c r="E40" s="323"/>
      <c r="F40" s="324"/>
      <c r="G40" s="324"/>
      <c r="H40" s="324"/>
      <c r="I40" s="324"/>
      <c r="J40" s="324"/>
      <c r="K40" s="324"/>
      <c r="L40" s="324"/>
      <c r="M40" s="324"/>
      <c r="N40" s="324"/>
      <c r="O40" s="324"/>
      <c r="P40" s="324"/>
      <c r="Q40" s="324"/>
      <c r="R40" s="324"/>
      <c r="S40" s="325"/>
      <c r="T40" s="315">
        <v>2</v>
      </c>
      <c r="U40" s="315">
        <f t="shared" si="0"/>
        <v>2</v>
      </c>
      <c r="V40" s="315"/>
      <c r="W40" s="315">
        <f t="shared" si="2"/>
        <v>2</v>
      </c>
      <c r="X40" s="315"/>
    </row>
    <row r="41" spans="1:24" ht="30" customHeight="1">
      <c r="A41" s="315">
        <v>12</v>
      </c>
      <c r="B41" s="315" t="s">
        <v>733</v>
      </c>
      <c r="C41" s="315" t="s">
        <v>994</v>
      </c>
      <c r="D41" s="312" t="s">
        <v>712</v>
      </c>
      <c r="E41" s="323"/>
      <c r="F41" s="324"/>
      <c r="G41" s="324"/>
      <c r="H41" s="324"/>
      <c r="I41" s="324"/>
      <c r="J41" s="324"/>
      <c r="K41" s="324"/>
      <c r="L41" s="324"/>
      <c r="M41" s="324"/>
      <c r="N41" s="324"/>
      <c r="O41" s="324"/>
      <c r="P41" s="324"/>
      <c r="Q41" s="324"/>
      <c r="R41" s="324"/>
      <c r="S41" s="325"/>
      <c r="T41" s="315">
        <v>2</v>
      </c>
      <c r="U41" s="315">
        <f t="shared" si="0"/>
        <v>2</v>
      </c>
      <c r="V41" s="315"/>
      <c r="W41" s="315">
        <f t="shared" si="2"/>
        <v>2</v>
      </c>
      <c r="X41" s="315"/>
    </row>
    <row r="42" spans="1:24" ht="30" customHeight="1">
      <c r="A42" s="315">
        <v>13</v>
      </c>
      <c r="B42" s="315" t="s">
        <v>735</v>
      </c>
      <c r="C42" s="315" t="s">
        <v>995</v>
      </c>
      <c r="D42" s="312" t="s">
        <v>712</v>
      </c>
      <c r="E42" s="323"/>
      <c r="F42" s="324"/>
      <c r="G42" s="324"/>
      <c r="H42" s="324"/>
      <c r="I42" s="324"/>
      <c r="J42" s="324"/>
      <c r="K42" s="324"/>
      <c r="L42" s="324"/>
      <c r="M42" s="324"/>
      <c r="N42" s="324"/>
      <c r="O42" s="324"/>
      <c r="P42" s="324"/>
      <c r="Q42" s="324"/>
      <c r="R42" s="324"/>
      <c r="S42" s="325"/>
      <c r="T42" s="315">
        <v>4</v>
      </c>
      <c r="U42" s="315">
        <f t="shared" si="0"/>
        <v>4</v>
      </c>
      <c r="V42" s="315"/>
      <c r="W42" s="315">
        <f t="shared" si="2"/>
        <v>4</v>
      </c>
      <c r="X42" s="315"/>
    </row>
    <row r="43" spans="1:24" ht="30" customHeight="1">
      <c r="A43" s="315">
        <v>14</v>
      </c>
      <c r="B43" s="315" t="s">
        <v>736</v>
      </c>
      <c r="C43" s="315" t="s">
        <v>996</v>
      </c>
      <c r="D43" s="312" t="s">
        <v>712</v>
      </c>
      <c r="E43" s="323"/>
      <c r="F43" s="324"/>
      <c r="G43" s="324"/>
      <c r="H43" s="324"/>
      <c r="I43" s="324"/>
      <c r="J43" s="324"/>
      <c r="K43" s="324"/>
      <c r="L43" s="324"/>
      <c r="M43" s="324"/>
      <c r="N43" s="324"/>
      <c r="O43" s="324"/>
      <c r="P43" s="324"/>
      <c r="Q43" s="324"/>
      <c r="R43" s="324"/>
      <c r="S43" s="325"/>
      <c r="T43" s="315">
        <v>2</v>
      </c>
      <c r="U43" s="315">
        <f t="shared" si="0"/>
        <v>2</v>
      </c>
      <c r="V43" s="315"/>
      <c r="W43" s="315">
        <f t="shared" si="2"/>
        <v>2</v>
      </c>
      <c r="X43" s="315"/>
    </row>
    <row r="44" spans="1:24" ht="30" customHeight="1">
      <c r="A44" s="315">
        <v>15</v>
      </c>
      <c r="B44" s="315" t="s">
        <v>737</v>
      </c>
      <c r="C44" s="315" t="s">
        <v>997</v>
      </c>
      <c r="D44" s="312" t="s">
        <v>712</v>
      </c>
      <c r="E44" s="323" t="s">
        <v>738</v>
      </c>
      <c r="F44" s="324"/>
      <c r="G44" s="324"/>
      <c r="H44" s="324"/>
      <c r="I44" s="324"/>
      <c r="J44" s="324"/>
      <c r="K44" s="324"/>
      <c r="L44" s="324"/>
      <c r="M44" s="324"/>
      <c r="N44" s="324"/>
      <c r="O44" s="324"/>
      <c r="P44" s="324"/>
      <c r="Q44" s="324"/>
      <c r="R44" s="324"/>
      <c r="S44" s="325"/>
      <c r="T44" s="315">
        <v>2</v>
      </c>
      <c r="U44" s="315">
        <f t="shared" si="0"/>
        <v>2</v>
      </c>
      <c r="V44" s="315"/>
      <c r="W44" s="315">
        <f t="shared" si="2"/>
        <v>2</v>
      </c>
      <c r="X44" s="315"/>
    </row>
    <row r="45" spans="1:24" ht="30" customHeight="1">
      <c r="A45" s="315">
        <v>16</v>
      </c>
      <c r="B45" s="315" t="s">
        <v>739</v>
      </c>
      <c r="C45" s="313" t="s">
        <v>998</v>
      </c>
      <c r="D45" s="312" t="s">
        <v>712</v>
      </c>
      <c r="E45" s="323"/>
      <c r="F45" s="324"/>
      <c r="G45" s="324"/>
      <c r="H45" s="324"/>
      <c r="I45" s="324"/>
      <c r="J45" s="324"/>
      <c r="K45" s="324"/>
      <c r="L45" s="324"/>
      <c r="M45" s="324"/>
      <c r="N45" s="324"/>
      <c r="O45" s="324"/>
      <c r="P45" s="324"/>
      <c r="Q45" s="324"/>
      <c r="R45" s="324"/>
      <c r="S45" s="325"/>
      <c r="T45" s="315">
        <v>32</v>
      </c>
      <c r="U45" s="315">
        <f t="shared" si="0"/>
        <v>32</v>
      </c>
      <c r="V45" s="315"/>
      <c r="W45" s="315">
        <f t="shared" si="2"/>
        <v>32</v>
      </c>
      <c r="X45" s="315"/>
    </row>
    <row r="46" spans="1:24" ht="30" customHeight="1">
      <c r="A46" s="315">
        <v>17</v>
      </c>
      <c r="B46" s="315" t="s">
        <v>740</v>
      </c>
      <c r="C46" s="315" t="s">
        <v>741</v>
      </c>
      <c r="D46" s="312" t="s">
        <v>712</v>
      </c>
      <c r="E46" s="323"/>
      <c r="F46" s="324"/>
      <c r="G46" s="324"/>
      <c r="H46" s="324"/>
      <c r="I46" s="324"/>
      <c r="J46" s="324"/>
      <c r="K46" s="324"/>
      <c r="L46" s="324"/>
      <c r="M46" s="324"/>
      <c r="N46" s="324"/>
      <c r="O46" s="324"/>
      <c r="P46" s="324"/>
      <c r="Q46" s="324"/>
      <c r="R46" s="324"/>
      <c r="S46" s="325"/>
      <c r="T46" s="315">
        <v>2</v>
      </c>
      <c r="U46" s="315">
        <f t="shared" si="0"/>
        <v>2</v>
      </c>
      <c r="V46" s="315"/>
      <c r="W46" s="315">
        <f t="shared" si="2"/>
        <v>2</v>
      </c>
      <c r="X46" s="315"/>
    </row>
    <row r="47" spans="1:24" ht="30" customHeight="1">
      <c r="A47" s="315">
        <v>18</v>
      </c>
      <c r="B47" s="315" t="s">
        <v>774</v>
      </c>
      <c r="C47" s="315" t="s">
        <v>999</v>
      </c>
      <c r="D47" s="312" t="s">
        <v>712</v>
      </c>
      <c r="E47" s="323"/>
      <c r="F47" s="324"/>
      <c r="G47" s="324"/>
      <c r="H47" s="324"/>
      <c r="I47" s="324"/>
      <c r="J47" s="324"/>
      <c r="K47" s="324"/>
      <c r="L47" s="324"/>
      <c r="M47" s="324"/>
      <c r="N47" s="324"/>
      <c r="O47" s="324"/>
      <c r="P47" s="324"/>
      <c r="Q47" s="324"/>
      <c r="R47" s="324"/>
      <c r="S47" s="325"/>
      <c r="T47" s="315">
        <v>2</v>
      </c>
      <c r="U47" s="315">
        <f t="shared" si="0"/>
        <v>2</v>
      </c>
      <c r="V47" s="315"/>
      <c r="W47" s="315">
        <f t="shared" si="2"/>
        <v>2</v>
      </c>
      <c r="X47" s="315"/>
    </row>
    <row r="48" spans="1:24" ht="30" customHeight="1">
      <c r="A48" s="315">
        <v>19</v>
      </c>
      <c r="B48" s="315" t="s">
        <v>1165</v>
      </c>
      <c r="C48" s="315" t="s">
        <v>745</v>
      </c>
      <c r="D48" s="312" t="s">
        <v>712</v>
      </c>
      <c r="E48" s="323"/>
      <c r="F48" s="324"/>
      <c r="G48" s="324"/>
      <c r="H48" s="324"/>
      <c r="I48" s="324"/>
      <c r="J48" s="324"/>
      <c r="K48" s="324"/>
      <c r="L48" s="324"/>
      <c r="M48" s="324"/>
      <c r="N48" s="324"/>
      <c r="O48" s="324"/>
      <c r="P48" s="324"/>
      <c r="Q48" s="324"/>
      <c r="R48" s="324"/>
      <c r="S48" s="325"/>
      <c r="T48" s="315">
        <v>2</v>
      </c>
      <c r="U48" s="315">
        <f t="shared" si="0"/>
        <v>2</v>
      </c>
      <c r="V48" s="315"/>
      <c r="W48" s="315">
        <f t="shared" si="2"/>
        <v>2</v>
      </c>
      <c r="X48" s="315"/>
    </row>
    <row r="49" spans="1:24" ht="30" customHeight="1">
      <c r="A49" s="315">
        <v>20</v>
      </c>
      <c r="B49" s="315" t="s">
        <v>743</v>
      </c>
      <c r="C49" s="315" t="s">
        <v>1000</v>
      </c>
      <c r="D49" s="312" t="s">
        <v>712</v>
      </c>
      <c r="E49" s="323"/>
      <c r="F49" s="324"/>
      <c r="G49" s="324"/>
      <c r="H49" s="324"/>
      <c r="I49" s="324"/>
      <c r="J49" s="324"/>
      <c r="K49" s="324"/>
      <c r="L49" s="324"/>
      <c r="M49" s="324"/>
      <c r="N49" s="324"/>
      <c r="O49" s="324"/>
      <c r="P49" s="324"/>
      <c r="Q49" s="324"/>
      <c r="R49" s="324"/>
      <c r="S49" s="325"/>
      <c r="T49" s="315">
        <v>2</v>
      </c>
      <c r="U49" s="315">
        <f t="shared" si="0"/>
        <v>2</v>
      </c>
      <c r="V49" s="315"/>
      <c r="W49" s="315">
        <f t="shared" si="2"/>
        <v>2</v>
      </c>
      <c r="X49" s="315"/>
    </row>
    <row r="50" spans="1:24" ht="30" customHeight="1">
      <c r="A50" s="315">
        <v>21</v>
      </c>
      <c r="B50" s="315" t="s">
        <v>744</v>
      </c>
      <c r="C50" s="315" t="s">
        <v>1001</v>
      </c>
      <c r="D50" s="312" t="s">
        <v>712</v>
      </c>
      <c r="E50" s="323"/>
      <c r="F50" s="324"/>
      <c r="G50" s="324"/>
      <c r="H50" s="324"/>
      <c r="I50" s="324"/>
      <c r="J50" s="324"/>
      <c r="K50" s="324"/>
      <c r="L50" s="324"/>
      <c r="M50" s="324"/>
      <c r="N50" s="324"/>
      <c r="O50" s="324"/>
      <c r="P50" s="324"/>
      <c r="Q50" s="324"/>
      <c r="R50" s="324"/>
      <c r="S50" s="325"/>
      <c r="T50" s="315">
        <v>4</v>
      </c>
      <c r="U50" s="315">
        <f t="shared" si="0"/>
        <v>4</v>
      </c>
      <c r="V50" s="315"/>
      <c r="W50" s="315">
        <f t="shared" si="2"/>
        <v>4</v>
      </c>
      <c r="X50" s="315"/>
    </row>
    <row r="51" spans="1:24" ht="30" customHeight="1">
      <c r="A51" s="315">
        <v>22</v>
      </c>
      <c r="B51" s="315" t="s">
        <v>746</v>
      </c>
      <c r="C51" s="315" t="s">
        <v>1002</v>
      </c>
      <c r="D51" s="312" t="s">
        <v>712</v>
      </c>
      <c r="E51" s="323"/>
      <c r="F51" s="324"/>
      <c r="G51" s="324"/>
      <c r="H51" s="324"/>
      <c r="I51" s="324"/>
      <c r="J51" s="324"/>
      <c r="K51" s="324"/>
      <c r="L51" s="324"/>
      <c r="M51" s="324"/>
      <c r="N51" s="324"/>
      <c r="O51" s="324"/>
      <c r="P51" s="324"/>
      <c r="Q51" s="324"/>
      <c r="R51" s="324"/>
      <c r="S51" s="325"/>
      <c r="T51" s="315">
        <v>1</v>
      </c>
      <c r="U51" s="315">
        <f t="shared" si="0"/>
        <v>1</v>
      </c>
      <c r="V51" s="315"/>
      <c r="W51" s="315">
        <f t="shared" si="2"/>
        <v>1</v>
      </c>
      <c r="X51" s="315"/>
    </row>
    <row r="52" spans="1:24" ht="30" customHeight="1">
      <c r="A52" s="315">
        <v>23</v>
      </c>
      <c r="B52" s="315" t="s">
        <v>748</v>
      </c>
      <c r="C52" s="315" t="s">
        <v>1003</v>
      </c>
      <c r="D52" s="312" t="s">
        <v>712</v>
      </c>
      <c r="E52" s="323"/>
      <c r="F52" s="324"/>
      <c r="G52" s="324"/>
      <c r="H52" s="324"/>
      <c r="I52" s="324"/>
      <c r="J52" s="324"/>
      <c r="K52" s="324"/>
      <c r="L52" s="324"/>
      <c r="M52" s="324"/>
      <c r="N52" s="324"/>
      <c r="O52" s="324"/>
      <c r="P52" s="324"/>
      <c r="Q52" s="324"/>
      <c r="R52" s="324"/>
      <c r="S52" s="325"/>
      <c r="T52" s="315">
        <v>1</v>
      </c>
      <c r="U52" s="315">
        <f t="shared" si="0"/>
        <v>1</v>
      </c>
      <c r="V52" s="315"/>
      <c r="W52" s="315">
        <f t="shared" si="2"/>
        <v>1</v>
      </c>
      <c r="X52" s="315"/>
    </row>
    <row r="53" spans="1:24" ht="30" customHeight="1">
      <c r="A53" s="315">
        <v>24</v>
      </c>
      <c r="B53" s="315" t="s">
        <v>749</v>
      </c>
      <c r="C53" s="315" t="s">
        <v>1004</v>
      </c>
      <c r="D53" s="312" t="s">
        <v>712</v>
      </c>
      <c r="E53" s="323"/>
      <c r="F53" s="324"/>
      <c r="G53" s="324"/>
      <c r="H53" s="324"/>
      <c r="I53" s="324"/>
      <c r="J53" s="324"/>
      <c r="K53" s="324"/>
      <c r="L53" s="324"/>
      <c r="M53" s="324"/>
      <c r="N53" s="324"/>
      <c r="O53" s="324"/>
      <c r="P53" s="324"/>
      <c r="Q53" s="324"/>
      <c r="R53" s="324"/>
      <c r="S53" s="325"/>
      <c r="T53" s="315">
        <v>2</v>
      </c>
      <c r="U53" s="315">
        <f t="shared" si="0"/>
        <v>2</v>
      </c>
      <c r="V53" s="315"/>
      <c r="W53" s="315">
        <f t="shared" si="2"/>
        <v>2</v>
      </c>
      <c r="X53" s="315"/>
    </row>
    <row r="54" spans="1:24" ht="30" customHeight="1">
      <c r="A54" s="315">
        <v>25</v>
      </c>
      <c r="B54" s="315" t="s">
        <v>716</v>
      </c>
      <c r="C54" s="315" t="s">
        <v>717</v>
      </c>
      <c r="D54" s="312" t="s">
        <v>700</v>
      </c>
      <c r="E54" s="323"/>
      <c r="F54" s="324"/>
      <c r="G54" s="324"/>
      <c r="H54" s="324"/>
      <c r="I54" s="324"/>
      <c r="J54" s="324"/>
      <c r="K54" s="324"/>
      <c r="L54" s="324"/>
      <c r="M54" s="324"/>
      <c r="N54" s="324"/>
      <c r="O54" s="324"/>
      <c r="P54" s="324"/>
      <c r="Q54" s="324"/>
      <c r="R54" s="324"/>
      <c r="S54" s="325"/>
      <c r="T54" s="315">
        <v>6</v>
      </c>
      <c r="U54" s="315">
        <f t="shared" si="0"/>
        <v>6</v>
      </c>
      <c r="V54" s="315"/>
      <c r="W54" s="315">
        <f t="shared" si="2"/>
        <v>6</v>
      </c>
      <c r="X54" s="315"/>
    </row>
    <row r="55" spans="1:24" ht="30" customHeight="1">
      <c r="A55" s="315">
        <v>26</v>
      </c>
      <c r="B55" s="315" t="s">
        <v>719</v>
      </c>
      <c r="C55" s="315"/>
      <c r="D55" s="312" t="s">
        <v>700</v>
      </c>
      <c r="E55" s="323"/>
      <c r="F55" s="324"/>
      <c r="G55" s="324"/>
      <c r="H55" s="324"/>
      <c r="I55" s="324"/>
      <c r="J55" s="324"/>
      <c r="K55" s="324"/>
      <c r="L55" s="324"/>
      <c r="M55" s="324"/>
      <c r="N55" s="324"/>
      <c r="O55" s="324"/>
      <c r="P55" s="324"/>
      <c r="Q55" s="324"/>
      <c r="R55" s="324"/>
      <c r="S55" s="325"/>
      <c r="T55" s="315">
        <v>1</v>
      </c>
      <c r="U55" s="315">
        <f t="shared" si="0"/>
        <v>1</v>
      </c>
      <c r="V55" s="315"/>
      <c r="W55" s="315">
        <f t="shared" si="2"/>
        <v>1</v>
      </c>
      <c r="X55" s="315"/>
    </row>
    <row r="56" spans="1:24" ht="30" customHeight="1">
      <c r="A56" s="315">
        <v>27</v>
      </c>
      <c r="B56" s="315" t="s">
        <v>721</v>
      </c>
      <c r="C56" s="315" t="s">
        <v>987</v>
      </c>
      <c r="D56" s="312" t="s">
        <v>700</v>
      </c>
      <c r="E56" s="323"/>
      <c r="F56" s="324"/>
      <c r="G56" s="324"/>
      <c r="H56" s="324"/>
      <c r="I56" s="324"/>
      <c r="J56" s="324"/>
      <c r="K56" s="324"/>
      <c r="L56" s="324"/>
      <c r="M56" s="324"/>
      <c r="N56" s="324"/>
      <c r="O56" s="324"/>
      <c r="P56" s="324"/>
      <c r="Q56" s="324"/>
      <c r="R56" s="324"/>
      <c r="S56" s="325"/>
      <c r="T56" s="315">
        <v>10</v>
      </c>
      <c r="U56" s="315">
        <f t="shared" si="0"/>
        <v>10</v>
      </c>
      <c r="V56" s="315"/>
      <c r="W56" s="315">
        <f t="shared" si="2"/>
        <v>10</v>
      </c>
      <c r="X56" s="315"/>
    </row>
    <row r="57" spans="1:24" ht="30" customHeight="1">
      <c r="A57" s="315">
        <v>28</v>
      </c>
      <c r="B57" s="315" t="s">
        <v>750</v>
      </c>
      <c r="C57" s="315" t="s">
        <v>1005</v>
      </c>
      <c r="D57" s="312" t="s">
        <v>712</v>
      </c>
      <c r="E57" s="323"/>
      <c r="F57" s="324"/>
      <c r="G57" s="324"/>
      <c r="H57" s="324"/>
      <c r="I57" s="324"/>
      <c r="J57" s="324"/>
      <c r="K57" s="324"/>
      <c r="L57" s="324"/>
      <c r="M57" s="324"/>
      <c r="N57" s="324"/>
      <c r="O57" s="324"/>
      <c r="P57" s="324"/>
      <c r="Q57" s="324"/>
      <c r="R57" s="324"/>
      <c r="S57" s="325"/>
      <c r="T57" s="315">
        <v>2</v>
      </c>
      <c r="U57" s="315">
        <f t="shared" si="0"/>
        <v>2</v>
      </c>
      <c r="V57" s="315"/>
      <c r="W57" s="315">
        <f t="shared" si="2"/>
        <v>2</v>
      </c>
      <c r="X57" s="315"/>
    </row>
    <row r="58" spans="1:24" ht="30" customHeight="1">
      <c r="A58" s="315">
        <v>29</v>
      </c>
      <c r="B58" s="315" t="s">
        <v>751</v>
      </c>
      <c r="C58" s="315" t="s">
        <v>1006</v>
      </c>
      <c r="D58" s="312" t="s">
        <v>712</v>
      </c>
      <c r="E58" s="323"/>
      <c r="F58" s="324"/>
      <c r="G58" s="324"/>
      <c r="H58" s="324"/>
      <c r="I58" s="324"/>
      <c r="J58" s="324"/>
      <c r="K58" s="324"/>
      <c r="L58" s="324"/>
      <c r="M58" s="324"/>
      <c r="N58" s="324"/>
      <c r="O58" s="324"/>
      <c r="P58" s="324"/>
      <c r="Q58" s="324"/>
      <c r="R58" s="324"/>
      <c r="S58" s="325"/>
      <c r="T58" s="315">
        <v>2</v>
      </c>
      <c r="U58" s="315">
        <f t="shared" si="0"/>
        <v>2</v>
      </c>
      <c r="V58" s="315"/>
      <c r="W58" s="315">
        <f t="shared" si="2"/>
        <v>2</v>
      </c>
      <c r="X58" s="315"/>
    </row>
    <row r="59" spans="1:24" ht="30" customHeight="1">
      <c r="A59" s="315">
        <v>30</v>
      </c>
      <c r="B59" s="315" t="s">
        <v>752</v>
      </c>
      <c r="C59" s="315" t="s">
        <v>1007</v>
      </c>
      <c r="D59" s="312" t="s">
        <v>712</v>
      </c>
      <c r="E59" s="323"/>
      <c r="F59" s="324"/>
      <c r="G59" s="324"/>
      <c r="H59" s="324"/>
      <c r="I59" s="324"/>
      <c r="J59" s="324"/>
      <c r="K59" s="324"/>
      <c r="L59" s="324"/>
      <c r="M59" s="324"/>
      <c r="N59" s="324"/>
      <c r="O59" s="324"/>
      <c r="P59" s="324"/>
      <c r="Q59" s="324"/>
      <c r="R59" s="324"/>
      <c r="S59" s="325"/>
      <c r="T59" s="315">
        <v>2</v>
      </c>
      <c r="U59" s="315">
        <f t="shared" si="0"/>
        <v>2</v>
      </c>
      <c r="V59" s="315"/>
      <c r="W59" s="315">
        <f t="shared" si="2"/>
        <v>2</v>
      </c>
      <c r="X59" s="315"/>
    </row>
    <row r="60" spans="1:24" ht="30" customHeight="1">
      <c r="A60" s="315">
        <v>31</v>
      </c>
      <c r="B60" s="315" t="s">
        <v>723</v>
      </c>
      <c r="C60" s="315" t="s">
        <v>988</v>
      </c>
      <c r="D60" s="312" t="s">
        <v>712</v>
      </c>
      <c r="E60" s="323"/>
      <c r="F60" s="324"/>
      <c r="G60" s="324"/>
      <c r="H60" s="324"/>
      <c r="I60" s="324"/>
      <c r="J60" s="324"/>
      <c r="K60" s="324"/>
      <c r="L60" s="324"/>
      <c r="M60" s="324"/>
      <c r="N60" s="324"/>
      <c r="O60" s="324"/>
      <c r="P60" s="324"/>
      <c r="Q60" s="324"/>
      <c r="R60" s="324"/>
      <c r="S60" s="325"/>
      <c r="T60" s="315">
        <v>2</v>
      </c>
      <c r="U60" s="315">
        <f t="shared" si="0"/>
        <v>2</v>
      </c>
      <c r="V60" s="315"/>
      <c r="W60" s="315">
        <f t="shared" si="2"/>
        <v>2</v>
      </c>
      <c r="X60" s="315"/>
    </row>
    <row r="61" spans="1:24" ht="30" customHeight="1">
      <c r="A61" s="315">
        <v>32</v>
      </c>
      <c r="B61" s="315" t="s">
        <v>725</v>
      </c>
      <c r="C61" s="313" t="s">
        <v>989</v>
      </c>
      <c r="D61" s="312" t="s">
        <v>712</v>
      </c>
      <c r="E61" s="323"/>
      <c r="F61" s="324"/>
      <c r="G61" s="324"/>
      <c r="H61" s="324"/>
      <c r="I61" s="324"/>
      <c r="J61" s="324"/>
      <c r="K61" s="324"/>
      <c r="L61" s="324"/>
      <c r="M61" s="324"/>
      <c r="N61" s="324"/>
      <c r="O61" s="324"/>
      <c r="P61" s="324"/>
      <c r="Q61" s="324"/>
      <c r="R61" s="324"/>
      <c r="S61" s="325"/>
      <c r="T61" s="315">
        <v>2</v>
      </c>
      <c r="U61" s="315">
        <f t="shared" si="0"/>
        <v>2</v>
      </c>
      <c r="V61" s="315"/>
      <c r="W61" s="315">
        <f t="shared" si="2"/>
        <v>2</v>
      </c>
      <c r="X61" s="315"/>
    </row>
    <row r="62" spans="1:24" ht="30" customHeight="1">
      <c r="A62" s="315">
        <v>33</v>
      </c>
      <c r="B62" s="315" t="s">
        <v>753</v>
      </c>
      <c r="C62" s="313" t="s">
        <v>1008</v>
      </c>
      <c r="D62" s="312" t="s">
        <v>712</v>
      </c>
      <c r="E62" s="323"/>
      <c r="F62" s="324"/>
      <c r="G62" s="324"/>
      <c r="H62" s="324"/>
      <c r="I62" s="324"/>
      <c r="J62" s="324"/>
      <c r="K62" s="324"/>
      <c r="L62" s="324"/>
      <c r="M62" s="324"/>
      <c r="N62" s="324"/>
      <c r="O62" s="324"/>
      <c r="P62" s="324"/>
      <c r="Q62" s="324"/>
      <c r="R62" s="324"/>
      <c r="S62" s="325"/>
      <c r="T62" s="315">
        <v>5</v>
      </c>
      <c r="U62" s="315">
        <f t="shared" si="0"/>
        <v>5</v>
      </c>
      <c r="V62" s="315"/>
      <c r="W62" s="315">
        <f t="shared" si="2"/>
        <v>5</v>
      </c>
      <c r="X62" s="315"/>
    </row>
    <row r="63" spans="1:24" ht="30" customHeight="1">
      <c r="A63" s="315">
        <v>34</v>
      </c>
      <c r="B63" s="315" t="s">
        <v>754</v>
      </c>
      <c r="C63" s="315" t="s">
        <v>755</v>
      </c>
      <c r="D63" s="312" t="s">
        <v>712</v>
      </c>
      <c r="E63" s="323"/>
      <c r="F63" s="324"/>
      <c r="G63" s="324"/>
      <c r="H63" s="324"/>
      <c r="I63" s="324"/>
      <c r="J63" s="324"/>
      <c r="K63" s="324"/>
      <c r="L63" s="324"/>
      <c r="M63" s="324"/>
      <c r="N63" s="324"/>
      <c r="O63" s="324"/>
      <c r="P63" s="324"/>
      <c r="Q63" s="324"/>
      <c r="R63" s="324"/>
      <c r="S63" s="325"/>
      <c r="T63" s="315">
        <v>3</v>
      </c>
      <c r="U63" s="315">
        <f t="shared" si="0"/>
        <v>3</v>
      </c>
      <c r="V63" s="315"/>
      <c r="W63" s="315">
        <f t="shared" si="2"/>
        <v>3</v>
      </c>
      <c r="X63" s="315"/>
    </row>
    <row r="64" spans="1:24" ht="30" customHeight="1">
      <c r="A64" s="315">
        <v>35</v>
      </c>
      <c r="B64" s="315" t="s">
        <v>756</v>
      </c>
      <c r="C64" s="315" t="s">
        <v>1009</v>
      </c>
      <c r="D64" s="312" t="s">
        <v>712</v>
      </c>
      <c r="E64" s="323"/>
      <c r="F64" s="324"/>
      <c r="G64" s="324"/>
      <c r="H64" s="324"/>
      <c r="I64" s="324"/>
      <c r="J64" s="324"/>
      <c r="K64" s="324"/>
      <c r="L64" s="324"/>
      <c r="M64" s="324"/>
      <c r="N64" s="324"/>
      <c r="O64" s="324"/>
      <c r="P64" s="324"/>
      <c r="Q64" s="324"/>
      <c r="R64" s="324"/>
      <c r="S64" s="325"/>
      <c r="T64" s="315">
        <v>2</v>
      </c>
      <c r="U64" s="315">
        <f t="shared" si="0"/>
        <v>2</v>
      </c>
      <c r="V64" s="315"/>
      <c r="W64" s="315">
        <f t="shared" si="2"/>
        <v>2</v>
      </c>
      <c r="X64" s="315"/>
    </row>
    <row r="65" spans="1:24" ht="30" customHeight="1">
      <c r="A65" s="315">
        <v>36</v>
      </c>
      <c r="B65" s="315" t="s">
        <v>758</v>
      </c>
      <c r="C65" s="313" t="s">
        <v>1010</v>
      </c>
      <c r="D65" s="312" t="s">
        <v>712</v>
      </c>
      <c r="E65" s="323"/>
      <c r="F65" s="324"/>
      <c r="G65" s="324"/>
      <c r="H65" s="324"/>
      <c r="I65" s="324"/>
      <c r="J65" s="324"/>
      <c r="K65" s="324"/>
      <c r="L65" s="324"/>
      <c r="M65" s="324"/>
      <c r="N65" s="324"/>
      <c r="O65" s="324"/>
      <c r="P65" s="324"/>
      <c r="Q65" s="324"/>
      <c r="R65" s="324"/>
      <c r="S65" s="325"/>
      <c r="T65" s="315">
        <v>2</v>
      </c>
      <c r="U65" s="315">
        <f t="shared" si="0"/>
        <v>2</v>
      </c>
      <c r="V65" s="315"/>
      <c r="W65" s="315">
        <f t="shared" si="2"/>
        <v>2</v>
      </c>
      <c r="X65" s="315"/>
    </row>
    <row r="66" spans="1:24" ht="30" customHeight="1">
      <c r="A66" s="315">
        <v>37</v>
      </c>
      <c r="B66" s="315" t="s">
        <v>740</v>
      </c>
      <c r="C66" s="315" t="s">
        <v>1011</v>
      </c>
      <c r="D66" s="312" t="s">
        <v>712</v>
      </c>
      <c r="E66" s="323"/>
      <c r="F66" s="324"/>
      <c r="G66" s="324"/>
      <c r="H66" s="324"/>
      <c r="I66" s="324"/>
      <c r="J66" s="324"/>
      <c r="K66" s="324"/>
      <c r="L66" s="324"/>
      <c r="M66" s="324"/>
      <c r="N66" s="324"/>
      <c r="O66" s="324"/>
      <c r="P66" s="324"/>
      <c r="Q66" s="324"/>
      <c r="R66" s="324"/>
      <c r="S66" s="325"/>
      <c r="T66" s="315">
        <v>2</v>
      </c>
      <c r="U66" s="315">
        <f t="shared" si="0"/>
        <v>2</v>
      </c>
      <c r="V66" s="315"/>
      <c r="W66" s="315">
        <f t="shared" si="2"/>
        <v>2</v>
      </c>
      <c r="X66" s="315"/>
    </row>
    <row r="67" spans="1:24" ht="30" customHeight="1">
      <c r="A67" s="315">
        <v>38</v>
      </c>
      <c r="B67" s="315" t="s">
        <v>759</v>
      </c>
      <c r="C67" s="315" t="s">
        <v>1012</v>
      </c>
      <c r="D67" s="312" t="s">
        <v>712</v>
      </c>
      <c r="E67" s="323"/>
      <c r="F67" s="324"/>
      <c r="G67" s="324"/>
      <c r="H67" s="324"/>
      <c r="I67" s="324"/>
      <c r="J67" s="324"/>
      <c r="K67" s="324"/>
      <c r="L67" s="324"/>
      <c r="M67" s="324"/>
      <c r="N67" s="324"/>
      <c r="O67" s="324"/>
      <c r="P67" s="324"/>
      <c r="Q67" s="324"/>
      <c r="R67" s="324"/>
      <c r="S67" s="325"/>
      <c r="T67" s="315">
        <v>8</v>
      </c>
      <c r="U67" s="315">
        <f t="shared" si="0"/>
        <v>8</v>
      </c>
      <c r="V67" s="315"/>
      <c r="W67" s="315">
        <f t="shared" si="2"/>
        <v>8</v>
      </c>
      <c r="X67" s="315"/>
    </row>
    <row r="68" spans="1:24" ht="30" customHeight="1">
      <c r="A68" s="315">
        <v>39</v>
      </c>
      <c r="B68" s="315" t="s">
        <v>746</v>
      </c>
      <c r="C68" s="315" t="s">
        <v>1002</v>
      </c>
      <c r="D68" s="312" t="s">
        <v>712</v>
      </c>
      <c r="E68" s="323"/>
      <c r="F68" s="324"/>
      <c r="G68" s="324"/>
      <c r="H68" s="324"/>
      <c r="I68" s="324"/>
      <c r="J68" s="324"/>
      <c r="K68" s="324"/>
      <c r="L68" s="324"/>
      <c r="M68" s="324"/>
      <c r="N68" s="324"/>
      <c r="O68" s="324"/>
      <c r="P68" s="324"/>
      <c r="Q68" s="324"/>
      <c r="R68" s="324"/>
      <c r="S68" s="325"/>
      <c r="T68" s="315">
        <v>1</v>
      </c>
      <c r="U68" s="315">
        <f t="shared" si="0"/>
        <v>1</v>
      </c>
      <c r="V68" s="315"/>
      <c r="W68" s="315">
        <f t="shared" si="2"/>
        <v>1</v>
      </c>
      <c r="X68" s="315"/>
    </row>
    <row r="69" spans="1:24" ht="30" customHeight="1">
      <c r="A69" s="315">
        <v>40</v>
      </c>
      <c r="B69" s="315" t="s">
        <v>748</v>
      </c>
      <c r="C69" s="315" t="s">
        <v>1003</v>
      </c>
      <c r="D69" s="312" t="s">
        <v>712</v>
      </c>
      <c r="E69" s="323"/>
      <c r="F69" s="324"/>
      <c r="G69" s="324"/>
      <c r="H69" s="324"/>
      <c r="I69" s="324"/>
      <c r="J69" s="324"/>
      <c r="K69" s="324"/>
      <c r="L69" s="324"/>
      <c r="M69" s="324"/>
      <c r="N69" s="324"/>
      <c r="O69" s="324"/>
      <c r="P69" s="324"/>
      <c r="Q69" s="324"/>
      <c r="R69" s="324"/>
      <c r="S69" s="325"/>
      <c r="T69" s="315">
        <v>1</v>
      </c>
      <c r="U69" s="315">
        <f t="shared" si="0"/>
        <v>1</v>
      </c>
      <c r="V69" s="315"/>
      <c r="W69" s="315">
        <f t="shared" si="2"/>
        <v>1</v>
      </c>
      <c r="X69" s="315"/>
    </row>
    <row r="70" spans="1:24" ht="30" customHeight="1">
      <c r="A70" s="315">
        <v>41</v>
      </c>
      <c r="B70" s="315" t="s">
        <v>761</v>
      </c>
      <c r="C70" s="313" t="s">
        <v>1013</v>
      </c>
      <c r="D70" s="312" t="s">
        <v>712</v>
      </c>
      <c r="E70" s="323"/>
      <c r="F70" s="324"/>
      <c r="G70" s="324"/>
      <c r="H70" s="324"/>
      <c r="I70" s="324"/>
      <c r="J70" s="324"/>
      <c r="K70" s="324"/>
      <c r="L70" s="324"/>
      <c r="M70" s="324"/>
      <c r="N70" s="324"/>
      <c r="O70" s="324"/>
      <c r="P70" s="324"/>
      <c r="Q70" s="324"/>
      <c r="R70" s="324"/>
      <c r="S70" s="325"/>
      <c r="T70" s="315">
        <v>2</v>
      </c>
      <c r="U70" s="315">
        <f t="shared" si="0"/>
        <v>2</v>
      </c>
      <c r="V70" s="315"/>
      <c r="W70" s="315">
        <f t="shared" si="2"/>
        <v>2</v>
      </c>
      <c r="X70" s="315"/>
    </row>
    <row r="71" spans="1:24" ht="30" customHeight="1">
      <c r="A71" s="315">
        <v>42</v>
      </c>
      <c r="B71" s="315" t="s">
        <v>749</v>
      </c>
      <c r="C71" s="315" t="s">
        <v>1004</v>
      </c>
      <c r="D71" s="312" t="s">
        <v>712</v>
      </c>
      <c r="E71" s="323"/>
      <c r="F71" s="324"/>
      <c r="G71" s="324"/>
      <c r="H71" s="324"/>
      <c r="I71" s="324"/>
      <c r="J71" s="324"/>
      <c r="K71" s="324"/>
      <c r="L71" s="324"/>
      <c r="M71" s="324"/>
      <c r="N71" s="324"/>
      <c r="O71" s="324"/>
      <c r="P71" s="324"/>
      <c r="Q71" s="324"/>
      <c r="R71" s="324"/>
      <c r="S71" s="325"/>
      <c r="T71" s="315">
        <v>2</v>
      </c>
      <c r="U71" s="315">
        <f t="shared" si="0"/>
        <v>2</v>
      </c>
      <c r="V71" s="315"/>
      <c r="W71" s="315">
        <f t="shared" si="2"/>
        <v>2</v>
      </c>
      <c r="X71" s="315"/>
    </row>
    <row r="72" spans="1:24" ht="30" customHeight="1">
      <c r="A72" s="315">
        <v>43</v>
      </c>
      <c r="B72" s="315" t="s">
        <v>762</v>
      </c>
      <c r="C72" s="315" t="s">
        <v>1014</v>
      </c>
      <c r="D72" s="312" t="s">
        <v>712</v>
      </c>
      <c r="E72" s="323"/>
      <c r="F72" s="324"/>
      <c r="G72" s="324"/>
      <c r="H72" s="324"/>
      <c r="I72" s="324"/>
      <c r="J72" s="324"/>
      <c r="K72" s="324"/>
      <c r="L72" s="324"/>
      <c r="M72" s="324"/>
      <c r="N72" s="324"/>
      <c r="O72" s="324"/>
      <c r="P72" s="324"/>
      <c r="Q72" s="324"/>
      <c r="R72" s="324"/>
      <c r="S72" s="325"/>
      <c r="T72" s="315">
        <v>8</v>
      </c>
      <c r="U72" s="315">
        <f t="shared" si="0"/>
        <v>8</v>
      </c>
      <c r="V72" s="315"/>
      <c r="W72" s="315">
        <f t="shared" si="2"/>
        <v>8</v>
      </c>
      <c r="X72" s="315"/>
    </row>
    <row r="73" spans="1:24" ht="30" customHeight="1">
      <c r="A73" s="315">
        <v>44</v>
      </c>
      <c r="B73" s="315" t="s">
        <v>1166</v>
      </c>
      <c r="C73" s="315" t="s">
        <v>1167</v>
      </c>
      <c r="D73" s="312" t="s">
        <v>712</v>
      </c>
      <c r="E73" s="323"/>
      <c r="F73" s="324"/>
      <c r="G73" s="324"/>
      <c r="H73" s="324"/>
      <c r="I73" s="324"/>
      <c r="J73" s="324"/>
      <c r="K73" s="324"/>
      <c r="L73" s="324"/>
      <c r="M73" s="324"/>
      <c r="N73" s="324"/>
      <c r="O73" s="324"/>
      <c r="P73" s="324"/>
      <c r="Q73" s="324"/>
      <c r="R73" s="324"/>
      <c r="S73" s="325"/>
      <c r="T73" s="315">
        <v>4</v>
      </c>
      <c r="U73" s="315">
        <f t="shared" si="0"/>
        <v>4</v>
      </c>
      <c r="V73" s="315"/>
      <c r="W73" s="315">
        <f t="shared" si="2"/>
        <v>4</v>
      </c>
      <c r="X73" s="315"/>
    </row>
    <row r="74" spans="1:24" ht="30" customHeight="1">
      <c r="A74" s="315">
        <v>45</v>
      </c>
      <c r="B74" s="315" t="s">
        <v>1168</v>
      </c>
      <c r="C74" s="315" t="s">
        <v>1169</v>
      </c>
      <c r="D74" s="312" t="s">
        <v>712</v>
      </c>
      <c r="E74" s="323"/>
      <c r="F74" s="324"/>
      <c r="G74" s="324"/>
      <c r="H74" s="324"/>
      <c r="I74" s="324"/>
      <c r="J74" s="324"/>
      <c r="K74" s="324"/>
      <c r="L74" s="324"/>
      <c r="M74" s="324"/>
      <c r="N74" s="324"/>
      <c r="O74" s="324"/>
      <c r="P74" s="324"/>
      <c r="Q74" s="324"/>
      <c r="R74" s="324"/>
      <c r="S74" s="325"/>
      <c r="T74" s="315">
        <v>4</v>
      </c>
      <c r="U74" s="315">
        <f t="shared" si="0"/>
        <v>4</v>
      </c>
      <c r="V74" s="315"/>
      <c r="W74" s="315">
        <f t="shared" si="2"/>
        <v>4</v>
      </c>
      <c r="X74" s="315"/>
    </row>
    <row r="75" spans="1:24" ht="30" customHeight="1">
      <c r="A75" s="315"/>
      <c r="B75" s="315"/>
      <c r="C75" s="315"/>
      <c r="D75" s="312"/>
      <c r="E75" s="323"/>
      <c r="F75" s="324"/>
      <c r="G75" s="324"/>
      <c r="H75" s="324"/>
      <c r="I75" s="324"/>
      <c r="J75" s="324"/>
      <c r="K75" s="324"/>
      <c r="L75" s="324"/>
      <c r="M75" s="324"/>
      <c r="N75" s="324"/>
      <c r="O75" s="324"/>
      <c r="P75" s="324"/>
      <c r="Q75" s="324"/>
      <c r="R75" s="324"/>
      <c r="S75" s="325"/>
      <c r="T75" s="315"/>
      <c r="U75" s="315"/>
      <c r="V75" s="315"/>
      <c r="W75" s="315"/>
      <c r="X75" s="315"/>
    </row>
    <row r="76" spans="1:24" ht="30" customHeight="1">
      <c r="A76" s="322" t="s">
        <v>1104</v>
      </c>
      <c r="B76" s="315"/>
      <c r="C76" s="315"/>
      <c r="D76" s="312"/>
      <c r="E76" s="323"/>
      <c r="F76" s="324"/>
      <c r="G76" s="324"/>
      <c r="H76" s="324"/>
      <c r="I76" s="324"/>
      <c r="J76" s="324"/>
      <c r="K76" s="324"/>
      <c r="L76" s="324"/>
      <c r="M76" s="324"/>
      <c r="N76" s="324"/>
      <c r="O76" s="324"/>
      <c r="P76" s="324"/>
      <c r="Q76" s="324"/>
      <c r="R76" s="324"/>
      <c r="S76" s="325"/>
      <c r="T76" s="315"/>
      <c r="U76" s="315"/>
      <c r="V76" s="315"/>
      <c r="W76" s="315"/>
      <c r="X76" s="315"/>
    </row>
    <row r="77" spans="1:24" ht="30" customHeight="1">
      <c r="A77" s="315">
        <v>1</v>
      </c>
      <c r="B77" s="315" t="s">
        <v>711</v>
      </c>
      <c r="C77" s="315" t="s">
        <v>715</v>
      </c>
      <c r="D77" s="312" t="s">
        <v>712</v>
      </c>
      <c r="E77" s="323"/>
      <c r="F77" s="324"/>
      <c r="G77" s="324"/>
      <c r="H77" s="324"/>
      <c r="I77" s="324"/>
      <c r="J77" s="324"/>
      <c r="K77" s="324"/>
      <c r="L77" s="324"/>
      <c r="M77" s="324"/>
      <c r="N77" s="324"/>
      <c r="O77" s="324"/>
      <c r="P77" s="324"/>
      <c r="Q77" s="324"/>
      <c r="R77" s="324"/>
      <c r="S77" s="325"/>
      <c r="T77" s="315">
        <v>2</v>
      </c>
      <c r="U77" s="315">
        <f t="shared" ref="U77:U138" si="3">+T77</f>
        <v>2</v>
      </c>
      <c r="V77" s="315"/>
      <c r="W77" s="315">
        <f t="shared" si="2"/>
        <v>2</v>
      </c>
      <c r="X77" s="315" t="s">
        <v>1097</v>
      </c>
    </row>
    <row r="78" spans="1:24" ht="30" customHeight="1">
      <c r="A78" s="315">
        <v>2</v>
      </c>
      <c r="B78" s="315" t="s">
        <v>716</v>
      </c>
      <c r="C78" s="315" t="s">
        <v>1015</v>
      </c>
      <c r="D78" s="312" t="s">
        <v>700</v>
      </c>
      <c r="E78" s="323"/>
      <c r="F78" s="324"/>
      <c r="G78" s="324"/>
      <c r="H78" s="324"/>
      <c r="I78" s="324"/>
      <c r="J78" s="324"/>
      <c r="K78" s="324"/>
      <c r="L78" s="324"/>
      <c r="M78" s="324"/>
      <c r="N78" s="324"/>
      <c r="O78" s="324"/>
      <c r="P78" s="324"/>
      <c r="Q78" s="324"/>
      <c r="R78" s="324"/>
      <c r="S78" s="325"/>
      <c r="T78" s="315">
        <v>6</v>
      </c>
      <c r="U78" s="315">
        <f t="shared" si="3"/>
        <v>6</v>
      </c>
      <c r="V78" s="315"/>
      <c r="W78" s="315">
        <f t="shared" si="2"/>
        <v>6</v>
      </c>
      <c r="X78" s="315"/>
    </row>
    <row r="79" spans="1:24" ht="30" customHeight="1">
      <c r="A79" s="315">
        <v>3</v>
      </c>
      <c r="B79" s="315" t="s">
        <v>719</v>
      </c>
      <c r="C79" s="315"/>
      <c r="D79" s="312" t="s">
        <v>700</v>
      </c>
      <c r="E79" s="323"/>
      <c r="F79" s="324"/>
      <c r="G79" s="324"/>
      <c r="H79" s="324"/>
      <c r="I79" s="324"/>
      <c r="J79" s="324"/>
      <c r="K79" s="324"/>
      <c r="L79" s="324"/>
      <c r="M79" s="324"/>
      <c r="N79" s="324"/>
      <c r="O79" s="324"/>
      <c r="P79" s="324"/>
      <c r="Q79" s="324"/>
      <c r="R79" s="324"/>
      <c r="S79" s="325"/>
      <c r="T79" s="315">
        <v>1</v>
      </c>
      <c r="U79" s="315">
        <f t="shared" si="3"/>
        <v>1</v>
      </c>
      <c r="V79" s="315"/>
      <c r="W79" s="315">
        <f t="shared" si="2"/>
        <v>1</v>
      </c>
      <c r="X79" s="315"/>
    </row>
    <row r="80" spans="1:24" ht="30" customHeight="1">
      <c r="A80" s="315">
        <v>4</v>
      </c>
      <c r="B80" s="315" t="s">
        <v>721</v>
      </c>
      <c r="C80" s="315" t="s">
        <v>987</v>
      </c>
      <c r="D80" s="312" t="s">
        <v>700</v>
      </c>
      <c r="E80" s="323"/>
      <c r="F80" s="324"/>
      <c r="G80" s="324"/>
      <c r="H80" s="324"/>
      <c r="I80" s="324"/>
      <c r="J80" s="324"/>
      <c r="K80" s="324"/>
      <c r="L80" s="324"/>
      <c r="M80" s="324"/>
      <c r="N80" s="324"/>
      <c r="O80" s="324"/>
      <c r="P80" s="324"/>
      <c r="Q80" s="324"/>
      <c r="R80" s="324"/>
      <c r="S80" s="325"/>
      <c r="T80" s="315">
        <v>10</v>
      </c>
      <c r="U80" s="315">
        <f t="shared" si="3"/>
        <v>10</v>
      </c>
      <c r="V80" s="315"/>
      <c r="W80" s="315">
        <f t="shared" si="2"/>
        <v>10</v>
      </c>
      <c r="X80" s="315"/>
    </row>
    <row r="81" spans="1:24" ht="30" customHeight="1">
      <c r="A81" s="315">
        <v>5</v>
      </c>
      <c r="B81" s="315" t="s">
        <v>763</v>
      </c>
      <c r="C81" s="315" t="s">
        <v>988</v>
      </c>
      <c r="D81" s="312" t="s">
        <v>712</v>
      </c>
      <c r="E81" s="323"/>
      <c r="F81" s="324"/>
      <c r="G81" s="324"/>
      <c r="H81" s="324"/>
      <c r="I81" s="324"/>
      <c r="J81" s="324"/>
      <c r="K81" s="324"/>
      <c r="L81" s="324"/>
      <c r="M81" s="324"/>
      <c r="N81" s="324"/>
      <c r="O81" s="324"/>
      <c r="P81" s="324"/>
      <c r="Q81" s="324"/>
      <c r="R81" s="324"/>
      <c r="S81" s="325"/>
      <c r="T81" s="315">
        <v>2</v>
      </c>
      <c r="U81" s="315">
        <f t="shared" si="3"/>
        <v>2</v>
      </c>
      <c r="V81" s="315"/>
      <c r="W81" s="315">
        <f t="shared" si="2"/>
        <v>2</v>
      </c>
      <c r="X81" s="315"/>
    </row>
    <row r="82" spans="1:24" ht="30" customHeight="1">
      <c r="A82" s="315">
        <v>6</v>
      </c>
      <c r="B82" s="315" t="s">
        <v>725</v>
      </c>
      <c r="C82" s="313" t="s">
        <v>989</v>
      </c>
      <c r="D82" s="312" t="s">
        <v>712</v>
      </c>
      <c r="E82" s="323"/>
      <c r="F82" s="324"/>
      <c r="G82" s="324"/>
      <c r="H82" s="324"/>
      <c r="I82" s="324"/>
      <c r="J82" s="324"/>
      <c r="K82" s="324"/>
      <c r="L82" s="324"/>
      <c r="M82" s="324"/>
      <c r="N82" s="324"/>
      <c r="O82" s="324"/>
      <c r="P82" s="324"/>
      <c r="Q82" s="324"/>
      <c r="R82" s="324"/>
      <c r="S82" s="325"/>
      <c r="T82" s="315">
        <v>2</v>
      </c>
      <c r="U82" s="315">
        <f t="shared" si="3"/>
        <v>2</v>
      </c>
      <c r="V82" s="315"/>
      <c r="W82" s="315">
        <f t="shared" si="2"/>
        <v>2</v>
      </c>
      <c r="X82" s="315"/>
    </row>
    <row r="83" spans="1:24" ht="30" customHeight="1">
      <c r="A83" s="315">
        <v>7</v>
      </c>
      <c r="B83" s="315" t="s">
        <v>727</v>
      </c>
      <c r="C83" s="315" t="s">
        <v>990</v>
      </c>
      <c r="D83" s="312" t="s">
        <v>712</v>
      </c>
      <c r="E83" s="323"/>
      <c r="F83" s="324"/>
      <c r="G83" s="324"/>
      <c r="H83" s="324"/>
      <c r="I83" s="324"/>
      <c r="J83" s="324"/>
      <c r="K83" s="324"/>
      <c r="L83" s="324"/>
      <c r="M83" s="324"/>
      <c r="N83" s="324"/>
      <c r="O83" s="324"/>
      <c r="P83" s="324"/>
      <c r="Q83" s="324"/>
      <c r="R83" s="324"/>
      <c r="S83" s="325"/>
      <c r="T83" s="315">
        <v>6</v>
      </c>
      <c r="U83" s="315">
        <f t="shared" si="3"/>
        <v>6</v>
      </c>
      <c r="V83" s="315"/>
      <c r="W83" s="315">
        <f t="shared" si="2"/>
        <v>6</v>
      </c>
      <c r="X83" s="315"/>
    </row>
    <row r="84" spans="1:24" ht="30" customHeight="1">
      <c r="A84" s="315">
        <v>8</v>
      </c>
      <c r="B84" s="315" t="s">
        <v>764</v>
      </c>
      <c r="C84" s="315" t="s">
        <v>1016</v>
      </c>
      <c r="D84" s="312" t="s">
        <v>712</v>
      </c>
      <c r="E84" s="323"/>
      <c r="F84" s="324"/>
      <c r="G84" s="324"/>
      <c r="H84" s="324"/>
      <c r="I84" s="324"/>
      <c r="J84" s="324"/>
      <c r="K84" s="324"/>
      <c r="L84" s="324"/>
      <c r="M84" s="324"/>
      <c r="N84" s="324"/>
      <c r="O84" s="324"/>
      <c r="P84" s="324"/>
      <c r="Q84" s="324"/>
      <c r="R84" s="324"/>
      <c r="S84" s="325"/>
      <c r="T84" s="315">
        <v>1</v>
      </c>
      <c r="U84" s="315">
        <f t="shared" si="3"/>
        <v>1</v>
      </c>
      <c r="V84" s="315"/>
      <c r="W84" s="315">
        <f t="shared" si="2"/>
        <v>1</v>
      </c>
      <c r="X84" s="315"/>
    </row>
    <row r="85" spans="1:24" ht="30" customHeight="1">
      <c r="A85" s="315">
        <v>9</v>
      </c>
      <c r="B85" s="315" t="s">
        <v>731</v>
      </c>
      <c r="C85" s="315" t="s">
        <v>766</v>
      </c>
      <c r="D85" s="312" t="s">
        <v>712</v>
      </c>
      <c r="E85" s="323"/>
      <c r="F85" s="324"/>
      <c r="G85" s="324"/>
      <c r="H85" s="324"/>
      <c r="I85" s="324"/>
      <c r="J85" s="324"/>
      <c r="K85" s="324"/>
      <c r="L85" s="324"/>
      <c r="M85" s="324"/>
      <c r="N85" s="324"/>
      <c r="O85" s="324"/>
      <c r="P85" s="324"/>
      <c r="Q85" s="324"/>
      <c r="R85" s="324"/>
      <c r="S85" s="325"/>
      <c r="T85" s="315">
        <v>1</v>
      </c>
      <c r="U85" s="315">
        <f t="shared" si="3"/>
        <v>1</v>
      </c>
      <c r="V85" s="315"/>
      <c r="W85" s="315">
        <f t="shared" si="2"/>
        <v>1</v>
      </c>
      <c r="X85" s="315"/>
    </row>
    <row r="86" spans="1:24" ht="30" customHeight="1">
      <c r="A86" s="315">
        <v>10</v>
      </c>
      <c r="B86" s="315" t="s">
        <v>732</v>
      </c>
      <c r="C86" s="315" t="s">
        <v>1017</v>
      </c>
      <c r="D86" s="312" t="s">
        <v>712</v>
      </c>
      <c r="E86" s="323"/>
      <c r="F86" s="324"/>
      <c r="G86" s="324"/>
      <c r="H86" s="324"/>
      <c r="I86" s="324"/>
      <c r="J86" s="324"/>
      <c r="K86" s="324"/>
      <c r="L86" s="324"/>
      <c r="M86" s="324"/>
      <c r="N86" s="324"/>
      <c r="O86" s="324"/>
      <c r="P86" s="324"/>
      <c r="Q86" s="324"/>
      <c r="R86" s="324"/>
      <c r="S86" s="325"/>
      <c r="T86" s="315">
        <v>2</v>
      </c>
      <c r="U86" s="315">
        <f t="shared" si="3"/>
        <v>2</v>
      </c>
      <c r="V86" s="315"/>
      <c r="W86" s="315">
        <f t="shared" si="2"/>
        <v>2</v>
      </c>
      <c r="X86" s="315"/>
    </row>
    <row r="87" spans="1:24" ht="30" customHeight="1">
      <c r="A87" s="315">
        <v>11</v>
      </c>
      <c r="B87" s="315" t="s">
        <v>767</v>
      </c>
      <c r="C87" s="315" t="s">
        <v>994</v>
      </c>
      <c r="D87" s="312" t="s">
        <v>712</v>
      </c>
      <c r="E87" s="323"/>
      <c r="F87" s="324"/>
      <c r="G87" s="324"/>
      <c r="H87" s="324"/>
      <c r="I87" s="324"/>
      <c r="J87" s="324"/>
      <c r="K87" s="324"/>
      <c r="L87" s="324"/>
      <c r="M87" s="324"/>
      <c r="N87" s="324"/>
      <c r="O87" s="324"/>
      <c r="P87" s="324"/>
      <c r="Q87" s="324"/>
      <c r="R87" s="324"/>
      <c r="S87" s="325"/>
      <c r="T87" s="315">
        <v>2</v>
      </c>
      <c r="U87" s="315">
        <f t="shared" si="3"/>
        <v>2</v>
      </c>
      <c r="V87" s="315"/>
      <c r="W87" s="315">
        <f t="shared" si="2"/>
        <v>2</v>
      </c>
      <c r="X87" s="315"/>
    </row>
    <row r="88" spans="1:24" ht="30" customHeight="1">
      <c r="A88" s="315">
        <v>12</v>
      </c>
      <c r="B88" s="315" t="s">
        <v>768</v>
      </c>
      <c r="C88" s="315" t="s">
        <v>995</v>
      </c>
      <c r="D88" s="312" t="s">
        <v>712</v>
      </c>
      <c r="E88" s="323"/>
      <c r="F88" s="324"/>
      <c r="G88" s="324"/>
      <c r="H88" s="324"/>
      <c r="I88" s="324"/>
      <c r="J88" s="324"/>
      <c r="K88" s="324"/>
      <c r="L88" s="324"/>
      <c r="M88" s="324"/>
      <c r="N88" s="324"/>
      <c r="O88" s="324"/>
      <c r="P88" s="324"/>
      <c r="Q88" s="324"/>
      <c r="R88" s="324"/>
      <c r="S88" s="325"/>
      <c r="T88" s="315">
        <v>3</v>
      </c>
      <c r="U88" s="315">
        <f t="shared" si="3"/>
        <v>3</v>
      </c>
      <c r="V88" s="315"/>
      <c r="W88" s="315">
        <f t="shared" si="2"/>
        <v>3</v>
      </c>
      <c r="X88" s="315"/>
    </row>
    <row r="89" spans="1:24" ht="30" customHeight="1">
      <c r="A89" s="315">
        <v>13</v>
      </c>
      <c r="B89" s="315" t="s">
        <v>769</v>
      </c>
      <c r="C89" s="315" t="s">
        <v>996</v>
      </c>
      <c r="D89" s="312" t="s">
        <v>712</v>
      </c>
      <c r="E89" s="323"/>
      <c r="F89" s="324"/>
      <c r="G89" s="324"/>
      <c r="H89" s="324"/>
      <c r="I89" s="324"/>
      <c r="J89" s="324"/>
      <c r="K89" s="324"/>
      <c r="L89" s="324"/>
      <c r="M89" s="324"/>
      <c r="N89" s="324"/>
      <c r="O89" s="324"/>
      <c r="P89" s="324"/>
      <c r="Q89" s="324"/>
      <c r="R89" s="324"/>
      <c r="S89" s="325"/>
      <c r="T89" s="315">
        <v>2</v>
      </c>
      <c r="U89" s="315">
        <f t="shared" si="3"/>
        <v>2</v>
      </c>
      <c r="V89" s="315"/>
      <c r="W89" s="315">
        <f t="shared" si="2"/>
        <v>2</v>
      </c>
      <c r="X89" s="315"/>
    </row>
    <row r="90" spans="1:24" ht="30" customHeight="1">
      <c r="A90" s="315">
        <v>14</v>
      </c>
      <c r="B90" s="315" t="s">
        <v>770</v>
      </c>
      <c r="C90" s="315" t="s">
        <v>997</v>
      </c>
      <c r="D90" s="312" t="s">
        <v>712</v>
      </c>
      <c r="E90" s="323"/>
      <c r="F90" s="324"/>
      <c r="G90" s="324"/>
      <c r="H90" s="324"/>
      <c r="I90" s="324"/>
      <c r="J90" s="324"/>
      <c r="K90" s="324"/>
      <c r="L90" s="324"/>
      <c r="M90" s="324"/>
      <c r="N90" s="324"/>
      <c r="O90" s="324"/>
      <c r="P90" s="324"/>
      <c r="Q90" s="324"/>
      <c r="R90" s="324"/>
      <c r="S90" s="325"/>
      <c r="T90" s="315">
        <v>2</v>
      </c>
      <c r="U90" s="315">
        <f t="shared" si="3"/>
        <v>2</v>
      </c>
      <c r="V90" s="315"/>
      <c r="W90" s="315">
        <f t="shared" si="2"/>
        <v>2</v>
      </c>
      <c r="X90" s="315"/>
    </row>
    <row r="91" spans="1:24" ht="30" customHeight="1">
      <c r="A91" s="315">
        <v>15</v>
      </c>
      <c r="B91" s="315" t="s">
        <v>771</v>
      </c>
      <c r="C91" s="313" t="s">
        <v>998</v>
      </c>
      <c r="D91" s="312" t="s">
        <v>712</v>
      </c>
      <c r="E91" s="323"/>
      <c r="F91" s="324"/>
      <c r="G91" s="324"/>
      <c r="H91" s="324"/>
      <c r="I91" s="324"/>
      <c r="J91" s="324"/>
      <c r="K91" s="324"/>
      <c r="L91" s="324"/>
      <c r="M91" s="324"/>
      <c r="N91" s="324"/>
      <c r="O91" s="324"/>
      <c r="P91" s="324"/>
      <c r="Q91" s="324"/>
      <c r="R91" s="324"/>
      <c r="S91" s="325"/>
      <c r="T91" s="315">
        <v>10</v>
      </c>
      <c r="U91" s="315">
        <f t="shared" si="3"/>
        <v>10</v>
      </c>
      <c r="V91" s="315"/>
      <c r="W91" s="315">
        <f t="shared" si="2"/>
        <v>10</v>
      </c>
      <c r="X91" s="315"/>
    </row>
    <row r="92" spans="1:24" ht="30" customHeight="1">
      <c r="A92" s="315">
        <v>16</v>
      </c>
      <c r="B92" s="315" t="s">
        <v>772</v>
      </c>
      <c r="C92" s="315" t="s">
        <v>1018</v>
      </c>
      <c r="D92" s="312" t="s">
        <v>712</v>
      </c>
      <c r="E92" s="323"/>
      <c r="F92" s="324"/>
      <c r="G92" s="324"/>
      <c r="H92" s="324"/>
      <c r="I92" s="324"/>
      <c r="J92" s="324"/>
      <c r="K92" s="324"/>
      <c r="L92" s="324"/>
      <c r="M92" s="324"/>
      <c r="N92" s="324"/>
      <c r="O92" s="324"/>
      <c r="P92" s="324"/>
      <c r="Q92" s="324"/>
      <c r="R92" s="324"/>
      <c r="S92" s="325"/>
      <c r="T92" s="315">
        <v>6</v>
      </c>
      <c r="U92" s="315">
        <f t="shared" si="3"/>
        <v>6</v>
      </c>
      <c r="V92" s="315"/>
      <c r="W92" s="315">
        <f t="shared" si="2"/>
        <v>6</v>
      </c>
      <c r="X92" s="315"/>
    </row>
    <row r="93" spans="1:24" ht="30" customHeight="1">
      <c r="A93" s="315">
        <v>17</v>
      </c>
      <c r="B93" s="315" t="s">
        <v>773</v>
      </c>
      <c r="C93" s="315" t="s">
        <v>1011</v>
      </c>
      <c r="D93" s="312" t="s">
        <v>712</v>
      </c>
      <c r="E93" s="323"/>
      <c r="F93" s="324"/>
      <c r="G93" s="324"/>
      <c r="H93" s="324"/>
      <c r="I93" s="324"/>
      <c r="J93" s="324"/>
      <c r="K93" s="324"/>
      <c r="L93" s="324"/>
      <c r="M93" s="324"/>
      <c r="N93" s="324"/>
      <c r="O93" s="324"/>
      <c r="P93" s="324"/>
      <c r="Q93" s="324"/>
      <c r="R93" s="324"/>
      <c r="S93" s="325"/>
      <c r="T93" s="315">
        <v>2</v>
      </c>
      <c r="U93" s="315">
        <f t="shared" si="3"/>
        <v>2</v>
      </c>
      <c r="V93" s="315"/>
      <c r="W93" s="315">
        <f t="shared" si="2"/>
        <v>2</v>
      </c>
      <c r="X93" s="315"/>
    </row>
    <row r="94" spans="1:24" ht="30" customHeight="1">
      <c r="A94" s="315">
        <v>18</v>
      </c>
      <c r="B94" s="315" t="s">
        <v>774</v>
      </c>
      <c r="C94" s="315" t="s">
        <v>742</v>
      </c>
      <c r="D94" s="312" t="s">
        <v>712</v>
      </c>
      <c r="E94" s="323"/>
      <c r="F94" s="324"/>
      <c r="G94" s="324"/>
      <c r="H94" s="324"/>
      <c r="I94" s="324"/>
      <c r="J94" s="324"/>
      <c r="K94" s="324"/>
      <c r="L94" s="324"/>
      <c r="M94" s="324"/>
      <c r="N94" s="324"/>
      <c r="O94" s="324"/>
      <c r="P94" s="324"/>
      <c r="Q94" s="324"/>
      <c r="R94" s="324"/>
      <c r="S94" s="325"/>
      <c r="T94" s="315">
        <v>3</v>
      </c>
      <c r="U94" s="315">
        <f t="shared" si="3"/>
        <v>3</v>
      </c>
      <c r="V94" s="315"/>
      <c r="W94" s="315">
        <f t="shared" si="2"/>
        <v>3</v>
      </c>
      <c r="X94" s="315"/>
    </row>
    <row r="95" spans="1:24" ht="30" customHeight="1">
      <c r="A95" s="315">
        <v>19</v>
      </c>
      <c r="B95" s="315" t="s">
        <v>775</v>
      </c>
      <c r="C95" s="315" t="s">
        <v>1002</v>
      </c>
      <c r="D95" s="312" t="s">
        <v>712</v>
      </c>
      <c r="E95" s="323"/>
      <c r="F95" s="324"/>
      <c r="G95" s="324"/>
      <c r="H95" s="324"/>
      <c r="I95" s="324"/>
      <c r="J95" s="324"/>
      <c r="K95" s="324"/>
      <c r="L95" s="324"/>
      <c r="M95" s="324"/>
      <c r="N95" s="324"/>
      <c r="O95" s="324"/>
      <c r="P95" s="324"/>
      <c r="Q95" s="324"/>
      <c r="R95" s="324"/>
      <c r="S95" s="325"/>
      <c r="T95" s="315">
        <v>1</v>
      </c>
      <c r="U95" s="315">
        <f t="shared" si="3"/>
        <v>1</v>
      </c>
      <c r="V95" s="315"/>
      <c r="W95" s="315">
        <f t="shared" si="2"/>
        <v>1</v>
      </c>
      <c r="X95" s="315"/>
    </row>
    <row r="96" spans="1:24" ht="30" customHeight="1">
      <c r="A96" s="315">
        <v>20</v>
      </c>
      <c r="B96" s="315" t="s">
        <v>748</v>
      </c>
      <c r="C96" s="315" t="s">
        <v>1003</v>
      </c>
      <c r="D96" s="312" t="s">
        <v>712</v>
      </c>
      <c r="E96" s="323"/>
      <c r="F96" s="324"/>
      <c r="G96" s="324"/>
      <c r="H96" s="324"/>
      <c r="I96" s="324"/>
      <c r="J96" s="324"/>
      <c r="K96" s="324"/>
      <c r="L96" s="324"/>
      <c r="M96" s="324"/>
      <c r="N96" s="324"/>
      <c r="O96" s="324"/>
      <c r="P96" s="324"/>
      <c r="Q96" s="324"/>
      <c r="R96" s="324"/>
      <c r="S96" s="325"/>
      <c r="T96" s="315">
        <v>1</v>
      </c>
      <c r="U96" s="315">
        <f t="shared" si="3"/>
        <v>1</v>
      </c>
      <c r="V96" s="315"/>
      <c r="W96" s="315">
        <f t="shared" si="2"/>
        <v>1</v>
      </c>
      <c r="X96" s="315"/>
    </row>
    <row r="97" spans="1:24" ht="30" customHeight="1">
      <c r="A97" s="315">
        <v>21</v>
      </c>
      <c r="B97" s="315" t="s">
        <v>749</v>
      </c>
      <c r="C97" s="315" t="s">
        <v>1004</v>
      </c>
      <c r="D97" s="312" t="s">
        <v>712</v>
      </c>
      <c r="E97" s="323"/>
      <c r="F97" s="324"/>
      <c r="G97" s="324"/>
      <c r="H97" s="324"/>
      <c r="I97" s="324"/>
      <c r="J97" s="324"/>
      <c r="K97" s="324"/>
      <c r="L97" s="324"/>
      <c r="M97" s="324"/>
      <c r="N97" s="324"/>
      <c r="O97" s="324"/>
      <c r="P97" s="324"/>
      <c r="Q97" s="324"/>
      <c r="R97" s="324"/>
      <c r="S97" s="325"/>
      <c r="T97" s="315">
        <v>2</v>
      </c>
      <c r="U97" s="315">
        <f t="shared" si="3"/>
        <v>2</v>
      </c>
      <c r="V97" s="315"/>
      <c r="W97" s="315">
        <f t="shared" si="2"/>
        <v>2</v>
      </c>
      <c r="X97" s="315"/>
    </row>
    <row r="98" spans="1:24" ht="30" customHeight="1">
      <c r="A98" s="315">
        <v>22</v>
      </c>
      <c r="B98" s="315" t="s">
        <v>716</v>
      </c>
      <c r="C98" s="315" t="s">
        <v>1015</v>
      </c>
      <c r="D98" s="312" t="s">
        <v>700</v>
      </c>
      <c r="E98" s="323"/>
      <c r="F98" s="324"/>
      <c r="G98" s="324"/>
      <c r="H98" s="324"/>
      <c r="I98" s="324"/>
      <c r="J98" s="324"/>
      <c r="K98" s="324"/>
      <c r="L98" s="324"/>
      <c r="M98" s="324"/>
      <c r="N98" s="324"/>
      <c r="O98" s="324"/>
      <c r="P98" s="324"/>
      <c r="Q98" s="324"/>
      <c r="R98" s="324"/>
      <c r="S98" s="325"/>
      <c r="T98" s="315">
        <v>6</v>
      </c>
      <c r="U98" s="315">
        <f t="shared" si="3"/>
        <v>6</v>
      </c>
      <c r="V98" s="315"/>
      <c r="W98" s="315">
        <f t="shared" si="2"/>
        <v>6</v>
      </c>
      <c r="X98" s="315"/>
    </row>
    <row r="99" spans="1:24" ht="30" customHeight="1">
      <c r="A99" s="315">
        <v>23</v>
      </c>
      <c r="B99" s="315" t="s">
        <v>719</v>
      </c>
      <c r="C99" s="315"/>
      <c r="D99" s="312" t="s">
        <v>700</v>
      </c>
      <c r="E99" s="323"/>
      <c r="F99" s="324"/>
      <c r="G99" s="324"/>
      <c r="H99" s="324"/>
      <c r="I99" s="324"/>
      <c r="J99" s="324"/>
      <c r="K99" s="324"/>
      <c r="L99" s="324"/>
      <c r="M99" s="324"/>
      <c r="N99" s="324"/>
      <c r="O99" s="324"/>
      <c r="P99" s="324"/>
      <c r="Q99" s="324"/>
      <c r="R99" s="324"/>
      <c r="S99" s="325"/>
      <c r="T99" s="315">
        <v>1</v>
      </c>
      <c r="U99" s="315">
        <f t="shared" si="3"/>
        <v>1</v>
      </c>
      <c r="V99" s="315"/>
      <c r="W99" s="315">
        <f t="shared" si="2"/>
        <v>1</v>
      </c>
      <c r="X99" s="315"/>
    </row>
    <row r="100" spans="1:24" ht="30" customHeight="1">
      <c r="A100" s="315">
        <v>24</v>
      </c>
      <c r="B100" s="315" t="s">
        <v>721</v>
      </c>
      <c r="C100" s="315" t="s">
        <v>987</v>
      </c>
      <c r="D100" s="312" t="s">
        <v>700</v>
      </c>
      <c r="E100" s="323"/>
      <c r="F100" s="324"/>
      <c r="G100" s="324"/>
      <c r="H100" s="324"/>
      <c r="I100" s="324"/>
      <c r="J100" s="324"/>
      <c r="K100" s="324"/>
      <c r="L100" s="324"/>
      <c r="M100" s="324"/>
      <c r="N100" s="324"/>
      <c r="O100" s="324"/>
      <c r="P100" s="324"/>
      <c r="Q100" s="324"/>
      <c r="R100" s="324"/>
      <c r="S100" s="325"/>
      <c r="T100" s="315">
        <v>10</v>
      </c>
      <c r="U100" s="315">
        <f t="shared" si="3"/>
        <v>10</v>
      </c>
      <c r="V100" s="315"/>
      <c r="W100" s="315">
        <f t="shared" si="2"/>
        <v>10</v>
      </c>
      <c r="X100" s="315"/>
    </row>
    <row r="101" spans="1:24" ht="30" customHeight="1">
      <c r="A101" s="315">
        <v>25</v>
      </c>
      <c r="B101" s="315" t="s">
        <v>750</v>
      </c>
      <c r="C101" s="315" t="s">
        <v>1005</v>
      </c>
      <c r="D101" s="312" t="s">
        <v>712</v>
      </c>
      <c r="E101" s="323"/>
      <c r="F101" s="324"/>
      <c r="G101" s="324"/>
      <c r="H101" s="324"/>
      <c r="I101" s="324"/>
      <c r="J101" s="324"/>
      <c r="K101" s="324"/>
      <c r="L101" s="324"/>
      <c r="M101" s="324"/>
      <c r="N101" s="324"/>
      <c r="O101" s="324"/>
      <c r="P101" s="324"/>
      <c r="Q101" s="324"/>
      <c r="R101" s="324"/>
      <c r="S101" s="325"/>
      <c r="T101" s="315">
        <v>2</v>
      </c>
      <c r="U101" s="315">
        <f t="shared" si="3"/>
        <v>2</v>
      </c>
      <c r="V101" s="315"/>
      <c r="W101" s="315">
        <f t="shared" si="2"/>
        <v>2</v>
      </c>
      <c r="X101" s="315"/>
    </row>
    <row r="102" spans="1:24" ht="30" customHeight="1">
      <c r="A102" s="315">
        <v>26</v>
      </c>
      <c r="B102" s="315" t="s">
        <v>751</v>
      </c>
      <c r="C102" s="315" t="s">
        <v>1006</v>
      </c>
      <c r="D102" s="312" t="s">
        <v>712</v>
      </c>
      <c r="E102" s="323"/>
      <c r="F102" s="324"/>
      <c r="G102" s="324"/>
      <c r="H102" s="324"/>
      <c r="I102" s="324"/>
      <c r="J102" s="324"/>
      <c r="K102" s="324"/>
      <c r="L102" s="324"/>
      <c r="M102" s="324"/>
      <c r="N102" s="324"/>
      <c r="O102" s="324"/>
      <c r="P102" s="324"/>
      <c r="Q102" s="324"/>
      <c r="R102" s="324"/>
      <c r="S102" s="325"/>
      <c r="T102" s="315">
        <v>2</v>
      </c>
      <c r="U102" s="315">
        <f t="shared" si="3"/>
        <v>2</v>
      </c>
      <c r="V102" s="315"/>
      <c r="W102" s="315">
        <f t="shared" si="2"/>
        <v>2</v>
      </c>
      <c r="X102" s="315"/>
    </row>
    <row r="103" spans="1:24" ht="30" customHeight="1">
      <c r="A103" s="315">
        <v>27</v>
      </c>
      <c r="B103" s="315" t="s">
        <v>776</v>
      </c>
      <c r="C103" s="315" t="s">
        <v>1007</v>
      </c>
      <c r="D103" s="312" t="s">
        <v>712</v>
      </c>
      <c r="E103" s="323"/>
      <c r="F103" s="324"/>
      <c r="G103" s="324"/>
      <c r="H103" s="324"/>
      <c r="I103" s="324"/>
      <c r="J103" s="324"/>
      <c r="K103" s="324"/>
      <c r="L103" s="324"/>
      <c r="M103" s="324"/>
      <c r="N103" s="324"/>
      <c r="O103" s="324"/>
      <c r="P103" s="324"/>
      <c r="Q103" s="324"/>
      <c r="R103" s="324"/>
      <c r="S103" s="325"/>
      <c r="T103" s="315">
        <v>2</v>
      </c>
      <c r="U103" s="315">
        <f t="shared" si="3"/>
        <v>2</v>
      </c>
      <c r="V103" s="315"/>
      <c r="W103" s="315">
        <f t="shared" ref="W103:W192" si="4">ROUNDDOWN(U103+(U103*V103),2)</f>
        <v>2</v>
      </c>
      <c r="X103" s="315"/>
    </row>
    <row r="104" spans="1:24" ht="30" customHeight="1">
      <c r="A104" s="315">
        <v>28</v>
      </c>
      <c r="B104" s="315" t="s">
        <v>723</v>
      </c>
      <c r="C104" s="315" t="s">
        <v>988</v>
      </c>
      <c r="D104" s="312" t="s">
        <v>712</v>
      </c>
      <c r="E104" s="323"/>
      <c r="F104" s="324"/>
      <c r="G104" s="324"/>
      <c r="H104" s="324"/>
      <c r="I104" s="324"/>
      <c r="J104" s="324"/>
      <c r="K104" s="324"/>
      <c r="L104" s="324"/>
      <c r="M104" s="324"/>
      <c r="N104" s="324"/>
      <c r="O104" s="324"/>
      <c r="P104" s="324"/>
      <c r="Q104" s="324"/>
      <c r="R104" s="324"/>
      <c r="S104" s="325"/>
      <c r="T104" s="315">
        <v>2</v>
      </c>
      <c r="U104" s="315">
        <f t="shared" si="3"/>
        <v>2</v>
      </c>
      <c r="V104" s="315"/>
      <c r="W104" s="315">
        <f t="shared" si="4"/>
        <v>2</v>
      </c>
      <c r="X104" s="315"/>
    </row>
    <row r="105" spans="1:24" ht="30" customHeight="1">
      <c r="A105" s="315">
        <v>29</v>
      </c>
      <c r="B105" s="315" t="s">
        <v>777</v>
      </c>
      <c r="C105" s="313" t="s">
        <v>989</v>
      </c>
      <c r="D105" s="312" t="s">
        <v>712</v>
      </c>
      <c r="E105" s="323"/>
      <c r="F105" s="324"/>
      <c r="G105" s="324"/>
      <c r="H105" s="324"/>
      <c r="I105" s="324"/>
      <c r="J105" s="324"/>
      <c r="K105" s="324"/>
      <c r="L105" s="324"/>
      <c r="M105" s="324"/>
      <c r="N105" s="324"/>
      <c r="O105" s="324"/>
      <c r="P105" s="324"/>
      <c r="Q105" s="324"/>
      <c r="R105" s="324"/>
      <c r="S105" s="325"/>
      <c r="T105" s="315">
        <v>2</v>
      </c>
      <c r="U105" s="315">
        <f t="shared" si="3"/>
        <v>2</v>
      </c>
      <c r="V105" s="315"/>
      <c r="W105" s="315">
        <f t="shared" si="4"/>
        <v>2</v>
      </c>
      <c r="X105" s="315"/>
    </row>
    <row r="106" spans="1:24" ht="30" customHeight="1">
      <c r="A106" s="315">
        <v>30</v>
      </c>
      <c r="B106" s="315" t="s">
        <v>753</v>
      </c>
      <c r="C106" s="313" t="s">
        <v>1008</v>
      </c>
      <c r="D106" s="312" t="s">
        <v>712</v>
      </c>
      <c r="E106" s="323"/>
      <c r="F106" s="324"/>
      <c r="G106" s="324"/>
      <c r="H106" s="324"/>
      <c r="I106" s="324"/>
      <c r="J106" s="324"/>
      <c r="K106" s="324"/>
      <c r="L106" s="324"/>
      <c r="M106" s="324"/>
      <c r="N106" s="324"/>
      <c r="O106" s="324"/>
      <c r="P106" s="324"/>
      <c r="Q106" s="324"/>
      <c r="R106" s="324"/>
      <c r="S106" s="325"/>
      <c r="T106" s="315">
        <v>16</v>
      </c>
      <c r="U106" s="315">
        <f t="shared" si="3"/>
        <v>16</v>
      </c>
      <c r="V106" s="315"/>
      <c r="W106" s="315">
        <f t="shared" si="4"/>
        <v>16</v>
      </c>
      <c r="X106" s="315"/>
    </row>
    <row r="107" spans="1:24" ht="30" customHeight="1">
      <c r="A107" s="315">
        <v>31</v>
      </c>
      <c r="B107" s="315" t="s">
        <v>754</v>
      </c>
      <c r="C107" s="315" t="s">
        <v>755</v>
      </c>
      <c r="D107" s="312" t="s">
        <v>712</v>
      </c>
      <c r="E107" s="323"/>
      <c r="F107" s="324"/>
      <c r="G107" s="324"/>
      <c r="H107" s="324"/>
      <c r="I107" s="324"/>
      <c r="J107" s="324"/>
      <c r="K107" s="324"/>
      <c r="L107" s="324"/>
      <c r="M107" s="324"/>
      <c r="N107" s="324"/>
      <c r="O107" s="324"/>
      <c r="P107" s="324"/>
      <c r="Q107" s="324"/>
      <c r="R107" s="324"/>
      <c r="S107" s="325"/>
      <c r="T107" s="315">
        <v>5</v>
      </c>
      <c r="U107" s="315">
        <f t="shared" si="3"/>
        <v>5</v>
      </c>
      <c r="V107" s="315"/>
      <c r="W107" s="315">
        <f t="shared" si="4"/>
        <v>5</v>
      </c>
      <c r="X107" s="315"/>
    </row>
    <row r="108" spans="1:24" ht="30" customHeight="1">
      <c r="A108" s="315">
        <v>32</v>
      </c>
      <c r="B108" s="315" t="s">
        <v>778</v>
      </c>
      <c r="C108" s="315" t="s">
        <v>1009</v>
      </c>
      <c r="D108" s="312" t="s">
        <v>712</v>
      </c>
      <c r="E108" s="323"/>
      <c r="F108" s="324"/>
      <c r="G108" s="324"/>
      <c r="H108" s="324"/>
      <c r="I108" s="324"/>
      <c r="J108" s="324"/>
      <c r="K108" s="324"/>
      <c r="L108" s="324"/>
      <c r="M108" s="324"/>
      <c r="N108" s="324"/>
      <c r="O108" s="324"/>
      <c r="P108" s="324"/>
      <c r="Q108" s="324"/>
      <c r="R108" s="324"/>
      <c r="S108" s="325"/>
      <c r="T108" s="315">
        <v>2</v>
      </c>
      <c r="U108" s="315">
        <f t="shared" si="3"/>
        <v>2</v>
      </c>
      <c r="V108" s="315"/>
      <c r="W108" s="315">
        <f t="shared" si="4"/>
        <v>2</v>
      </c>
      <c r="X108" s="315"/>
    </row>
    <row r="109" spans="1:24" ht="30" customHeight="1">
      <c r="A109" s="315">
        <v>33</v>
      </c>
      <c r="B109" s="315" t="s">
        <v>779</v>
      </c>
      <c r="C109" s="313" t="s">
        <v>1010</v>
      </c>
      <c r="D109" s="312" t="s">
        <v>712</v>
      </c>
      <c r="E109" s="323"/>
      <c r="F109" s="324"/>
      <c r="G109" s="324"/>
      <c r="H109" s="324"/>
      <c r="I109" s="324"/>
      <c r="J109" s="324"/>
      <c r="K109" s="324"/>
      <c r="L109" s="324"/>
      <c r="M109" s="324"/>
      <c r="N109" s="324"/>
      <c r="O109" s="324"/>
      <c r="P109" s="324"/>
      <c r="Q109" s="324"/>
      <c r="R109" s="324"/>
      <c r="S109" s="325"/>
      <c r="T109" s="315">
        <v>3</v>
      </c>
      <c r="U109" s="315">
        <f t="shared" si="3"/>
        <v>3</v>
      </c>
      <c r="V109" s="315"/>
      <c r="W109" s="315">
        <f t="shared" si="4"/>
        <v>3</v>
      </c>
      <c r="X109" s="315"/>
    </row>
    <row r="110" spans="1:24" ht="30" customHeight="1">
      <c r="A110" s="315">
        <v>34</v>
      </c>
      <c r="B110" s="315" t="s">
        <v>773</v>
      </c>
      <c r="C110" s="315" t="s">
        <v>1011</v>
      </c>
      <c r="D110" s="312" t="s">
        <v>712</v>
      </c>
      <c r="E110" s="323"/>
      <c r="F110" s="324"/>
      <c r="G110" s="324"/>
      <c r="H110" s="324"/>
      <c r="I110" s="324"/>
      <c r="J110" s="324"/>
      <c r="K110" s="324"/>
      <c r="L110" s="324"/>
      <c r="M110" s="324"/>
      <c r="N110" s="324"/>
      <c r="O110" s="324"/>
      <c r="P110" s="324"/>
      <c r="Q110" s="324"/>
      <c r="R110" s="324"/>
      <c r="S110" s="325"/>
      <c r="T110" s="315">
        <v>2</v>
      </c>
      <c r="U110" s="315">
        <f t="shared" si="3"/>
        <v>2</v>
      </c>
      <c r="V110" s="315"/>
      <c r="W110" s="315">
        <f t="shared" si="4"/>
        <v>2</v>
      </c>
      <c r="X110" s="315"/>
    </row>
    <row r="111" spans="1:24" ht="30" customHeight="1">
      <c r="A111" s="315">
        <v>35</v>
      </c>
      <c r="B111" s="315" t="s">
        <v>759</v>
      </c>
      <c r="C111" s="315" t="s">
        <v>1012</v>
      </c>
      <c r="D111" s="312" t="s">
        <v>712</v>
      </c>
      <c r="E111" s="323"/>
      <c r="F111" s="324"/>
      <c r="G111" s="324"/>
      <c r="H111" s="324"/>
      <c r="I111" s="324"/>
      <c r="J111" s="324"/>
      <c r="K111" s="324"/>
      <c r="L111" s="324"/>
      <c r="M111" s="324"/>
      <c r="N111" s="324"/>
      <c r="O111" s="324"/>
      <c r="P111" s="324"/>
      <c r="Q111" s="324"/>
      <c r="R111" s="324"/>
      <c r="S111" s="325"/>
      <c r="T111" s="315">
        <v>3</v>
      </c>
      <c r="U111" s="315">
        <f t="shared" si="3"/>
        <v>3</v>
      </c>
      <c r="V111" s="315"/>
      <c r="W111" s="315">
        <f t="shared" si="4"/>
        <v>3</v>
      </c>
      <c r="X111" s="315"/>
    </row>
    <row r="112" spans="1:24" ht="30" customHeight="1">
      <c r="A112" s="315">
        <v>36</v>
      </c>
      <c r="B112" s="315" t="s">
        <v>775</v>
      </c>
      <c r="C112" s="315" t="s">
        <v>1002</v>
      </c>
      <c r="D112" s="312" t="s">
        <v>712</v>
      </c>
      <c r="E112" s="323"/>
      <c r="F112" s="324"/>
      <c r="G112" s="324"/>
      <c r="H112" s="324"/>
      <c r="I112" s="324"/>
      <c r="J112" s="324"/>
      <c r="K112" s="324"/>
      <c r="L112" s="324"/>
      <c r="M112" s="324"/>
      <c r="N112" s="324"/>
      <c r="O112" s="324"/>
      <c r="P112" s="324"/>
      <c r="Q112" s="324"/>
      <c r="R112" s="324"/>
      <c r="S112" s="325"/>
      <c r="T112" s="315">
        <v>1</v>
      </c>
      <c r="U112" s="315">
        <f t="shared" si="3"/>
        <v>1</v>
      </c>
      <c r="V112" s="315"/>
      <c r="W112" s="315">
        <f t="shared" si="4"/>
        <v>1</v>
      </c>
      <c r="X112" s="315"/>
    </row>
    <row r="113" spans="1:24" ht="30" customHeight="1">
      <c r="A113" s="315">
        <v>37</v>
      </c>
      <c r="B113" s="315" t="s">
        <v>748</v>
      </c>
      <c r="C113" s="315" t="s">
        <v>1003</v>
      </c>
      <c r="D113" s="312" t="s">
        <v>712</v>
      </c>
      <c r="E113" s="323"/>
      <c r="F113" s="324"/>
      <c r="G113" s="324"/>
      <c r="H113" s="324"/>
      <c r="I113" s="324"/>
      <c r="J113" s="324"/>
      <c r="K113" s="324"/>
      <c r="L113" s="324"/>
      <c r="M113" s="324"/>
      <c r="N113" s="324"/>
      <c r="O113" s="324"/>
      <c r="P113" s="324"/>
      <c r="Q113" s="324"/>
      <c r="R113" s="324"/>
      <c r="S113" s="325"/>
      <c r="T113" s="315">
        <v>1</v>
      </c>
      <c r="U113" s="315">
        <f t="shared" si="3"/>
        <v>1</v>
      </c>
      <c r="V113" s="315"/>
      <c r="W113" s="315">
        <f t="shared" si="4"/>
        <v>1</v>
      </c>
      <c r="X113" s="315"/>
    </row>
    <row r="114" spans="1:24" ht="30" customHeight="1">
      <c r="A114" s="315">
        <v>38</v>
      </c>
      <c r="B114" s="315" t="s">
        <v>780</v>
      </c>
      <c r="C114" s="313" t="s">
        <v>1013</v>
      </c>
      <c r="D114" s="312" t="s">
        <v>712</v>
      </c>
      <c r="E114" s="323"/>
      <c r="F114" s="324"/>
      <c r="G114" s="324"/>
      <c r="H114" s="324"/>
      <c r="I114" s="324"/>
      <c r="J114" s="324"/>
      <c r="K114" s="324"/>
      <c r="L114" s="324"/>
      <c r="M114" s="324"/>
      <c r="N114" s="324"/>
      <c r="O114" s="324"/>
      <c r="P114" s="324"/>
      <c r="Q114" s="324"/>
      <c r="R114" s="324"/>
      <c r="S114" s="325"/>
      <c r="T114" s="315">
        <v>2</v>
      </c>
      <c r="U114" s="315">
        <f t="shared" si="3"/>
        <v>2</v>
      </c>
      <c r="V114" s="315"/>
      <c r="W114" s="315">
        <f t="shared" si="4"/>
        <v>2</v>
      </c>
      <c r="X114" s="315"/>
    </row>
    <row r="115" spans="1:24" ht="30" customHeight="1">
      <c r="A115" s="315">
        <v>39</v>
      </c>
      <c r="B115" s="315" t="s">
        <v>749</v>
      </c>
      <c r="C115" s="315" t="s">
        <v>1004</v>
      </c>
      <c r="D115" s="312" t="s">
        <v>712</v>
      </c>
      <c r="E115" s="323"/>
      <c r="F115" s="324"/>
      <c r="G115" s="324"/>
      <c r="H115" s="324"/>
      <c r="I115" s="324"/>
      <c r="J115" s="324"/>
      <c r="K115" s="324"/>
      <c r="L115" s="324"/>
      <c r="M115" s="324"/>
      <c r="N115" s="324"/>
      <c r="O115" s="324"/>
      <c r="P115" s="324"/>
      <c r="Q115" s="324"/>
      <c r="R115" s="324"/>
      <c r="S115" s="325"/>
      <c r="T115" s="315">
        <v>2</v>
      </c>
      <c r="U115" s="315">
        <f t="shared" si="3"/>
        <v>2</v>
      </c>
      <c r="V115" s="315"/>
      <c r="W115" s="315">
        <f t="shared" si="4"/>
        <v>2</v>
      </c>
      <c r="X115" s="315"/>
    </row>
    <row r="116" spans="1:24" ht="30" customHeight="1">
      <c r="A116" s="315">
        <v>40</v>
      </c>
      <c r="B116" s="315" t="s">
        <v>762</v>
      </c>
      <c r="C116" s="315" t="s">
        <v>1019</v>
      </c>
      <c r="D116" s="312" t="s">
        <v>712</v>
      </c>
      <c r="E116" s="323"/>
      <c r="F116" s="324"/>
      <c r="G116" s="324"/>
      <c r="H116" s="324"/>
      <c r="I116" s="324"/>
      <c r="J116" s="324"/>
      <c r="K116" s="324"/>
      <c r="L116" s="324"/>
      <c r="M116" s="324"/>
      <c r="N116" s="324"/>
      <c r="O116" s="324"/>
      <c r="P116" s="324"/>
      <c r="Q116" s="324"/>
      <c r="R116" s="324"/>
      <c r="S116" s="325"/>
      <c r="T116" s="315">
        <v>12</v>
      </c>
      <c r="U116" s="315">
        <f t="shared" si="3"/>
        <v>12</v>
      </c>
      <c r="V116" s="315"/>
      <c r="W116" s="315">
        <f t="shared" si="4"/>
        <v>12</v>
      </c>
      <c r="X116" s="315"/>
    </row>
    <row r="117" spans="1:24" ht="30" customHeight="1">
      <c r="A117" s="315"/>
      <c r="B117" s="315"/>
      <c r="C117" s="315"/>
      <c r="D117" s="312"/>
      <c r="E117" s="323"/>
      <c r="F117" s="324"/>
      <c r="G117" s="324"/>
      <c r="H117" s="324"/>
      <c r="I117" s="324"/>
      <c r="J117" s="324"/>
      <c r="K117" s="324"/>
      <c r="L117" s="324"/>
      <c r="M117" s="324"/>
      <c r="N117" s="324"/>
      <c r="O117" s="324"/>
      <c r="P117" s="324"/>
      <c r="Q117" s="324"/>
      <c r="R117" s="324"/>
      <c r="S117" s="325"/>
      <c r="T117" s="315"/>
      <c r="U117" s="315"/>
      <c r="V117" s="315"/>
      <c r="W117" s="315"/>
      <c r="X117" s="315"/>
    </row>
    <row r="118" spans="1:24" ht="30" customHeight="1">
      <c r="A118" s="322" t="s">
        <v>1105</v>
      </c>
      <c r="B118" s="315"/>
      <c r="C118" s="315"/>
      <c r="D118" s="312"/>
      <c r="E118" s="323"/>
      <c r="F118" s="324"/>
      <c r="G118" s="324"/>
      <c r="H118" s="324"/>
      <c r="I118" s="324"/>
      <c r="J118" s="324"/>
      <c r="K118" s="324"/>
      <c r="L118" s="324"/>
      <c r="M118" s="324"/>
      <c r="N118" s="324"/>
      <c r="O118" s="324"/>
      <c r="P118" s="324"/>
      <c r="Q118" s="324"/>
      <c r="R118" s="324"/>
      <c r="S118" s="325"/>
      <c r="T118" s="315"/>
      <c r="U118" s="315"/>
      <c r="V118" s="315"/>
      <c r="W118" s="315"/>
      <c r="X118" s="315"/>
    </row>
    <row r="119" spans="1:24" ht="30" customHeight="1">
      <c r="A119" s="315">
        <v>1</v>
      </c>
      <c r="B119" s="315" t="s">
        <v>711</v>
      </c>
      <c r="C119" s="315" t="s">
        <v>986</v>
      </c>
      <c r="D119" s="312" t="s">
        <v>712</v>
      </c>
      <c r="E119" s="323"/>
      <c r="F119" s="324"/>
      <c r="G119" s="324"/>
      <c r="H119" s="324"/>
      <c r="I119" s="324"/>
      <c r="J119" s="324"/>
      <c r="K119" s="324"/>
      <c r="L119" s="324"/>
      <c r="M119" s="324"/>
      <c r="N119" s="324"/>
      <c r="O119" s="324"/>
      <c r="P119" s="324"/>
      <c r="Q119" s="324"/>
      <c r="R119" s="324"/>
      <c r="S119" s="325"/>
      <c r="T119" s="315">
        <v>2</v>
      </c>
      <c r="U119" s="315">
        <f t="shared" si="3"/>
        <v>2</v>
      </c>
      <c r="V119" s="315"/>
      <c r="W119" s="315">
        <f t="shared" si="4"/>
        <v>2</v>
      </c>
      <c r="X119" s="315" t="s">
        <v>1097</v>
      </c>
    </row>
    <row r="120" spans="1:24" ht="30" customHeight="1">
      <c r="A120" s="315">
        <v>2</v>
      </c>
      <c r="B120" s="315" t="s">
        <v>716</v>
      </c>
      <c r="C120" s="315" t="s">
        <v>1015</v>
      </c>
      <c r="D120" s="312" t="s">
        <v>700</v>
      </c>
      <c r="E120" s="323"/>
      <c r="F120" s="324"/>
      <c r="G120" s="324"/>
      <c r="H120" s="324"/>
      <c r="I120" s="324"/>
      <c r="J120" s="324"/>
      <c r="K120" s="324"/>
      <c r="L120" s="324"/>
      <c r="M120" s="324"/>
      <c r="N120" s="324"/>
      <c r="O120" s="324"/>
      <c r="P120" s="324"/>
      <c r="Q120" s="324"/>
      <c r="R120" s="324"/>
      <c r="S120" s="325"/>
      <c r="T120" s="315">
        <v>6</v>
      </c>
      <c r="U120" s="315">
        <f t="shared" si="3"/>
        <v>6</v>
      </c>
      <c r="V120" s="315"/>
      <c r="W120" s="315">
        <f t="shared" si="4"/>
        <v>6</v>
      </c>
      <c r="X120" s="315"/>
    </row>
    <row r="121" spans="1:24" ht="30" customHeight="1">
      <c r="A121" s="315">
        <v>3</v>
      </c>
      <c r="B121" s="315" t="s">
        <v>719</v>
      </c>
      <c r="C121" s="315"/>
      <c r="D121" s="312" t="s">
        <v>700</v>
      </c>
      <c r="E121" s="323"/>
      <c r="F121" s="324"/>
      <c r="G121" s="324"/>
      <c r="H121" s="324"/>
      <c r="I121" s="324"/>
      <c r="J121" s="324"/>
      <c r="K121" s="324"/>
      <c r="L121" s="324"/>
      <c r="M121" s="324"/>
      <c r="N121" s="324"/>
      <c r="O121" s="324"/>
      <c r="P121" s="324"/>
      <c r="Q121" s="324"/>
      <c r="R121" s="324"/>
      <c r="S121" s="325"/>
      <c r="T121" s="315">
        <v>1</v>
      </c>
      <c r="U121" s="315">
        <f t="shared" si="3"/>
        <v>1</v>
      </c>
      <c r="V121" s="315"/>
      <c r="W121" s="315">
        <f t="shared" si="4"/>
        <v>1</v>
      </c>
      <c r="X121" s="315"/>
    </row>
    <row r="122" spans="1:24" ht="30" customHeight="1">
      <c r="A122" s="315">
        <v>4</v>
      </c>
      <c r="B122" s="315" t="s">
        <v>721</v>
      </c>
      <c r="C122" s="315" t="s">
        <v>987</v>
      </c>
      <c r="D122" s="312" t="s">
        <v>700</v>
      </c>
      <c r="E122" s="323"/>
      <c r="F122" s="324"/>
      <c r="G122" s="324"/>
      <c r="H122" s="324"/>
      <c r="I122" s="324"/>
      <c r="J122" s="324"/>
      <c r="K122" s="324"/>
      <c r="L122" s="324"/>
      <c r="M122" s="324"/>
      <c r="N122" s="324"/>
      <c r="O122" s="324"/>
      <c r="P122" s="324"/>
      <c r="Q122" s="324"/>
      <c r="R122" s="324"/>
      <c r="S122" s="325"/>
      <c r="T122" s="315">
        <v>10</v>
      </c>
      <c r="U122" s="315">
        <f t="shared" si="3"/>
        <v>10</v>
      </c>
      <c r="V122" s="315"/>
      <c r="W122" s="315">
        <f t="shared" si="4"/>
        <v>10</v>
      </c>
      <c r="X122" s="315"/>
    </row>
    <row r="123" spans="1:24" ht="30" customHeight="1">
      <c r="A123" s="315">
        <v>5</v>
      </c>
      <c r="B123" s="315" t="s">
        <v>723</v>
      </c>
      <c r="C123" s="315" t="s">
        <v>988</v>
      </c>
      <c r="D123" s="312" t="s">
        <v>712</v>
      </c>
      <c r="E123" s="323"/>
      <c r="F123" s="324"/>
      <c r="G123" s="324"/>
      <c r="H123" s="324"/>
      <c r="I123" s="324"/>
      <c r="J123" s="324"/>
      <c r="K123" s="324"/>
      <c r="L123" s="324"/>
      <c r="M123" s="324"/>
      <c r="N123" s="324"/>
      <c r="O123" s="324"/>
      <c r="P123" s="324"/>
      <c r="Q123" s="324"/>
      <c r="R123" s="324"/>
      <c r="S123" s="325"/>
      <c r="T123" s="315">
        <v>2</v>
      </c>
      <c r="U123" s="315">
        <f t="shared" si="3"/>
        <v>2</v>
      </c>
      <c r="V123" s="315"/>
      <c r="W123" s="315">
        <f t="shared" si="4"/>
        <v>2</v>
      </c>
      <c r="X123" s="315"/>
    </row>
    <row r="124" spans="1:24" ht="30" customHeight="1">
      <c r="A124" s="315">
        <v>6</v>
      </c>
      <c r="B124" s="315" t="s">
        <v>781</v>
      </c>
      <c r="C124" s="313" t="s">
        <v>989</v>
      </c>
      <c r="D124" s="312" t="s">
        <v>712</v>
      </c>
      <c r="E124" s="323"/>
      <c r="F124" s="324"/>
      <c r="G124" s="324"/>
      <c r="H124" s="324"/>
      <c r="I124" s="324"/>
      <c r="J124" s="324"/>
      <c r="K124" s="324"/>
      <c r="L124" s="324"/>
      <c r="M124" s="324"/>
      <c r="N124" s="324"/>
      <c r="O124" s="324"/>
      <c r="P124" s="324"/>
      <c r="Q124" s="324"/>
      <c r="R124" s="324"/>
      <c r="S124" s="325"/>
      <c r="T124" s="315">
        <v>2</v>
      </c>
      <c r="U124" s="315">
        <f t="shared" si="3"/>
        <v>2</v>
      </c>
      <c r="V124" s="315"/>
      <c r="W124" s="315">
        <f t="shared" si="4"/>
        <v>2</v>
      </c>
      <c r="X124" s="315"/>
    </row>
    <row r="125" spans="1:24" ht="30" customHeight="1">
      <c r="A125" s="315">
        <v>7</v>
      </c>
      <c r="B125" s="315" t="s">
        <v>727</v>
      </c>
      <c r="C125" s="315" t="s">
        <v>1020</v>
      </c>
      <c r="D125" s="312" t="s">
        <v>712</v>
      </c>
      <c r="E125" s="323"/>
      <c r="F125" s="324"/>
      <c r="G125" s="324"/>
      <c r="H125" s="324"/>
      <c r="I125" s="324"/>
      <c r="J125" s="324"/>
      <c r="K125" s="324"/>
      <c r="L125" s="324"/>
      <c r="M125" s="324"/>
      <c r="N125" s="324"/>
      <c r="O125" s="324"/>
      <c r="P125" s="324"/>
      <c r="Q125" s="324"/>
      <c r="R125" s="324"/>
      <c r="S125" s="325"/>
      <c r="T125" s="315">
        <v>4</v>
      </c>
      <c r="U125" s="315">
        <f t="shared" si="3"/>
        <v>4</v>
      </c>
      <c r="V125" s="315"/>
      <c r="W125" s="315">
        <f t="shared" si="4"/>
        <v>4</v>
      </c>
      <c r="X125" s="315"/>
    </row>
    <row r="126" spans="1:24" ht="30" customHeight="1">
      <c r="A126" s="315">
        <v>8</v>
      </c>
      <c r="B126" s="315" t="s">
        <v>782</v>
      </c>
      <c r="C126" s="315" t="s">
        <v>783</v>
      </c>
      <c r="D126" s="312" t="s">
        <v>712</v>
      </c>
      <c r="E126" s="323"/>
      <c r="F126" s="324"/>
      <c r="G126" s="324"/>
      <c r="H126" s="324"/>
      <c r="I126" s="324"/>
      <c r="J126" s="324"/>
      <c r="K126" s="324"/>
      <c r="L126" s="324"/>
      <c r="M126" s="324"/>
      <c r="N126" s="324"/>
      <c r="O126" s="324"/>
      <c r="P126" s="324"/>
      <c r="Q126" s="324"/>
      <c r="R126" s="324"/>
      <c r="S126" s="325"/>
      <c r="T126" s="315">
        <v>4</v>
      </c>
      <c r="U126" s="315">
        <f t="shared" si="3"/>
        <v>4</v>
      </c>
      <c r="V126" s="315"/>
      <c r="W126" s="315">
        <f t="shared" si="4"/>
        <v>4</v>
      </c>
      <c r="X126" s="315"/>
    </row>
    <row r="127" spans="1:24" ht="30" customHeight="1">
      <c r="A127" s="315">
        <v>9</v>
      </c>
      <c r="B127" s="315" t="s">
        <v>729</v>
      </c>
      <c r="C127" s="315" t="s">
        <v>1021</v>
      </c>
      <c r="D127" s="312" t="s">
        <v>712</v>
      </c>
      <c r="E127" s="323"/>
      <c r="F127" s="324"/>
      <c r="G127" s="324"/>
      <c r="H127" s="324"/>
      <c r="I127" s="324"/>
      <c r="J127" s="324"/>
      <c r="K127" s="324"/>
      <c r="L127" s="324"/>
      <c r="M127" s="324"/>
      <c r="N127" s="324"/>
      <c r="O127" s="324"/>
      <c r="P127" s="324"/>
      <c r="Q127" s="324"/>
      <c r="R127" s="324"/>
      <c r="S127" s="325"/>
      <c r="T127" s="315">
        <v>8</v>
      </c>
      <c r="U127" s="315">
        <f t="shared" si="3"/>
        <v>8</v>
      </c>
      <c r="V127" s="315"/>
      <c r="W127" s="315">
        <f t="shared" si="4"/>
        <v>8</v>
      </c>
      <c r="X127" s="315"/>
    </row>
    <row r="128" spans="1:24" ht="30" customHeight="1">
      <c r="A128" s="315">
        <v>10</v>
      </c>
      <c r="B128" s="315" t="s">
        <v>784</v>
      </c>
      <c r="C128" s="315" t="s">
        <v>765</v>
      </c>
      <c r="D128" s="312" t="s">
        <v>712</v>
      </c>
      <c r="E128" s="323"/>
      <c r="F128" s="324"/>
      <c r="G128" s="324"/>
      <c r="H128" s="324"/>
      <c r="I128" s="324"/>
      <c r="J128" s="324"/>
      <c r="K128" s="324"/>
      <c r="L128" s="324"/>
      <c r="M128" s="324"/>
      <c r="N128" s="324"/>
      <c r="O128" s="324"/>
      <c r="P128" s="324"/>
      <c r="Q128" s="324"/>
      <c r="R128" s="324"/>
      <c r="S128" s="325"/>
      <c r="T128" s="315">
        <v>1</v>
      </c>
      <c r="U128" s="315">
        <f t="shared" si="3"/>
        <v>1</v>
      </c>
      <c r="V128" s="315"/>
      <c r="W128" s="315">
        <f t="shared" si="4"/>
        <v>1</v>
      </c>
      <c r="X128" s="315"/>
    </row>
    <row r="129" spans="1:24" ht="30" customHeight="1">
      <c r="A129" s="315">
        <v>11</v>
      </c>
      <c r="B129" s="315" t="s">
        <v>731</v>
      </c>
      <c r="C129" s="315" t="s">
        <v>1022</v>
      </c>
      <c r="D129" s="312" t="s">
        <v>712</v>
      </c>
      <c r="E129" s="323"/>
      <c r="F129" s="324"/>
      <c r="G129" s="324"/>
      <c r="H129" s="324"/>
      <c r="I129" s="324"/>
      <c r="J129" s="324"/>
      <c r="K129" s="324"/>
      <c r="L129" s="324"/>
      <c r="M129" s="324"/>
      <c r="N129" s="324"/>
      <c r="O129" s="324"/>
      <c r="P129" s="324"/>
      <c r="Q129" s="324"/>
      <c r="R129" s="324"/>
      <c r="S129" s="325"/>
      <c r="T129" s="315">
        <v>3</v>
      </c>
      <c r="U129" s="315">
        <f t="shared" si="3"/>
        <v>3</v>
      </c>
      <c r="V129" s="315"/>
      <c r="W129" s="315">
        <f t="shared" si="4"/>
        <v>3</v>
      </c>
      <c r="X129" s="315"/>
    </row>
    <row r="130" spans="1:24" ht="30" customHeight="1">
      <c r="A130" s="315">
        <v>12</v>
      </c>
      <c r="B130" s="315" t="s">
        <v>732</v>
      </c>
      <c r="C130" s="315" t="s">
        <v>1017</v>
      </c>
      <c r="D130" s="312" t="s">
        <v>712</v>
      </c>
      <c r="E130" s="323"/>
      <c r="F130" s="324"/>
      <c r="G130" s="324"/>
      <c r="H130" s="324"/>
      <c r="I130" s="324"/>
      <c r="J130" s="324"/>
      <c r="K130" s="324"/>
      <c r="L130" s="324"/>
      <c r="M130" s="324"/>
      <c r="N130" s="324"/>
      <c r="O130" s="324"/>
      <c r="P130" s="324"/>
      <c r="Q130" s="324"/>
      <c r="R130" s="324"/>
      <c r="S130" s="325"/>
      <c r="T130" s="315">
        <v>2</v>
      </c>
      <c r="U130" s="315">
        <f t="shared" si="3"/>
        <v>2</v>
      </c>
      <c r="V130" s="315"/>
      <c r="W130" s="315">
        <f t="shared" si="4"/>
        <v>2</v>
      </c>
      <c r="X130" s="315"/>
    </row>
    <row r="131" spans="1:24" ht="30" customHeight="1">
      <c r="A131" s="315">
        <v>13</v>
      </c>
      <c r="B131" s="315" t="s">
        <v>733</v>
      </c>
      <c r="C131" s="315" t="s">
        <v>994</v>
      </c>
      <c r="D131" s="312" t="s">
        <v>712</v>
      </c>
      <c r="E131" s="323"/>
      <c r="F131" s="324"/>
      <c r="G131" s="324"/>
      <c r="H131" s="324"/>
      <c r="I131" s="324"/>
      <c r="J131" s="324"/>
      <c r="K131" s="324"/>
      <c r="L131" s="324"/>
      <c r="M131" s="324"/>
      <c r="N131" s="324"/>
      <c r="O131" s="324"/>
      <c r="P131" s="324"/>
      <c r="Q131" s="324"/>
      <c r="R131" s="324"/>
      <c r="S131" s="325"/>
      <c r="T131" s="315">
        <v>2</v>
      </c>
      <c r="U131" s="315">
        <f t="shared" si="3"/>
        <v>2</v>
      </c>
      <c r="V131" s="315"/>
      <c r="W131" s="315">
        <f t="shared" si="4"/>
        <v>2</v>
      </c>
      <c r="X131" s="315"/>
    </row>
    <row r="132" spans="1:24" ht="30" customHeight="1">
      <c r="A132" s="315">
        <v>14</v>
      </c>
      <c r="B132" s="315" t="s">
        <v>785</v>
      </c>
      <c r="C132" s="315" t="s">
        <v>995</v>
      </c>
      <c r="D132" s="312" t="s">
        <v>712</v>
      </c>
      <c r="E132" s="323"/>
      <c r="F132" s="324"/>
      <c r="G132" s="324"/>
      <c r="H132" s="324"/>
      <c r="I132" s="324"/>
      <c r="J132" s="324"/>
      <c r="K132" s="324"/>
      <c r="L132" s="324"/>
      <c r="M132" s="324"/>
      <c r="N132" s="324"/>
      <c r="O132" s="324"/>
      <c r="P132" s="324"/>
      <c r="Q132" s="324"/>
      <c r="R132" s="324"/>
      <c r="S132" s="325"/>
      <c r="T132" s="315">
        <v>3</v>
      </c>
      <c r="U132" s="315">
        <f t="shared" si="3"/>
        <v>3</v>
      </c>
      <c r="V132" s="315"/>
      <c r="W132" s="315">
        <f t="shared" si="4"/>
        <v>3</v>
      </c>
      <c r="X132" s="315"/>
    </row>
    <row r="133" spans="1:24" ht="30" customHeight="1">
      <c r="A133" s="315">
        <v>15</v>
      </c>
      <c r="B133" s="315" t="s">
        <v>769</v>
      </c>
      <c r="C133" s="315" t="s">
        <v>996</v>
      </c>
      <c r="D133" s="312" t="s">
        <v>712</v>
      </c>
      <c r="E133" s="323"/>
      <c r="F133" s="324"/>
      <c r="G133" s="324"/>
      <c r="H133" s="324"/>
      <c r="I133" s="324"/>
      <c r="J133" s="324"/>
      <c r="K133" s="324"/>
      <c r="L133" s="324"/>
      <c r="M133" s="324"/>
      <c r="N133" s="324"/>
      <c r="O133" s="324"/>
      <c r="P133" s="324"/>
      <c r="Q133" s="324"/>
      <c r="R133" s="324"/>
      <c r="S133" s="325"/>
      <c r="T133" s="315">
        <v>2</v>
      </c>
      <c r="U133" s="315">
        <f t="shared" si="3"/>
        <v>2</v>
      </c>
      <c r="V133" s="315"/>
      <c r="W133" s="315">
        <f t="shared" si="4"/>
        <v>2</v>
      </c>
      <c r="X133" s="315"/>
    </row>
    <row r="134" spans="1:24" ht="30" customHeight="1">
      <c r="A134" s="315">
        <v>16</v>
      </c>
      <c r="B134" s="315" t="s">
        <v>786</v>
      </c>
      <c r="C134" s="315" t="s">
        <v>997</v>
      </c>
      <c r="D134" s="312" t="s">
        <v>712</v>
      </c>
      <c r="E134" s="323"/>
      <c r="F134" s="324"/>
      <c r="G134" s="324"/>
      <c r="H134" s="324"/>
      <c r="I134" s="324"/>
      <c r="J134" s="324"/>
      <c r="K134" s="324"/>
      <c r="L134" s="324"/>
      <c r="M134" s="324"/>
      <c r="N134" s="324"/>
      <c r="O134" s="324"/>
      <c r="P134" s="324"/>
      <c r="Q134" s="324"/>
      <c r="R134" s="324"/>
      <c r="S134" s="325"/>
      <c r="T134" s="315">
        <v>2</v>
      </c>
      <c r="U134" s="315">
        <f t="shared" si="3"/>
        <v>2</v>
      </c>
      <c r="V134" s="315"/>
      <c r="W134" s="315">
        <f t="shared" si="4"/>
        <v>2</v>
      </c>
      <c r="X134" s="315"/>
    </row>
    <row r="135" spans="1:24" ht="30" customHeight="1">
      <c r="A135" s="315">
        <v>17</v>
      </c>
      <c r="B135" s="315" t="s">
        <v>787</v>
      </c>
      <c r="C135" s="313" t="s">
        <v>998</v>
      </c>
      <c r="D135" s="312" t="s">
        <v>712</v>
      </c>
      <c r="E135" s="323"/>
      <c r="F135" s="324"/>
      <c r="G135" s="324"/>
      <c r="H135" s="324"/>
      <c r="I135" s="324"/>
      <c r="J135" s="324"/>
      <c r="K135" s="324"/>
      <c r="L135" s="324"/>
      <c r="M135" s="324"/>
      <c r="N135" s="324"/>
      <c r="O135" s="324"/>
      <c r="P135" s="324"/>
      <c r="Q135" s="324"/>
      <c r="R135" s="324"/>
      <c r="S135" s="325"/>
      <c r="T135" s="315">
        <v>20</v>
      </c>
      <c r="U135" s="315">
        <f t="shared" si="3"/>
        <v>20</v>
      </c>
      <c r="V135" s="315"/>
      <c r="W135" s="315">
        <f t="shared" si="4"/>
        <v>20</v>
      </c>
      <c r="X135" s="315"/>
    </row>
    <row r="136" spans="1:24" ht="30" customHeight="1">
      <c r="A136" s="315">
        <v>18</v>
      </c>
      <c r="B136" s="315" t="s">
        <v>788</v>
      </c>
      <c r="C136" s="315" t="s">
        <v>1018</v>
      </c>
      <c r="D136" s="312" t="s">
        <v>712</v>
      </c>
      <c r="E136" s="323"/>
      <c r="F136" s="324"/>
      <c r="G136" s="324"/>
      <c r="H136" s="324"/>
      <c r="I136" s="324"/>
      <c r="J136" s="324"/>
      <c r="K136" s="324"/>
      <c r="L136" s="324"/>
      <c r="M136" s="324"/>
      <c r="N136" s="324"/>
      <c r="O136" s="324"/>
      <c r="P136" s="324"/>
      <c r="Q136" s="324"/>
      <c r="R136" s="324"/>
      <c r="S136" s="325"/>
      <c r="T136" s="315">
        <v>4</v>
      </c>
      <c r="U136" s="315">
        <f t="shared" si="3"/>
        <v>4</v>
      </c>
      <c r="V136" s="315"/>
      <c r="W136" s="315">
        <f t="shared" si="4"/>
        <v>4</v>
      </c>
      <c r="X136" s="315"/>
    </row>
    <row r="137" spans="1:24" ht="30" customHeight="1">
      <c r="A137" s="315">
        <v>19</v>
      </c>
      <c r="B137" s="315" t="s">
        <v>773</v>
      </c>
      <c r="C137" s="315" t="s">
        <v>1011</v>
      </c>
      <c r="D137" s="312" t="s">
        <v>712</v>
      </c>
      <c r="E137" s="323"/>
      <c r="F137" s="324"/>
      <c r="G137" s="324"/>
      <c r="H137" s="324"/>
      <c r="I137" s="324"/>
      <c r="J137" s="324"/>
      <c r="K137" s="324"/>
      <c r="L137" s="324"/>
      <c r="M137" s="324"/>
      <c r="N137" s="324"/>
      <c r="O137" s="324"/>
      <c r="P137" s="324"/>
      <c r="Q137" s="324"/>
      <c r="R137" s="324"/>
      <c r="S137" s="325"/>
      <c r="T137" s="315">
        <v>2</v>
      </c>
      <c r="U137" s="315">
        <f t="shared" si="3"/>
        <v>2</v>
      </c>
      <c r="V137" s="315"/>
      <c r="W137" s="315">
        <f t="shared" si="4"/>
        <v>2</v>
      </c>
      <c r="X137" s="315"/>
    </row>
    <row r="138" spans="1:24" ht="30" customHeight="1">
      <c r="A138" s="315">
        <v>20</v>
      </c>
      <c r="B138" s="315" t="s">
        <v>774</v>
      </c>
      <c r="C138" s="315" t="s">
        <v>999</v>
      </c>
      <c r="D138" s="312" t="s">
        <v>712</v>
      </c>
      <c r="E138" s="323"/>
      <c r="F138" s="324"/>
      <c r="G138" s="324"/>
      <c r="H138" s="324"/>
      <c r="I138" s="324"/>
      <c r="J138" s="324"/>
      <c r="K138" s="324"/>
      <c r="L138" s="324"/>
      <c r="M138" s="324"/>
      <c r="N138" s="324"/>
      <c r="O138" s="324"/>
      <c r="P138" s="324"/>
      <c r="Q138" s="324"/>
      <c r="R138" s="324"/>
      <c r="S138" s="325"/>
      <c r="T138" s="315">
        <v>2</v>
      </c>
      <c r="U138" s="315">
        <f t="shared" si="3"/>
        <v>2</v>
      </c>
      <c r="V138" s="315"/>
      <c r="W138" s="315">
        <f t="shared" si="4"/>
        <v>2</v>
      </c>
      <c r="X138" s="315"/>
    </row>
    <row r="139" spans="1:24" ht="30" customHeight="1">
      <c r="A139" s="315">
        <v>21</v>
      </c>
      <c r="B139" s="315" t="s">
        <v>789</v>
      </c>
      <c r="C139" s="315" t="s">
        <v>1000</v>
      </c>
      <c r="D139" s="312" t="s">
        <v>712</v>
      </c>
      <c r="E139" s="323"/>
      <c r="F139" s="324"/>
      <c r="G139" s="324"/>
      <c r="H139" s="324"/>
      <c r="I139" s="324"/>
      <c r="J139" s="324"/>
      <c r="K139" s="324"/>
      <c r="L139" s="324"/>
      <c r="M139" s="324"/>
      <c r="N139" s="324"/>
      <c r="O139" s="324"/>
      <c r="P139" s="324"/>
      <c r="Q139" s="324"/>
      <c r="R139" s="324"/>
      <c r="S139" s="325"/>
      <c r="T139" s="315">
        <v>2</v>
      </c>
      <c r="U139" s="315">
        <f t="shared" ref="U139:U202" si="5">+T139</f>
        <v>2</v>
      </c>
      <c r="V139" s="315"/>
      <c r="W139" s="315">
        <f t="shared" si="4"/>
        <v>2</v>
      </c>
      <c r="X139" s="315"/>
    </row>
    <row r="140" spans="1:24" ht="30" customHeight="1">
      <c r="A140" s="315">
        <v>22</v>
      </c>
      <c r="B140" s="315" t="s">
        <v>744</v>
      </c>
      <c r="C140" s="315" t="s">
        <v>1001</v>
      </c>
      <c r="D140" s="312" t="s">
        <v>712</v>
      </c>
      <c r="E140" s="323"/>
      <c r="F140" s="324"/>
      <c r="G140" s="324"/>
      <c r="H140" s="324"/>
      <c r="I140" s="324"/>
      <c r="J140" s="324"/>
      <c r="K140" s="324"/>
      <c r="L140" s="324"/>
      <c r="M140" s="324"/>
      <c r="N140" s="324"/>
      <c r="O140" s="324"/>
      <c r="P140" s="324"/>
      <c r="Q140" s="324"/>
      <c r="R140" s="324"/>
      <c r="S140" s="325"/>
      <c r="T140" s="315">
        <v>1</v>
      </c>
      <c r="U140" s="315">
        <f t="shared" si="5"/>
        <v>1</v>
      </c>
      <c r="V140" s="315"/>
      <c r="W140" s="315">
        <f t="shared" si="4"/>
        <v>1</v>
      </c>
      <c r="X140" s="315"/>
    </row>
    <row r="141" spans="1:24" ht="30" customHeight="1">
      <c r="A141" s="315">
        <v>23</v>
      </c>
      <c r="B141" s="315" t="s">
        <v>746</v>
      </c>
      <c r="C141" s="315" t="s">
        <v>747</v>
      </c>
      <c r="D141" s="312" t="s">
        <v>712</v>
      </c>
      <c r="E141" s="323"/>
      <c r="F141" s="324"/>
      <c r="G141" s="324"/>
      <c r="H141" s="324"/>
      <c r="I141" s="324"/>
      <c r="J141" s="324"/>
      <c r="K141" s="324"/>
      <c r="L141" s="324"/>
      <c r="M141" s="324"/>
      <c r="N141" s="324"/>
      <c r="O141" s="324"/>
      <c r="P141" s="324"/>
      <c r="Q141" s="324"/>
      <c r="R141" s="324"/>
      <c r="S141" s="325"/>
      <c r="T141" s="315">
        <v>1</v>
      </c>
      <c r="U141" s="315">
        <f t="shared" si="5"/>
        <v>1</v>
      </c>
      <c r="V141" s="315"/>
      <c r="W141" s="315">
        <f t="shared" si="4"/>
        <v>1</v>
      </c>
      <c r="X141" s="315"/>
    </row>
    <row r="142" spans="1:24" ht="30" customHeight="1">
      <c r="A142" s="315">
        <v>24</v>
      </c>
      <c r="B142" s="315" t="s">
        <v>748</v>
      </c>
      <c r="C142" s="315" t="s">
        <v>1003</v>
      </c>
      <c r="D142" s="312" t="s">
        <v>712</v>
      </c>
      <c r="E142" s="323"/>
      <c r="F142" s="324"/>
      <c r="G142" s="324"/>
      <c r="H142" s="324"/>
      <c r="I142" s="324"/>
      <c r="J142" s="324"/>
      <c r="K142" s="324"/>
      <c r="L142" s="324"/>
      <c r="M142" s="324"/>
      <c r="N142" s="324"/>
      <c r="O142" s="324"/>
      <c r="P142" s="324"/>
      <c r="Q142" s="324"/>
      <c r="R142" s="324"/>
      <c r="S142" s="325"/>
      <c r="T142" s="315">
        <v>1</v>
      </c>
      <c r="U142" s="315">
        <f t="shared" si="5"/>
        <v>1</v>
      </c>
      <c r="V142" s="315"/>
      <c r="W142" s="315">
        <f t="shared" si="4"/>
        <v>1</v>
      </c>
      <c r="X142" s="315"/>
    </row>
    <row r="143" spans="1:24" ht="30" customHeight="1">
      <c r="A143" s="315">
        <v>25</v>
      </c>
      <c r="B143" s="315" t="s">
        <v>749</v>
      </c>
      <c r="C143" s="315" t="s">
        <v>1004</v>
      </c>
      <c r="D143" s="312" t="s">
        <v>712</v>
      </c>
      <c r="E143" s="323"/>
      <c r="F143" s="324"/>
      <c r="G143" s="324"/>
      <c r="H143" s="324"/>
      <c r="I143" s="324"/>
      <c r="J143" s="324"/>
      <c r="K143" s="324"/>
      <c r="L143" s="324"/>
      <c r="M143" s="324"/>
      <c r="N143" s="324"/>
      <c r="O143" s="324"/>
      <c r="P143" s="324"/>
      <c r="Q143" s="324"/>
      <c r="R143" s="324"/>
      <c r="S143" s="325"/>
      <c r="T143" s="315">
        <v>2</v>
      </c>
      <c r="U143" s="315">
        <f t="shared" si="5"/>
        <v>2</v>
      </c>
      <c r="V143" s="315"/>
      <c r="W143" s="315">
        <f t="shared" si="4"/>
        <v>2</v>
      </c>
      <c r="X143" s="315"/>
    </row>
    <row r="144" spans="1:24" ht="30" customHeight="1">
      <c r="A144" s="315">
        <v>26</v>
      </c>
      <c r="B144" s="315" t="s">
        <v>716</v>
      </c>
      <c r="C144" s="315" t="s">
        <v>1015</v>
      </c>
      <c r="D144" s="312" t="s">
        <v>700</v>
      </c>
      <c r="E144" s="323"/>
      <c r="F144" s="324"/>
      <c r="G144" s="324"/>
      <c r="H144" s="324"/>
      <c r="I144" s="324"/>
      <c r="J144" s="324"/>
      <c r="K144" s="324"/>
      <c r="L144" s="324"/>
      <c r="M144" s="324"/>
      <c r="N144" s="324"/>
      <c r="O144" s="324"/>
      <c r="P144" s="324"/>
      <c r="Q144" s="324"/>
      <c r="R144" s="324"/>
      <c r="S144" s="325"/>
      <c r="T144" s="315">
        <v>6</v>
      </c>
      <c r="U144" s="315">
        <f t="shared" si="5"/>
        <v>6</v>
      </c>
      <c r="V144" s="315"/>
      <c r="W144" s="315">
        <f t="shared" si="4"/>
        <v>6</v>
      </c>
      <c r="X144" s="315"/>
    </row>
    <row r="145" spans="1:24" ht="30" customHeight="1">
      <c r="A145" s="315">
        <v>27</v>
      </c>
      <c r="B145" s="315" t="s">
        <v>719</v>
      </c>
      <c r="C145" s="315"/>
      <c r="D145" s="312" t="s">
        <v>700</v>
      </c>
      <c r="E145" s="323"/>
      <c r="F145" s="324"/>
      <c r="G145" s="324"/>
      <c r="H145" s="324"/>
      <c r="I145" s="324"/>
      <c r="J145" s="324"/>
      <c r="K145" s="324"/>
      <c r="L145" s="324"/>
      <c r="M145" s="324"/>
      <c r="N145" s="324"/>
      <c r="O145" s="324"/>
      <c r="P145" s="324"/>
      <c r="Q145" s="324"/>
      <c r="R145" s="324"/>
      <c r="S145" s="325"/>
      <c r="T145" s="315">
        <v>1</v>
      </c>
      <c r="U145" s="315">
        <f t="shared" si="5"/>
        <v>1</v>
      </c>
      <c r="V145" s="315"/>
      <c r="W145" s="315">
        <f t="shared" si="4"/>
        <v>1</v>
      </c>
      <c r="X145" s="315"/>
    </row>
    <row r="146" spans="1:24" ht="30" customHeight="1">
      <c r="A146" s="315">
        <v>28</v>
      </c>
      <c r="B146" s="315" t="s">
        <v>721</v>
      </c>
      <c r="C146" s="315" t="s">
        <v>987</v>
      </c>
      <c r="D146" s="312" t="s">
        <v>700</v>
      </c>
      <c r="E146" s="323"/>
      <c r="F146" s="324"/>
      <c r="G146" s="324"/>
      <c r="H146" s="324"/>
      <c r="I146" s="324"/>
      <c r="J146" s="324"/>
      <c r="K146" s="324"/>
      <c r="L146" s="324"/>
      <c r="M146" s="324"/>
      <c r="N146" s="324"/>
      <c r="O146" s="324"/>
      <c r="P146" s="324"/>
      <c r="Q146" s="324"/>
      <c r="R146" s="324"/>
      <c r="S146" s="325"/>
      <c r="T146" s="315">
        <v>10</v>
      </c>
      <c r="U146" s="315">
        <f t="shared" si="5"/>
        <v>10</v>
      </c>
      <c r="V146" s="315"/>
      <c r="W146" s="315">
        <f t="shared" si="4"/>
        <v>10</v>
      </c>
      <c r="X146" s="315"/>
    </row>
    <row r="147" spans="1:24" ht="30" customHeight="1">
      <c r="A147" s="315">
        <v>29</v>
      </c>
      <c r="B147" s="315" t="s">
        <v>750</v>
      </c>
      <c r="C147" s="315" t="s">
        <v>1005</v>
      </c>
      <c r="D147" s="312" t="s">
        <v>712</v>
      </c>
      <c r="E147" s="323"/>
      <c r="F147" s="324"/>
      <c r="G147" s="324"/>
      <c r="H147" s="324"/>
      <c r="I147" s="324"/>
      <c r="J147" s="324"/>
      <c r="K147" s="324"/>
      <c r="L147" s="324"/>
      <c r="M147" s="324"/>
      <c r="N147" s="324"/>
      <c r="O147" s="324"/>
      <c r="P147" s="324"/>
      <c r="Q147" s="324"/>
      <c r="R147" s="324"/>
      <c r="S147" s="325"/>
      <c r="T147" s="315">
        <v>2</v>
      </c>
      <c r="U147" s="315">
        <f t="shared" si="5"/>
        <v>2</v>
      </c>
      <c r="V147" s="315"/>
      <c r="W147" s="315">
        <f t="shared" si="4"/>
        <v>2</v>
      </c>
      <c r="X147" s="315"/>
    </row>
    <row r="148" spans="1:24" ht="30" customHeight="1">
      <c r="A148" s="315">
        <v>30</v>
      </c>
      <c r="B148" s="315" t="s">
        <v>751</v>
      </c>
      <c r="C148" s="315" t="s">
        <v>1006</v>
      </c>
      <c r="D148" s="312" t="s">
        <v>712</v>
      </c>
      <c r="E148" s="323"/>
      <c r="F148" s="324"/>
      <c r="G148" s="324"/>
      <c r="H148" s="324"/>
      <c r="I148" s="324"/>
      <c r="J148" s="324"/>
      <c r="K148" s="324"/>
      <c r="L148" s="324"/>
      <c r="M148" s="324"/>
      <c r="N148" s="324"/>
      <c r="O148" s="324"/>
      <c r="P148" s="324"/>
      <c r="Q148" s="324"/>
      <c r="R148" s="324"/>
      <c r="S148" s="325"/>
      <c r="T148" s="315">
        <v>2</v>
      </c>
      <c r="U148" s="315">
        <f t="shared" si="5"/>
        <v>2</v>
      </c>
      <c r="V148" s="315"/>
      <c r="W148" s="315">
        <f t="shared" si="4"/>
        <v>2</v>
      </c>
      <c r="X148" s="315"/>
    </row>
    <row r="149" spans="1:24" ht="30" customHeight="1">
      <c r="A149" s="315">
        <v>31</v>
      </c>
      <c r="B149" s="315" t="s">
        <v>790</v>
      </c>
      <c r="C149" s="315" t="s">
        <v>1007</v>
      </c>
      <c r="D149" s="312" t="s">
        <v>712</v>
      </c>
      <c r="E149" s="323"/>
      <c r="F149" s="324"/>
      <c r="G149" s="324"/>
      <c r="H149" s="324"/>
      <c r="I149" s="324"/>
      <c r="J149" s="324"/>
      <c r="K149" s="324"/>
      <c r="L149" s="324"/>
      <c r="M149" s="324"/>
      <c r="N149" s="324"/>
      <c r="O149" s="324"/>
      <c r="P149" s="324"/>
      <c r="Q149" s="324"/>
      <c r="R149" s="324"/>
      <c r="S149" s="325"/>
      <c r="T149" s="315">
        <v>2</v>
      </c>
      <c r="U149" s="315">
        <f t="shared" si="5"/>
        <v>2</v>
      </c>
      <c r="V149" s="315"/>
      <c r="W149" s="315">
        <f t="shared" si="4"/>
        <v>2</v>
      </c>
      <c r="X149" s="315"/>
    </row>
    <row r="150" spans="1:24" ht="30" customHeight="1">
      <c r="A150" s="315">
        <v>32</v>
      </c>
      <c r="B150" s="315" t="s">
        <v>723</v>
      </c>
      <c r="C150" s="315" t="s">
        <v>988</v>
      </c>
      <c r="D150" s="312" t="s">
        <v>712</v>
      </c>
      <c r="E150" s="323"/>
      <c r="F150" s="324"/>
      <c r="G150" s="324"/>
      <c r="H150" s="324"/>
      <c r="I150" s="324"/>
      <c r="J150" s="324"/>
      <c r="K150" s="324"/>
      <c r="L150" s="324"/>
      <c r="M150" s="324"/>
      <c r="N150" s="324"/>
      <c r="O150" s="324"/>
      <c r="P150" s="324"/>
      <c r="Q150" s="324"/>
      <c r="R150" s="324"/>
      <c r="S150" s="325"/>
      <c r="T150" s="315">
        <v>2</v>
      </c>
      <c r="U150" s="315">
        <f t="shared" si="5"/>
        <v>2</v>
      </c>
      <c r="V150" s="315"/>
      <c r="W150" s="315">
        <f t="shared" si="4"/>
        <v>2</v>
      </c>
      <c r="X150" s="315"/>
    </row>
    <row r="151" spans="1:24" ht="30" customHeight="1">
      <c r="A151" s="315">
        <v>33</v>
      </c>
      <c r="B151" s="315" t="s">
        <v>791</v>
      </c>
      <c r="C151" s="313" t="s">
        <v>989</v>
      </c>
      <c r="D151" s="312" t="s">
        <v>712</v>
      </c>
      <c r="E151" s="323"/>
      <c r="F151" s="324"/>
      <c r="G151" s="324"/>
      <c r="H151" s="324"/>
      <c r="I151" s="324"/>
      <c r="J151" s="324"/>
      <c r="K151" s="324"/>
      <c r="L151" s="324"/>
      <c r="M151" s="324"/>
      <c r="N151" s="324"/>
      <c r="O151" s="324"/>
      <c r="P151" s="324"/>
      <c r="Q151" s="324"/>
      <c r="R151" s="324"/>
      <c r="S151" s="325"/>
      <c r="T151" s="315">
        <v>2</v>
      </c>
      <c r="U151" s="315">
        <f t="shared" si="5"/>
        <v>2</v>
      </c>
      <c r="V151" s="315"/>
      <c r="W151" s="315">
        <f t="shared" si="4"/>
        <v>2</v>
      </c>
      <c r="X151" s="315"/>
    </row>
    <row r="152" spans="1:24" ht="30" customHeight="1">
      <c r="A152" s="315">
        <v>34</v>
      </c>
      <c r="B152" s="315" t="s">
        <v>753</v>
      </c>
      <c r="C152" s="313" t="s">
        <v>1008</v>
      </c>
      <c r="D152" s="312" t="s">
        <v>712</v>
      </c>
      <c r="E152" s="323"/>
      <c r="F152" s="324"/>
      <c r="G152" s="324"/>
      <c r="H152" s="324"/>
      <c r="I152" s="324"/>
      <c r="J152" s="324"/>
      <c r="K152" s="324"/>
      <c r="L152" s="324"/>
      <c r="M152" s="324"/>
      <c r="N152" s="324"/>
      <c r="O152" s="324"/>
      <c r="P152" s="324"/>
      <c r="Q152" s="324"/>
      <c r="R152" s="324"/>
      <c r="S152" s="325"/>
      <c r="T152" s="315">
        <v>9</v>
      </c>
      <c r="U152" s="315">
        <f t="shared" si="5"/>
        <v>9</v>
      </c>
      <c r="V152" s="315"/>
      <c r="W152" s="315">
        <f t="shared" si="4"/>
        <v>9</v>
      </c>
      <c r="X152" s="315"/>
    </row>
    <row r="153" spans="1:24" ht="30" customHeight="1">
      <c r="A153" s="315">
        <v>35</v>
      </c>
      <c r="B153" s="315" t="s">
        <v>754</v>
      </c>
      <c r="C153" s="315" t="s">
        <v>1023</v>
      </c>
      <c r="D153" s="312" t="s">
        <v>712</v>
      </c>
      <c r="E153" s="323"/>
      <c r="F153" s="324"/>
      <c r="G153" s="324"/>
      <c r="H153" s="324"/>
      <c r="I153" s="324"/>
      <c r="J153" s="324"/>
      <c r="K153" s="324"/>
      <c r="L153" s="324"/>
      <c r="M153" s="324"/>
      <c r="N153" s="324"/>
      <c r="O153" s="324"/>
      <c r="P153" s="324"/>
      <c r="Q153" s="324"/>
      <c r="R153" s="324"/>
      <c r="S153" s="325"/>
      <c r="T153" s="315">
        <v>4</v>
      </c>
      <c r="U153" s="315">
        <f t="shared" si="5"/>
        <v>4</v>
      </c>
      <c r="V153" s="315"/>
      <c r="W153" s="315">
        <f t="shared" si="4"/>
        <v>4</v>
      </c>
      <c r="X153" s="315"/>
    </row>
    <row r="154" spans="1:24" ht="30" customHeight="1">
      <c r="A154" s="315">
        <v>36</v>
      </c>
      <c r="B154" s="315" t="s">
        <v>792</v>
      </c>
      <c r="C154" s="315" t="s">
        <v>757</v>
      </c>
      <c r="D154" s="312" t="s">
        <v>712</v>
      </c>
      <c r="E154" s="323"/>
      <c r="F154" s="324"/>
      <c r="G154" s="324"/>
      <c r="H154" s="324"/>
      <c r="I154" s="324"/>
      <c r="J154" s="324"/>
      <c r="K154" s="324"/>
      <c r="L154" s="324"/>
      <c r="M154" s="324"/>
      <c r="N154" s="324"/>
      <c r="O154" s="324"/>
      <c r="P154" s="324"/>
      <c r="Q154" s="324"/>
      <c r="R154" s="324"/>
      <c r="S154" s="325"/>
      <c r="T154" s="315">
        <v>2</v>
      </c>
      <c r="U154" s="315">
        <f t="shared" si="5"/>
        <v>2</v>
      </c>
      <c r="V154" s="315"/>
      <c r="W154" s="315">
        <f t="shared" si="4"/>
        <v>2</v>
      </c>
      <c r="X154" s="315"/>
    </row>
    <row r="155" spans="1:24" ht="30" customHeight="1">
      <c r="A155" s="315">
        <v>37</v>
      </c>
      <c r="B155" s="315" t="s">
        <v>793</v>
      </c>
      <c r="C155" s="313" t="s">
        <v>1010</v>
      </c>
      <c r="D155" s="312" t="s">
        <v>712</v>
      </c>
      <c r="E155" s="323"/>
      <c r="F155" s="324"/>
      <c r="G155" s="324"/>
      <c r="H155" s="324"/>
      <c r="I155" s="324"/>
      <c r="J155" s="324"/>
      <c r="K155" s="324"/>
      <c r="L155" s="324"/>
      <c r="M155" s="324"/>
      <c r="N155" s="324"/>
      <c r="O155" s="324"/>
      <c r="P155" s="324"/>
      <c r="Q155" s="324"/>
      <c r="R155" s="324"/>
      <c r="S155" s="325"/>
      <c r="T155" s="315">
        <v>3</v>
      </c>
      <c r="U155" s="315">
        <f t="shared" si="5"/>
        <v>3</v>
      </c>
      <c r="V155" s="315"/>
      <c r="W155" s="315">
        <f t="shared" si="4"/>
        <v>3</v>
      </c>
      <c r="X155" s="315"/>
    </row>
    <row r="156" spans="1:24" ht="30" customHeight="1">
      <c r="A156" s="315">
        <v>38</v>
      </c>
      <c r="B156" s="315" t="s">
        <v>740</v>
      </c>
      <c r="C156" s="315" t="s">
        <v>1011</v>
      </c>
      <c r="D156" s="312" t="s">
        <v>712</v>
      </c>
      <c r="E156" s="323"/>
      <c r="F156" s="324"/>
      <c r="G156" s="324"/>
      <c r="H156" s="324"/>
      <c r="I156" s="324"/>
      <c r="J156" s="324"/>
      <c r="K156" s="324"/>
      <c r="L156" s="324"/>
      <c r="M156" s="324"/>
      <c r="N156" s="324"/>
      <c r="O156" s="324"/>
      <c r="P156" s="324"/>
      <c r="Q156" s="324"/>
      <c r="R156" s="324"/>
      <c r="S156" s="325"/>
      <c r="T156" s="315">
        <v>2</v>
      </c>
      <c r="U156" s="315">
        <f t="shared" si="5"/>
        <v>2</v>
      </c>
      <c r="V156" s="315"/>
      <c r="W156" s="315">
        <f t="shared" si="4"/>
        <v>2</v>
      </c>
      <c r="X156" s="315"/>
    </row>
    <row r="157" spans="1:24" ht="30" customHeight="1">
      <c r="A157" s="315">
        <v>39</v>
      </c>
      <c r="B157" s="315" t="s">
        <v>759</v>
      </c>
      <c r="C157" s="315" t="s">
        <v>1012</v>
      </c>
      <c r="D157" s="312" t="s">
        <v>712</v>
      </c>
      <c r="E157" s="323"/>
      <c r="F157" s="324"/>
      <c r="G157" s="324"/>
      <c r="H157" s="324"/>
      <c r="I157" s="324"/>
      <c r="J157" s="324"/>
      <c r="K157" s="324"/>
      <c r="L157" s="324"/>
      <c r="M157" s="324"/>
      <c r="N157" s="324"/>
      <c r="O157" s="324"/>
      <c r="P157" s="324"/>
      <c r="Q157" s="324"/>
      <c r="R157" s="324"/>
      <c r="S157" s="325"/>
      <c r="T157" s="315">
        <v>3</v>
      </c>
      <c r="U157" s="315">
        <f t="shared" si="5"/>
        <v>3</v>
      </c>
      <c r="V157" s="315"/>
      <c r="W157" s="315">
        <f t="shared" si="4"/>
        <v>3</v>
      </c>
      <c r="X157" s="315"/>
    </row>
    <row r="158" spans="1:24" ht="30" customHeight="1">
      <c r="A158" s="315">
        <v>40</v>
      </c>
      <c r="B158" s="315" t="s">
        <v>775</v>
      </c>
      <c r="C158" s="315" t="s">
        <v>1002</v>
      </c>
      <c r="D158" s="312" t="s">
        <v>712</v>
      </c>
      <c r="E158" s="323"/>
      <c r="F158" s="324"/>
      <c r="G158" s="324"/>
      <c r="H158" s="324"/>
      <c r="I158" s="324"/>
      <c r="J158" s="324"/>
      <c r="K158" s="324"/>
      <c r="L158" s="324"/>
      <c r="M158" s="324"/>
      <c r="N158" s="324"/>
      <c r="O158" s="324"/>
      <c r="P158" s="324"/>
      <c r="Q158" s="324"/>
      <c r="R158" s="324"/>
      <c r="S158" s="325"/>
      <c r="T158" s="315">
        <v>1</v>
      </c>
      <c r="U158" s="315">
        <f t="shared" si="5"/>
        <v>1</v>
      </c>
      <c r="V158" s="315"/>
      <c r="W158" s="315">
        <f t="shared" si="4"/>
        <v>1</v>
      </c>
      <c r="X158" s="315"/>
    </row>
    <row r="159" spans="1:24" ht="30" customHeight="1">
      <c r="A159" s="315">
        <v>41</v>
      </c>
      <c r="B159" s="315" t="s">
        <v>748</v>
      </c>
      <c r="C159" s="315" t="s">
        <v>1003</v>
      </c>
      <c r="D159" s="312" t="s">
        <v>712</v>
      </c>
      <c r="E159" s="323"/>
      <c r="F159" s="324"/>
      <c r="G159" s="324"/>
      <c r="H159" s="324"/>
      <c r="I159" s="324"/>
      <c r="J159" s="324"/>
      <c r="K159" s="324"/>
      <c r="L159" s="324"/>
      <c r="M159" s="324"/>
      <c r="N159" s="324"/>
      <c r="O159" s="324"/>
      <c r="P159" s="324"/>
      <c r="Q159" s="324"/>
      <c r="R159" s="324"/>
      <c r="S159" s="325"/>
      <c r="T159" s="315">
        <v>1</v>
      </c>
      <c r="U159" s="315">
        <f t="shared" si="5"/>
        <v>1</v>
      </c>
      <c r="V159" s="315"/>
      <c r="W159" s="315">
        <f t="shared" si="4"/>
        <v>1</v>
      </c>
      <c r="X159" s="315"/>
    </row>
    <row r="160" spans="1:24" ht="30" customHeight="1">
      <c r="A160" s="315">
        <v>42</v>
      </c>
      <c r="B160" s="315" t="s">
        <v>794</v>
      </c>
      <c r="C160" s="313" t="s">
        <v>1013</v>
      </c>
      <c r="D160" s="312" t="s">
        <v>712</v>
      </c>
      <c r="E160" s="323"/>
      <c r="F160" s="324"/>
      <c r="G160" s="324"/>
      <c r="H160" s="324"/>
      <c r="I160" s="324"/>
      <c r="J160" s="324"/>
      <c r="K160" s="324"/>
      <c r="L160" s="324"/>
      <c r="M160" s="324"/>
      <c r="N160" s="324"/>
      <c r="O160" s="324"/>
      <c r="P160" s="324"/>
      <c r="Q160" s="324"/>
      <c r="R160" s="324"/>
      <c r="S160" s="325"/>
      <c r="T160" s="315">
        <v>2</v>
      </c>
      <c r="U160" s="315">
        <f t="shared" si="5"/>
        <v>2</v>
      </c>
      <c r="V160" s="315"/>
      <c r="W160" s="315">
        <f t="shared" si="4"/>
        <v>2</v>
      </c>
      <c r="X160" s="315"/>
    </row>
    <row r="161" spans="1:24" ht="30" customHeight="1">
      <c r="A161" s="315">
        <v>43</v>
      </c>
      <c r="B161" s="315" t="s">
        <v>749</v>
      </c>
      <c r="C161" s="315" t="s">
        <v>1004</v>
      </c>
      <c r="D161" s="312" t="s">
        <v>712</v>
      </c>
      <c r="E161" s="323"/>
      <c r="F161" s="324"/>
      <c r="G161" s="324"/>
      <c r="H161" s="324"/>
      <c r="I161" s="324"/>
      <c r="J161" s="324"/>
      <c r="K161" s="324"/>
      <c r="L161" s="324"/>
      <c r="M161" s="324"/>
      <c r="N161" s="324"/>
      <c r="O161" s="324"/>
      <c r="P161" s="324"/>
      <c r="Q161" s="324"/>
      <c r="R161" s="324"/>
      <c r="S161" s="325"/>
      <c r="T161" s="315">
        <v>2</v>
      </c>
      <c r="U161" s="315">
        <f t="shared" si="5"/>
        <v>2</v>
      </c>
      <c r="V161" s="315"/>
      <c r="W161" s="315">
        <f t="shared" si="4"/>
        <v>2</v>
      </c>
      <c r="X161" s="315"/>
    </row>
    <row r="162" spans="1:24" ht="30" customHeight="1">
      <c r="A162" s="315">
        <v>44</v>
      </c>
      <c r="B162" s="315" t="s">
        <v>795</v>
      </c>
      <c r="C162" s="315" t="s">
        <v>1014</v>
      </c>
      <c r="D162" s="312" t="s">
        <v>712</v>
      </c>
      <c r="E162" s="323"/>
      <c r="F162" s="324"/>
      <c r="G162" s="324"/>
      <c r="H162" s="324"/>
      <c r="I162" s="324"/>
      <c r="J162" s="324"/>
      <c r="K162" s="324"/>
      <c r="L162" s="324"/>
      <c r="M162" s="324"/>
      <c r="N162" s="324"/>
      <c r="O162" s="324"/>
      <c r="P162" s="324"/>
      <c r="Q162" s="324"/>
      <c r="R162" s="324"/>
      <c r="S162" s="325"/>
      <c r="T162" s="315">
        <v>8</v>
      </c>
      <c r="U162" s="315">
        <f t="shared" si="5"/>
        <v>8</v>
      </c>
      <c r="V162" s="315"/>
      <c r="W162" s="315">
        <f t="shared" si="4"/>
        <v>8</v>
      </c>
      <c r="X162" s="315"/>
    </row>
    <row r="163" spans="1:24" ht="30" customHeight="1">
      <c r="A163" s="315"/>
      <c r="B163" s="315"/>
      <c r="C163" s="315"/>
      <c r="D163" s="312"/>
      <c r="E163" s="323"/>
      <c r="F163" s="324"/>
      <c r="G163" s="324"/>
      <c r="H163" s="324"/>
      <c r="I163" s="324"/>
      <c r="J163" s="324"/>
      <c r="K163" s="324"/>
      <c r="L163" s="324"/>
      <c r="M163" s="324"/>
      <c r="N163" s="324"/>
      <c r="O163" s="324"/>
      <c r="P163" s="324"/>
      <c r="Q163" s="324"/>
      <c r="R163" s="324"/>
      <c r="S163" s="325"/>
      <c r="T163" s="315"/>
      <c r="U163" s="315"/>
      <c r="V163" s="315"/>
      <c r="W163" s="315"/>
      <c r="X163" s="315"/>
    </row>
    <row r="164" spans="1:24" ht="30" customHeight="1">
      <c r="A164" s="322" t="s">
        <v>1106</v>
      </c>
      <c r="B164" s="315"/>
      <c r="C164" s="315"/>
      <c r="D164" s="312"/>
      <c r="E164" s="323"/>
      <c r="F164" s="324"/>
      <c r="G164" s="324"/>
      <c r="H164" s="324"/>
      <c r="I164" s="324"/>
      <c r="J164" s="324"/>
      <c r="K164" s="324"/>
      <c r="L164" s="324"/>
      <c r="M164" s="324"/>
      <c r="N164" s="324"/>
      <c r="O164" s="324"/>
      <c r="P164" s="324"/>
      <c r="Q164" s="324"/>
      <c r="R164" s="324"/>
      <c r="S164" s="325"/>
      <c r="T164" s="315"/>
      <c r="U164" s="315"/>
      <c r="V164" s="315"/>
      <c r="W164" s="315"/>
      <c r="X164" s="315"/>
    </row>
    <row r="165" spans="1:24" ht="30" customHeight="1">
      <c r="A165" s="315">
        <v>1</v>
      </c>
      <c r="B165" s="315" t="s">
        <v>711</v>
      </c>
      <c r="C165" s="315" t="s">
        <v>986</v>
      </c>
      <c r="D165" s="312" t="s">
        <v>712</v>
      </c>
      <c r="E165" s="323"/>
      <c r="F165" s="324"/>
      <c r="G165" s="324"/>
      <c r="H165" s="324"/>
      <c r="I165" s="324"/>
      <c r="J165" s="324"/>
      <c r="K165" s="324"/>
      <c r="L165" s="324"/>
      <c r="M165" s="324"/>
      <c r="N165" s="324"/>
      <c r="O165" s="324"/>
      <c r="P165" s="324"/>
      <c r="Q165" s="324"/>
      <c r="R165" s="324"/>
      <c r="S165" s="325"/>
      <c r="T165" s="315">
        <v>2</v>
      </c>
      <c r="U165" s="315">
        <f t="shared" si="5"/>
        <v>2</v>
      </c>
      <c r="V165" s="315"/>
      <c r="W165" s="315">
        <f t="shared" si="4"/>
        <v>2</v>
      </c>
      <c r="X165" s="315" t="s">
        <v>1097</v>
      </c>
    </row>
    <row r="166" spans="1:24" ht="30" customHeight="1">
      <c r="A166" s="315">
        <v>2</v>
      </c>
      <c r="B166" s="315" t="s">
        <v>716</v>
      </c>
      <c r="C166" s="315" t="s">
        <v>717</v>
      </c>
      <c r="D166" s="312" t="s">
        <v>700</v>
      </c>
      <c r="E166" s="323"/>
      <c r="F166" s="324"/>
      <c r="G166" s="324"/>
      <c r="H166" s="324"/>
      <c r="I166" s="324"/>
      <c r="J166" s="324"/>
      <c r="K166" s="324"/>
      <c r="L166" s="324"/>
      <c r="M166" s="324"/>
      <c r="N166" s="324"/>
      <c r="O166" s="324"/>
      <c r="P166" s="324"/>
      <c r="Q166" s="324"/>
      <c r="R166" s="324"/>
      <c r="S166" s="325"/>
      <c r="T166" s="315">
        <v>6</v>
      </c>
      <c r="U166" s="315">
        <f t="shared" si="5"/>
        <v>6</v>
      </c>
      <c r="V166" s="315"/>
      <c r="W166" s="315">
        <f t="shared" si="4"/>
        <v>6</v>
      </c>
      <c r="X166" s="315"/>
    </row>
    <row r="167" spans="1:24" ht="30" customHeight="1">
      <c r="A167" s="315">
        <v>3</v>
      </c>
      <c r="B167" s="315" t="s">
        <v>719</v>
      </c>
      <c r="C167" s="315"/>
      <c r="D167" s="312" t="s">
        <v>700</v>
      </c>
      <c r="E167" s="323"/>
      <c r="F167" s="324"/>
      <c r="G167" s="324"/>
      <c r="H167" s="324"/>
      <c r="I167" s="324"/>
      <c r="J167" s="324"/>
      <c r="K167" s="324"/>
      <c r="L167" s="324"/>
      <c r="M167" s="324"/>
      <c r="N167" s="324"/>
      <c r="O167" s="324"/>
      <c r="P167" s="324"/>
      <c r="Q167" s="324"/>
      <c r="R167" s="324"/>
      <c r="S167" s="325"/>
      <c r="T167" s="315">
        <v>1</v>
      </c>
      <c r="U167" s="315">
        <f t="shared" si="5"/>
        <v>1</v>
      </c>
      <c r="V167" s="315"/>
      <c r="W167" s="315">
        <f t="shared" si="4"/>
        <v>1</v>
      </c>
      <c r="X167" s="315"/>
    </row>
    <row r="168" spans="1:24" ht="30" customHeight="1">
      <c r="A168" s="315">
        <v>4</v>
      </c>
      <c r="B168" s="315" t="s">
        <v>721</v>
      </c>
      <c r="C168" s="315" t="s">
        <v>987</v>
      </c>
      <c r="D168" s="312" t="s">
        <v>700</v>
      </c>
      <c r="E168" s="323"/>
      <c r="F168" s="324"/>
      <c r="G168" s="324"/>
      <c r="H168" s="324"/>
      <c r="I168" s="324"/>
      <c r="J168" s="324"/>
      <c r="K168" s="324"/>
      <c r="L168" s="324"/>
      <c r="M168" s="324"/>
      <c r="N168" s="324"/>
      <c r="O168" s="324"/>
      <c r="P168" s="324"/>
      <c r="Q168" s="324"/>
      <c r="R168" s="324"/>
      <c r="S168" s="325"/>
      <c r="T168" s="315">
        <v>10</v>
      </c>
      <c r="U168" s="315">
        <f t="shared" si="5"/>
        <v>10</v>
      </c>
      <c r="V168" s="315"/>
      <c r="W168" s="315">
        <f t="shared" si="4"/>
        <v>10</v>
      </c>
      <c r="X168" s="315"/>
    </row>
    <row r="169" spans="1:24" ht="30" customHeight="1">
      <c r="A169" s="315">
        <v>5</v>
      </c>
      <c r="B169" s="315" t="s">
        <v>723</v>
      </c>
      <c r="C169" s="315" t="s">
        <v>988</v>
      </c>
      <c r="D169" s="312" t="s">
        <v>712</v>
      </c>
      <c r="E169" s="323"/>
      <c r="F169" s="324"/>
      <c r="G169" s="324"/>
      <c r="H169" s="324"/>
      <c r="I169" s="324"/>
      <c r="J169" s="324"/>
      <c r="K169" s="324"/>
      <c r="L169" s="324"/>
      <c r="M169" s="324"/>
      <c r="N169" s="324"/>
      <c r="O169" s="324"/>
      <c r="P169" s="324"/>
      <c r="Q169" s="324"/>
      <c r="R169" s="324"/>
      <c r="S169" s="325"/>
      <c r="T169" s="315">
        <v>2</v>
      </c>
      <c r="U169" s="315">
        <f t="shared" si="5"/>
        <v>2</v>
      </c>
      <c r="V169" s="315"/>
      <c r="W169" s="315">
        <f t="shared" si="4"/>
        <v>2</v>
      </c>
      <c r="X169" s="315"/>
    </row>
    <row r="170" spans="1:24" ht="30" customHeight="1">
      <c r="A170" s="315">
        <v>6</v>
      </c>
      <c r="B170" s="315" t="s">
        <v>791</v>
      </c>
      <c r="C170" s="313" t="s">
        <v>989</v>
      </c>
      <c r="D170" s="312" t="s">
        <v>712</v>
      </c>
      <c r="E170" s="323"/>
      <c r="F170" s="324"/>
      <c r="G170" s="324"/>
      <c r="H170" s="324"/>
      <c r="I170" s="324"/>
      <c r="J170" s="324"/>
      <c r="K170" s="324"/>
      <c r="L170" s="324"/>
      <c r="M170" s="324"/>
      <c r="N170" s="324"/>
      <c r="O170" s="324"/>
      <c r="P170" s="324"/>
      <c r="Q170" s="324"/>
      <c r="R170" s="324"/>
      <c r="S170" s="325"/>
      <c r="T170" s="315">
        <v>2</v>
      </c>
      <c r="U170" s="315">
        <f t="shared" si="5"/>
        <v>2</v>
      </c>
      <c r="V170" s="315"/>
      <c r="W170" s="315">
        <f t="shared" si="4"/>
        <v>2</v>
      </c>
      <c r="X170" s="315"/>
    </row>
    <row r="171" spans="1:24" ht="30" customHeight="1">
      <c r="A171" s="315">
        <v>7</v>
      </c>
      <c r="B171" s="315" t="s">
        <v>796</v>
      </c>
      <c r="C171" s="315" t="s">
        <v>1024</v>
      </c>
      <c r="D171" s="312" t="s">
        <v>712</v>
      </c>
      <c r="E171" s="323"/>
      <c r="F171" s="324"/>
      <c r="G171" s="324"/>
      <c r="H171" s="324"/>
      <c r="I171" s="324"/>
      <c r="J171" s="324"/>
      <c r="K171" s="324"/>
      <c r="L171" s="324"/>
      <c r="M171" s="324"/>
      <c r="N171" s="324"/>
      <c r="O171" s="324"/>
      <c r="P171" s="324"/>
      <c r="Q171" s="324"/>
      <c r="R171" s="324"/>
      <c r="S171" s="325"/>
      <c r="T171" s="315">
        <v>7</v>
      </c>
      <c r="U171" s="315">
        <f t="shared" si="5"/>
        <v>7</v>
      </c>
      <c r="V171" s="315"/>
      <c r="W171" s="315">
        <f t="shared" si="4"/>
        <v>7</v>
      </c>
      <c r="X171" s="315"/>
    </row>
    <row r="172" spans="1:24" ht="30" customHeight="1">
      <c r="A172" s="315">
        <v>8</v>
      </c>
      <c r="B172" s="315" t="s">
        <v>797</v>
      </c>
      <c r="C172" s="315" t="s">
        <v>1025</v>
      </c>
      <c r="D172" s="312" t="s">
        <v>712</v>
      </c>
      <c r="E172" s="323"/>
      <c r="F172" s="324"/>
      <c r="G172" s="324"/>
      <c r="H172" s="324"/>
      <c r="I172" s="324"/>
      <c r="J172" s="324"/>
      <c r="K172" s="324"/>
      <c r="L172" s="324"/>
      <c r="M172" s="324"/>
      <c r="N172" s="324"/>
      <c r="O172" s="324"/>
      <c r="P172" s="324"/>
      <c r="Q172" s="324"/>
      <c r="R172" s="324"/>
      <c r="S172" s="325"/>
      <c r="T172" s="315">
        <v>1</v>
      </c>
      <c r="U172" s="315">
        <f t="shared" si="5"/>
        <v>1</v>
      </c>
      <c r="V172" s="315"/>
      <c r="W172" s="315">
        <f t="shared" si="4"/>
        <v>1</v>
      </c>
      <c r="X172" s="315"/>
    </row>
    <row r="173" spans="1:24" ht="30" customHeight="1">
      <c r="A173" s="315">
        <v>9</v>
      </c>
      <c r="B173" s="315" t="s">
        <v>731</v>
      </c>
      <c r="C173" s="315" t="s">
        <v>1022</v>
      </c>
      <c r="D173" s="312" t="s">
        <v>712</v>
      </c>
      <c r="E173" s="323"/>
      <c r="F173" s="324"/>
      <c r="G173" s="324"/>
      <c r="H173" s="324"/>
      <c r="I173" s="324"/>
      <c r="J173" s="324"/>
      <c r="K173" s="324"/>
      <c r="L173" s="324"/>
      <c r="M173" s="324"/>
      <c r="N173" s="324"/>
      <c r="O173" s="324"/>
      <c r="P173" s="324"/>
      <c r="Q173" s="324"/>
      <c r="R173" s="324"/>
      <c r="S173" s="325"/>
      <c r="T173" s="315">
        <v>2</v>
      </c>
      <c r="U173" s="315">
        <f t="shared" si="5"/>
        <v>2</v>
      </c>
      <c r="V173" s="315"/>
      <c r="W173" s="315">
        <f t="shared" si="4"/>
        <v>2</v>
      </c>
      <c r="X173" s="315"/>
    </row>
    <row r="174" spans="1:24" ht="30" customHeight="1">
      <c r="A174" s="315">
        <v>10</v>
      </c>
      <c r="B174" s="315" t="s">
        <v>798</v>
      </c>
      <c r="C174" s="315" t="s">
        <v>734</v>
      </c>
      <c r="D174" s="312" t="s">
        <v>712</v>
      </c>
      <c r="E174" s="323"/>
      <c r="F174" s="324"/>
      <c r="G174" s="324"/>
      <c r="H174" s="324"/>
      <c r="I174" s="324"/>
      <c r="J174" s="324"/>
      <c r="K174" s="324"/>
      <c r="L174" s="324"/>
      <c r="M174" s="324"/>
      <c r="N174" s="324"/>
      <c r="O174" s="324"/>
      <c r="P174" s="324"/>
      <c r="Q174" s="324"/>
      <c r="R174" s="324"/>
      <c r="S174" s="325"/>
      <c r="T174" s="315">
        <v>2</v>
      </c>
      <c r="U174" s="315">
        <f t="shared" si="5"/>
        <v>2</v>
      </c>
      <c r="V174" s="315"/>
      <c r="W174" s="315">
        <f t="shared" si="4"/>
        <v>2</v>
      </c>
      <c r="X174" s="315"/>
    </row>
    <row r="175" spans="1:24" ht="30" customHeight="1">
      <c r="A175" s="315">
        <v>11</v>
      </c>
      <c r="B175" s="315" t="s">
        <v>799</v>
      </c>
      <c r="C175" s="315" t="s">
        <v>995</v>
      </c>
      <c r="D175" s="312" t="s">
        <v>712</v>
      </c>
      <c r="E175" s="323"/>
      <c r="F175" s="324"/>
      <c r="G175" s="324"/>
      <c r="H175" s="324"/>
      <c r="I175" s="324"/>
      <c r="J175" s="324"/>
      <c r="K175" s="324"/>
      <c r="L175" s="324"/>
      <c r="M175" s="324"/>
      <c r="N175" s="324"/>
      <c r="O175" s="324"/>
      <c r="P175" s="324"/>
      <c r="Q175" s="324"/>
      <c r="R175" s="324"/>
      <c r="S175" s="325"/>
      <c r="T175" s="315">
        <v>2</v>
      </c>
      <c r="U175" s="315">
        <f t="shared" si="5"/>
        <v>2</v>
      </c>
      <c r="V175" s="315"/>
      <c r="W175" s="315">
        <f t="shared" si="4"/>
        <v>2</v>
      </c>
      <c r="X175" s="315"/>
    </row>
    <row r="176" spans="1:24" ht="30" customHeight="1">
      <c r="A176" s="315">
        <v>12</v>
      </c>
      <c r="B176" s="315" t="s">
        <v>769</v>
      </c>
      <c r="C176" s="315" t="s">
        <v>996</v>
      </c>
      <c r="D176" s="312" t="s">
        <v>712</v>
      </c>
      <c r="E176" s="323"/>
      <c r="F176" s="324"/>
      <c r="G176" s="324"/>
      <c r="H176" s="324"/>
      <c r="I176" s="324"/>
      <c r="J176" s="324"/>
      <c r="K176" s="324"/>
      <c r="L176" s="324"/>
      <c r="M176" s="324"/>
      <c r="N176" s="324"/>
      <c r="O176" s="324"/>
      <c r="P176" s="324"/>
      <c r="Q176" s="324"/>
      <c r="R176" s="324"/>
      <c r="S176" s="325"/>
      <c r="T176" s="315">
        <v>2</v>
      </c>
      <c r="U176" s="315">
        <f t="shared" si="5"/>
        <v>2</v>
      </c>
      <c r="V176" s="315"/>
      <c r="W176" s="315">
        <f t="shared" si="4"/>
        <v>2</v>
      </c>
      <c r="X176" s="315"/>
    </row>
    <row r="177" spans="1:24" ht="30" customHeight="1">
      <c r="A177" s="315">
        <v>13</v>
      </c>
      <c r="B177" s="315" t="s">
        <v>770</v>
      </c>
      <c r="C177" s="315" t="s">
        <v>997</v>
      </c>
      <c r="D177" s="312" t="s">
        <v>712</v>
      </c>
      <c r="E177" s="323"/>
      <c r="F177" s="324"/>
      <c r="G177" s="324"/>
      <c r="H177" s="324"/>
      <c r="I177" s="324"/>
      <c r="J177" s="324"/>
      <c r="K177" s="324"/>
      <c r="L177" s="324"/>
      <c r="M177" s="324"/>
      <c r="N177" s="324"/>
      <c r="O177" s="324"/>
      <c r="P177" s="324"/>
      <c r="Q177" s="324"/>
      <c r="R177" s="324"/>
      <c r="S177" s="325"/>
      <c r="T177" s="315">
        <v>2</v>
      </c>
      <c r="U177" s="315">
        <f t="shared" si="5"/>
        <v>2</v>
      </c>
      <c r="V177" s="315"/>
      <c r="W177" s="315">
        <f t="shared" si="4"/>
        <v>2</v>
      </c>
      <c r="X177" s="315"/>
    </row>
    <row r="178" spans="1:24" ht="30" customHeight="1">
      <c r="A178" s="315">
        <v>14</v>
      </c>
      <c r="B178" s="315" t="s">
        <v>787</v>
      </c>
      <c r="C178" s="313" t="s">
        <v>998</v>
      </c>
      <c r="D178" s="312" t="s">
        <v>712</v>
      </c>
      <c r="E178" s="323"/>
      <c r="F178" s="324"/>
      <c r="G178" s="324"/>
      <c r="H178" s="324"/>
      <c r="I178" s="324"/>
      <c r="J178" s="324"/>
      <c r="K178" s="324"/>
      <c r="L178" s="324"/>
      <c r="M178" s="324"/>
      <c r="N178" s="324"/>
      <c r="O178" s="324"/>
      <c r="P178" s="324"/>
      <c r="Q178" s="324"/>
      <c r="R178" s="324"/>
      <c r="S178" s="325"/>
      <c r="T178" s="315">
        <v>8</v>
      </c>
      <c r="U178" s="315">
        <f t="shared" si="5"/>
        <v>8</v>
      </c>
      <c r="V178" s="315"/>
      <c r="W178" s="315">
        <f t="shared" si="4"/>
        <v>8</v>
      </c>
      <c r="X178" s="315"/>
    </row>
    <row r="179" spans="1:24" ht="30" customHeight="1">
      <c r="A179" s="315">
        <v>15</v>
      </c>
      <c r="B179" s="315" t="s">
        <v>772</v>
      </c>
      <c r="C179" s="315" t="s">
        <v>1018</v>
      </c>
      <c r="D179" s="312" t="s">
        <v>712</v>
      </c>
      <c r="E179" s="323"/>
      <c r="F179" s="324"/>
      <c r="G179" s="324"/>
      <c r="H179" s="324"/>
      <c r="I179" s="324"/>
      <c r="J179" s="324"/>
      <c r="K179" s="324"/>
      <c r="L179" s="324"/>
      <c r="M179" s="324"/>
      <c r="N179" s="324"/>
      <c r="O179" s="324"/>
      <c r="P179" s="324"/>
      <c r="Q179" s="324"/>
      <c r="R179" s="324"/>
      <c r="S179" s="325"/>
      <c r="T179" s="315">
        <v>8</v>
      </c>
      <c r="U179" s="315">
        <f t="shared" si="5"/>
        <v>8</v>
      </c>
      <c r="V179" s="315"/>
      <c r="W179" s="315">
        <f t="shared" si="4"/>
        <v>8</v>
      </c>
      <c r="X179" s="315"/>
    </row>
    <row r="180" spans="1:24" ht="30" customHeight="1">
      <c r="A180" s="315">
        <v>16</v>
      </c>
      <c r="B180" s="315" t="s">
        <v>773</v>
      </c>
      <c r="C180" s="315" t="s">
        <v>741</v>
      </c>
      <c r="D180" s="312" t="s">
        <v>712</v>
      </c>
      <c r="E180" s="323"/>
      <c r="F180" s="324"/>
      <c r="G180" s="324"/>
      <c r="H180" s="324"/>
      <c r="I180" s="324"/>
      <c r="J180" s="324"/>
      <c r="K180" s="324"/>
      <c r="L180" s="324"/>
      <c r="M180" s="324"/>
      <c r="N180" s="324"/>
      <c r="O180" s="324"/>
      <c r="P180" s="324"/>
      <c r="Q180" s="324"/>
      <c r="R180" s="324"/>
      <c r="S180" s="325"/>
      <c r="T180" s="315">
        <v>2</v>
      </c>
      <c r="U180" s="315">
        <f t="shared" si="5"/>
        <v>2</v>
      </c>
      <c r="V180" s="315"/>
      <c r="W180" s="315">
        <f t="shared" si="4"/>
        <v>2</v>
      </c>
      <c r="X180" s="315"/>
    </row>
    <row r="181" spans="1:24" ht="30" customHeight="1">
      <c r="A181" s="315">
        <v>17</v>
      </c>
      <c r="B181" s="315" t="s">
        <v>774</v>
      </c>
      <c r="C181" s="315" t="s">
        <v>999</v>
      </c>
      <c r="D181" s="312" t="s">
        <v>712</v>
      </c>
      <c r="E181" s="323"/>
      <c r="F181" s="324"/>
      <c r="G181" s="324"/>
      <c r="H181" s="324"/>
      <c r="I181" s="324"/>
      <c r="J181" s="324"/>
      <c r="K181" s="324"/>
      <c r="L181" s="324"/>
      <c r="M181" s="324"/>
      <c r="N181" s="324"/>
      <c r="O181" s="324"/>
      <c r="P181" s="324"/>
      <c r="Q181" s="324"/>
      <c r="R181" s="324"/>
      <c r="S181" s="325"/>
      <c r="T181" s="315">
        <v>2</v>
      </c>
      <c r="U181" s="315">
        <f t="shared" si="5"/>
        <v>2</v>
      </c>
      <c r="V181" s="315"/>
      <c r="W181" s="315">
        <f t="shared" si="4"/>
        <v>2</v>
      </c>
      <c r="X181" s="315"/>
    </row>
    <row r="182" spans="1:24" ht="30" customHeight="1">
      <c r="A182" s="315">
        <v>18</v>
      </c>
      <c r="B182" s="315" t="s">
        <v>746</v>
      </c>
      <c r="C182" s="315" t="s">
        <v>1002</v>
      </c>
      <c r="D182" s="312" t="s">
        <v>712</v>
      </c>
      <c r="E182" s="323"/>
      <c r="F182" s="324"/>
      <c r="G182" s="324"/>
      <c r="H182" s="324"/>
      <c r="I182" s="324"/>
      <c r="J182" s="324"/>
      <c r="K182" s="324"/>
      <c r="L182" s="324"/>
      <c r="M182" s="324"/>
      <c r="N182" s="324"/>
      <c r="O182" s="324"/>
      <c r="P182" s="324"/>
      <c r="Q182" s="324"/>
      <c r="R182" s="324"/>
      <c r="S182" s="325"/>
      <c r="T182" s="315">
        <v>1</v>
      </c>
      <c r="U182" s="315">
        <f t="shared" si="5"/>
        <v>1</v>
      </c>
      <c r="V182" s="315"/>
      <c r="W182" s="315">
        <f t="shared" si="4"/>
        <v>1</v>
      </c>
      <c r="X182" s="315"/>
    </row>
    <row r="183" spans="1:24" ht="30" customHeight="1">
      <c r="A183" s="315">
        <v>19</v>
      </c>
      <c r="B183" s="315" t="s">
        <v>748</v>
      </c>
      <c r="C183" s="315" t="s">
        <v>1003</v>
      </c>
      <c r="D183" s="312" t="s">
        <v>712</v>
      </c>
      <c r="E183" s="323"/>
      <c r="F183" s="324"/>
      <c r="G183" s="324"/>
      <c r="H183" s="324"/>
      <c r="I183" s="324"/>
      <c r="J183" s="324"/>
      <c r="K183" s="324"/>
      <c r="L183" s="324"/>
      <c r="M183" s="324"/>
      <c r="N183" s="324"/>
      <c r="O183" s="324"/>
      <c r="P183" s="324"/>
      <c r="Q183" s="324"/>
      <c r="R183" s="324"/>
      <c r="S183" s="325"/>
      <c r="T183" s="315">
        <v>1</v>
      </c>
      <c r="U183" s="315">
        <f t="shared" si="5"/>
        <v>1</v>
      </c>
      <c r="V183" s="315"/>
      <c r="W183" s="315">
        <f t="shared" si="4"/>
        <v>1</v>
      </c>
      <c r="X183" s="315"/>
    </row>
    <row r="184" spans="1:24" ht="30" customHeight="1">
      <c r="A184" s="315">
        <v>20</v>
      </c>
      <c r="B184" s="315" t="s">
        <v>749</v>
      </c>
      <c r="C184" s="315" t="s">
        <v>1004</v>
      </c>
      <c r="D184" s="312" t="s">
        <v>712</v>
      </c>
      <c r="E184" s="323"/>
      <c r="F184" s="324"/>
      <c r="G184" s="324"/>
      <c r="H184" s="324"/>
      <c r="I184" s="324"/>
      <c r="J184" s="324"/>
      <c r="K184" s="324"/>
      <c r="L184" s="324"/>
      <c r="M184" s="324"/>
      <c r="N184" s="324"/>
      <c r="O184" s="324"/>
      <c r="P184" s="324"/>
      <c r="Q184" s="324"/>
      <c r="R184" s="324"/>
      <c r="S184" s="325"/>
      <c r="T184" s="315">
        <v>2</v>
      </c>
      <c r="U184" s="315">
        <f t="shared" si="5"/>
        <v>2</v>
      </c>
      <c r="V184" s="315"/>
      <c r="W184" s="315">
        <f t="shared" si="4"/>
        <v>2</v>
      </c>
      <c r="X184" s="315"/>
    </row>
    <row r="185" spans="1:24" ht="30" customHeight="1">
      <c r="A185" s="315">
        <v>21</v>
      </c>
      <c r="B185" s="315" t="s">
        <v>716</v>
      </c>
      <c r="C185" s="315" t="s">
        <v>1015</v>
      </c>
      <c r="D185" s="312" t="s">
        <v>700</v>
      </c>
      <c r="E185" s="323"/>
      <c r="F185" s="324"/>
      <c r="G185" s="324"/>
      <c r="H185" s="324"/>
      <c r="I185" s="324"/>
      <c r="J185" s="324"/>
      <c r="K185" s="324"/>
      <c r="L185" s="324"/>
      <c r="M185" s="324"/>
      <c r="N185" s="324"/>
      <c r="O185" s="324"/>
      <c r="P185" s="324"/>
      <c r="Q185" s="324"/>
      <c r="R185" s="324"/>
      <c r="S185" s="325"/>
      <c r="T185" s="315">
        <v>6</v>
      </c>
      <c r="U185" s="315">
        <f t="shared" si="5"/>
        <v>6</v>
      </c>
      <c r="V185" s="315"/>
      <c r="W185" s="315">
        <f t="shared" si="4"/>
        <v>6</v>
      </c>
      <c r="X185" s="315"/>
    </row>
    <row r="186" spans="1:24" ht="30" customHeight="1">
      <c r="A186" s="315">
        <v>22</v>
      </c>
      <c r="B186" s="315" t="s">
        <v>719</v>
      </c>
      <c r="C186" s="315"/>
      <c r="D186" s="312" t="s">
        <v>700</v>
      </c>
      <c r="E186" s="323"/>
      <c r="F186" s="324"/>
      <c r="G186" s="324"/>
      <c r="H186" s="324"/>
      <c r="I186" s="324"/>
      <c r="J186" s="324"/>
      <c r="K186" s="324"/>
      <c r="L186" s="324"/>
      <c r="M186" s="324"/>
      <c r="N186" s="324"/>
      <c r="O186" s="324"/>
      <c r="P186" s="324"/>
      <c r="Q186" s="324"/>
      <c r="R186" s="324"/>
      <c r="S186" s="325"/>
      <c r="T186" s="315">
        <v>1</v>
      </c>
      <c r="U186" s="315">
        <f t="shared" si="5"/>
        <v>1</v>
      </c>
      <c r="V186" s="315"/>
      <c r="W186" s="315">
        <f t="shared" si="4"/>
        <v>1</v>
      </c>
      <c r="X186" s="315"/>
    </row>
    <row r="187" spans="1:24" ht="30" customHeight="1">
      <c r="A187" s="315">
        <v>23</v>
      </c>
      <c r="B187" s="315" t="s">
        <v>721</v>
      </c>
      <c r="C187" s="315" t="s">
        <v>987</v>
      </c>
      <c r="D187" s="312" t="s">
        <v>700</v>
      </c>
      <c r="E187" s="323"/>
      <c r="F187" s="324"/>
      <c r="G187" s="324"/>
      <c r="H187" s="324"/>
      <c r="I187" s="324"/>
      <c r="J187" s="324"/>
      <c r="K187" s="324"/>
      <c r="L187" s="324"/>
      <c r="M187" s="324"/>
      <c r="N187" s="324"/>
      <c r="O187" s="324"/>
      <c r="P187" s="324"/>
      <c r="Q187" s="324"/>
      <c r="R187" s="324"/>
      <c r="S187" s="325"/>
      <c r="T187" s="315">
        <v>10</v>
      </c>
      <c r="U187" s="315">
        <f t="shared" si="5"/>
        <v>10</v>
      </c>
      <c r="V187" s="315"/>
      <c r="W187" s="315">
        <f t="shared" si="4"/>
        <v>10</v>
      </c>
      <c r="X187" s="315"/>
    </row>
    <row r="188" spans="1:24" ht="30" customHeight="1">
      <c r="A188" s="315">
        <v>24</v>
      </c>
      <c r="B188" s="315" t="s">
        <v>750</v>
      </c>
      <c r="C188" s="315" t="s">
        <v>1005</v>
      </c>
      <c r="D188" s="312" t="s">
        <v>712</v>
      </c>
      <c r="E188" s="323"/>
      <c r="F188" s="324"/>
      <c r="G188" s="324"/>
      <c r="H188" s="324"/>
      <c r="I188" s="324"/>
      <c r="J188" s="324"/>
      <c r="K188" s="324"/>
      <c r="L188" s="324"/>
      <c r="M188" s="324"/>
      <c r="N188" s="324"/>
      <c r="O188" s="324"/>
      <c r="P188" s="324"/>
      <c r="Q188" s="324"/>
      <c r="R188" s="324"/>
      <c r="S188" s="325"/>
      <c r="T188" s="315">
        <v>2</v>
      </c>
      <c r="U188" s="315">
        <f t="shared" si="5"/>
        <v>2</v>
      </c>
      <c r="V188" s="315"/>
      <c r="W188" s="315">
        <f t="shared" si="4"/>
        <v>2</v>
      </c>
      <c r="X188" s="315"/>
    </row>
    <row r="189" spans="1:24" ht="30" customHeight="1">
      <c r="A189" s="315">
        <v>25</v>
      </c>
      <c r="B189" s="315" t="s">
        <v>800</v>
      </c>
      <c r="C189" s="315" t="s">
        <v>1006</v>
      </c>
      <c r="D189" s="312" t="s">
        <v>712</v>
      </c>
      <c r="E189" s="323"/>
      <c r="F189" s="324"/>
      <c r="G189" s="324"/>
      <c r="H189" s="324"/>
      <c r="I189" s="324"/>
      <c r="J189" s="324"/>
      <c r="K189" s="324"/>
      <c r="L189" s="324"/>
      <c r="M189" s="324"/>
      <c r="N189" s="324"/>
      <c r="O189" s="324"/>
      <c r="P189" s="324"/>
      <c r="Q189" s="324"/>
      <c r="R189" s="324"/>
      <c r="S189" s="325"/>
      <c r="T189" s="315">
        <v>2</v>
      </c>
      <c r="U189" s="315">
        <f t="shared" si="5"/>
        <v>2</v>
      </c>
      <c r="V189" s="315"/>
      <c r="W189" s="315">
        <f t="shared" si="4"/>
        <v>2</v>
      </c>
      <c r="X189" s="315"/>
    </row>
    <row r="190" spans="1:24" ht="30" customHeight="1">
      <c r="A190" s="315">
        <v>26</v>
      </c>
      <c r="B190" s="315" t="s">
        <v>801</v>
      </c>
      <c r="C190" s="315" t="s">
        <v>1007</v>
      </c>
      <c r="D190" s="312" t="s">
        <v>712</v>
      </c>
      <c r="E190" s="323"/>
      <c r="F190" s="324"/>
      <c r="G190" s="324"/>
      <c r="H190" s="324"/>
      <c r="I190" s="324"/>
      <c r="J190" s="324"/>
      <c r="K190" s="324"/>
      <c r="L190" s="324"/>
      <c r="M190" s="324"/>
      <c r="N190" s="324"/>
      <c r="O190" s="324"/>
      <c r="P190" s="324"/>
      <c r="Q190" s="324"/>
      <c r="R190" s="324"/>
      <c r="S190" s="325"/>
      <c r="T190" s="315">
        <v>2</v>
      </c>
      <c r="U190" s="315">
        <f t="shared" si="5"/>
        <v>2</v>
      </c>
      <c r="V190" s="315"/>
      <c r="W190" s="315">
        <f t="shared" si="4"/>
        <v>2</v>
      </c>
      <c r="X190" s="315"/>
    </row>
    <row r="191" spans="1:24" ht="30" customHeight="1">
      <c r="A191" s="315">
        <v>27</v>
      </c>
      <c r="B191" s="315" t="s">
        <v>798</v>
      </c>
      <c r="C191" s="315" t="s">
        <v>988</v>
      </c>
      <c r="D191" s="312" t="s">
        <v>712</v>
      </c>
      <c r="E191" s="323"/>
      <c r="F191" s="324"/>
      <c r="G191" s="324"/>
      <c r="H191" s="324"/>
      <c r="I191" s="324"/>
      <c r="J191" s="324"/>
      <c r="K191" s="324"/>
      <c r="L191" s="324"/>
      <c r="M191" s="324"/>
      <c r="N191" s="324"/>
      <c r="O191" s="324"/>
      <c r="P191" s="324"/>
      <c r="Q191" s="324"/>
      <c r="R191" s="324"/>
      <c r="S191" s="325"/>
      <c r="T191" s="315">
        <v>2</v>
      </c>
      <c r="U191" s="315">
        <f t="shared" si="5"/>
        <v>2</v>
      </c>
      <c r="V191" s="315"/>
      <c r="W191" s="315">
        <f t="shared" si="4"/>
        <v>2</v>
      </c>
      <c r="X191" s="315"/>
    </row>
    <row r="192" spans="1:24" ht="30" customHeight="1">
      <c r="A192" s="315">
        <v>28</v>
      </c>
      <c r="B192" s="315" t="s">
        <v>791</v>
      </c>
      <c r="C192" s="313" t="s">
        <v>989</v>
      </c>
      <c r="D192" s="312" t="s">
        <v>712</v>
      </c>
      <c r="E192" s="323"/>
      <c r="F192" s="324"/>
      <c r="G192" s="324"/>
      <c r="H192" s="324"/>
      <c r="I192" s="324"/>
      <c r="J192" s="324"/>
      <c r="K192" s="324"/>
      <c r="L192" s="324"/>
      <c r="M192" s="324"/>
      <c r="N192" s="324"/>
      <c r="O192" s="324"/>
      <c r="P192" s="324"/>
      <c r="Q192" s="324"/>
      <c r="R192" s="324"/>
      <c r="S192" s="325"/>
      <c r="T192" s="315">
        <v>2</v>
      </c>
      <c r="U192" s="315">
        <f t="shared" si="5"/>
        <v>2</v>
      </c>
      <c r="V192" s="315"/>
      <c r="W192" s="315">
        <f t="shared" si="4"/>
        <v>2</v>
      </c>
      <c r="X192" s="315"/>
    </row>
    <row r="193" spans="1:24" ht="30" customHeight="1">
      <c r="A193" s="315">
        <v>29</v>
      </c>
      <c r="B193" s="315" t="s">
        <v>753</v>
      </c>
      <c r="C193" s="313" t="s">
        <v>1008</v>
      </c>
      <c r="D193" s="312" t="s">
        <v>712</v>
      </c>
      <c r="E193" s="323"/>
      <c r="F193" s="324"/>
      <c r="G193" s="324"/>
      <c r="H193" s="324"/>
      <c r="I193" s="324"/>
      <c r="J193" s="324"/>
      <c r="K193" s="324"/>
      <c r="L193" s="324"/>
      <c r="M193" s="324"/>
      <c r="N193" s="324"/>
      <c r="O193" s="324"/>
      <c r="P193" s="324"/>
      <c r="Q193" s="324"/>
      <c r="R193" s="324"/>
      <c r="S193" s="325"/>
      <c r="T193" s="315">
        <v>16</v>
      </c>
      <c r="U193" s="315">
        <f t="shared" si="5"/>
        <v>16</v>
      </c>
      <c r="V193" s="315"/>
      <c r="W193" s="315">
        <f t="shared" si="1"/>
        <v>16</v>
      </c>
      <c r="X193" s="315"/>
    </row>
    <row r="194" spans="1:24" ht="30" customHeight="1">
      <c r="A194" s="315">
        <v>30</v>
      </c>
      <c r="B194" s="315" t="s">
        <v>754</v>
      </c>
      <c r="C194" s="315" t="s">
        <v>755</v>
      </c>
      <c r="D194" s="312" t="s">
        <v>712</v>
      </c>
      <c r="E194" s="323"/>
      <c r="F194" s="324"/>
      <c r="G194" s="324"/>
      <c r="H194" s="324"/>
      <c r="I194" s="324"/>
      <c r="J194" s="324"/>
      <c r="K194" s="324"/>
      <c r="L194" s="324"/>
      <c r="M194" s="324"/>
      <c r="N194" s="324"/>
      <c r="O194" s="324"/>
      <c r="P194" s="324"/>
      <c r="Q194" s="324"/>
      <c r="R194" s="324"/>
      <c r="S194" s="325"/>
      <c r="T194" s="315">
        <v>4</v>
      </c>
      <c r="U194" s="315">
        <f t="shared" si="5"/>
        <v>4</v>
      </c>
      <c r="V194" s="315"/>
      <c r="W194" s="315">
        <f t="shared" si="1"/>
        <v>4</v>
      </c>
      <c r="X194" s="315"/>
    </row>
    <row r="195" spans="1:24" ht="30" customHeight="1">
      <c r="A195" s="315">
        <v>31</v>
      </c>
      <c r="B195" s="315" t="s">
        <v>778</v>
      </c>
      <c r="C195" s="315" t="s">
        <v>1009</v>
      </c>
      <c r="D195" s="312" t="s">
        <v>712</v>
      </c>
      <c r="E195" s="323"/>
      <c r="F195" s="324"/>
      <c r="G195" s="324"/>
      <c r="H195" s="324"/>
      <c r="I195" s="324"/>
      <c r="J195" s="324"/>
      <c r="K195" s="324"/>
      <c r="L195" s="324"/>
      <c r="M195" s="324"/>
      <c r="N195" s="324"/>
      <c r="O195" s="324"/>
      <c r="P195" s="324"/>
      <c r="Q195" s="324"/>
      <c r="R195" s="324"/>
      <c r="S195" s="325"/>
      <c r="T195" s="315">
        <v>2</v>
      </c>
      <c r="U195" s="315">
        <f t="shared" si="5"/>
        <v>2</v>
      </c>
      <c r="V195" s="315"/>
      <c r="W195" s="315">
        <f t="shared" si="1"/>
        <v>2</v>
      </c>
      <c r="X195" s="315"/>
    </row>
    <row r="196" spans="1:24" ht="30" customHeight="1">
      <c r="A196" s="315">
        <v>32</v>
      </c>
      <c r="B196" s="315" t="s">
        <v>802</v>
      </c>
      <c r="C196" s="313" t="s">
        <v>1010</v>
      </c>
      <c r="D196" s="312" t="s">
        <v>712</v>
      </c>
      <c r="E196" s="323"/>
      <c r="F196" s="324"/>
      <c r="G196" s="324"/>
      <c r="H196" s="324"/>
      <c r="I196" s="324"/>
      <c r="J196" s="324"/>
      <c r="K196" s="324"/>
      <c r="L196" s="324"/>
      <c r="M196" s="324"/>
      <c r="N196" s="324"/>
      <c r="O196" s="324"/>
      <c r="P196" s="324"/>
      <c r="Q196" s="324"/>
      <c r="R196" s="324"/>
      <c r="S196" s="325"/>
      <c r="T196" s="315">
        <v>3</v>
      </c>
      <c r="U196" s="315">
        <f t="shared" si="5"/>
        <v>3</v>
      </c>
      <c r="V196" s="315"/>
      <c r="W196" s="315">
        <f t="shared" si="1"/>
        <v>3</v>
      </c>
      <c r="X196" s="315"/>
    </row>
    <row r="197" spans="1:24" ht="30" customHeight="1">
      <c r="A197" s="315">
        <v>33</v>
      </c>
      <c r="B197" s="315" t="s">
        <v>773</v>
      </c>
      <c r="C197" s="315" t="s">
        <v>1011</v>
      </c>
      <c r="D197" s="312" t="s">
        <v>712</v>
      </c>
      <c r="E197" s="323"/>
      <c r="F197" s="324"/>
      <c r="G197" s="324"/>
      <c r="H197" s="324"/>
      <c r="I197" s="324"/>
      <c r="J197" s="324"/>
      <c r="K197" s="324"/>
      <c r="L197" s="324"/>
      <c r="M197" s="324"/>
      <c r="N197" s="324"/>
      <c r="O197" s="324"/>
      <c r="P197" s="324"/>
      <c r="Q197" s="324"/>
      <c r="R197" s="324"/>
      <c r="S197" s="325"/>
      <c r="T197" s="315">
        <v>2</v>
      </c>
      <c r="U197" s="315">
        <f t="shared" si="5"/>
        <v>2</v>
      </c>
      <c r="V197" s="315"/>
      <c r="W197" s="315">
        <f t="shared" si="1"/>
        <v>2</v>
      </c>
      <c r="X197" s="315"/>
    </row>
    <row r="198" spans="1:24" ht="30" customHeight="1">
      <c r="A198" s="315">
        <v>34</v>
      </c>
      <c r="B198" s="315" t="s">
        <v>759</v>
      </c>
      <c r="C198" s="315" t="s">
        <v>760</v>
      </c>
      <c r="D198" s="312" t="s">
        <v>712</v>
      </c>
      <c r="E198" s="323"/>
      <c r="F198" s="324"/>
      <c r="G198" s="324"/>
      <c r="H198" s="324"/>
      <c r="I198" s="324"/>
      <c r="J198" s="324"/>
      <c r="K198" s="324"/>
      <c r="L198" s="324"/>
      <c r="M198" s="324"/>
      <c r="N198" s="324"/>
      <c r="O198" s="324"/>
      <c r="P198" s="324"/>
      <c r="Q198" s="324"/>
      <c r="R198" s="324"/>
      <c r="S198" s="325"/>
      <c r="T198" s="315">
        <v>4</v>
      </c>
      <c r="U198" s="315">
        <f t="shared" si="5"/>
        <v>4</v>
      </c>
      <c r="V198" s="315"/>
      <c r="W198" s="315">
        <f t="shared" si="1"/>
        <v>4</v>
      </c>
      <c r="X198" s="315"/>
    </row>
    <row r="199" spans="1:24" ht="30" customHeight="1">
      <c r="A199" s="315">
        <v>35</v>
      </c>
      <c r="B199" s="315" t="s">
        <v>746</v>
      </c>
      <c r="C199" s="315" t="s">
        <v>1002</v>
      </c>
      <c r="D199" s="312" t="s">
        <v>712</v>
      </c>
      <c r="E199" s="323"/>
      <c r="F199" s="324"/>
      <c r="G199" s="324"/>
      <c r="H199" s="324"/>
      <c r="I199" s="324"/>
      <c r="J199" s="324"/>
      <c r="K199" s="324"/>
      <c r="L199" s="324"/>
      <c r="M199" s="324"/>
      <c r="N199" s="324"/>
      <c r="O199" s="324"/>
      <c r="P199" s="324"/>
      <c r="Q199" s="324"/>
      <c r="R199" s="324"/>
      <c r="S199" s="325"/>
      <c r="T199" s="315">
        <v>1</v>
      </c>
      <c r="U199" s="315">
        <f t="shared" si="5"/>
        <v>1</v>
      </c>
      <c r="V199" s="315"/>
      <c r="W199" s="315">
        <f t="shared" si="1"/>
        <v>1</v>
      </c>
      <c r="X199" s="315"/>
    </row>
    <row r="200" spans="1:24" ht="30" customHeight="1">
      <c r="A200" s="315">
        <v>36</v>
      </c>
      <c r="B200" s="315" t="s">
        <v>748</v>
      </c>
      <c r="C200" s="315" t="s">
        <v>1003</v>
      </c>
      <c r="D200" s="312" t="s">
        <v>712</v>
      </c>
      <c r="E200" s="323"/>
      <c r="F200" s="324"/>
      <c r="G200" s="324"/>
      <c r="H200" s="324"/>
      <c r="I200" s="324"/>
      <c r="J200" s="324"/>
      <c r="K200" s="324"/>
      <c r="L200" s="324"/>
      <c r="M200" s="324"/>
      <c r="N200" s="324"/>
      <c r="O200" s="324"/>
      <c r="P200" s="324"/>
      <c r="Q200" s="324"/>
      <c r="R200" s="324"/>
      <c r="S200" s="325"/>
      <c r="T200" s="315">
        <v>1</v>
      </c>
      <c r="U200" s="315">
        <f t="shared" si="5"/>
        <v>1</v>
      </c>
      <c r="V200" s="315"/>
      <c r="W200" s="315">
        <f t="shared" si="1"/>
        <v>1</v>
      </c>
      <c r="X200" s="315"/>
    </row>
    <row r="201" spans="1:24" ht="30" customHeight="1">
      <c r="A201" s="315">
        <v>37</v>
      </c>
      <c r="B201" s="315" t="s">
        <v>761</v>
      </c>
      <c r="C201" s="313" t="s">
        <v>1013</v>
      </c>
      <c r="D201" s="312" t="s">
        <v>712</v>
      </c>
      <c r="E201" s="323"/>
      <c r="F201" s="324"/>
      <c r="G201" s="324"/>
      <c r="H201" s="324"/>
      <c r="I201" s="324"/>
      <c r="J201" s="324"/>
      <c r="K201" s="324"/>
      <c r="L201" s="324"/>
      <c r="M201" s="324"/>
      <c r="N201" s="324"/>
      <c r="O201" s="324"/>
      <c r="P201" s="324"/>
      <c r="Q201" s="324"/>
      <c r="R201" s="324"/>
      <c r="S201" s="325"/>
      <c r="T201" s="315">
        <v>2</v>
      </c>
      <c r="U201" s="315">
        <f t="shared" si="5"/>
        <v>2</v>
      </c>
      <c r="V201" s="315"/>
      <c r="W201" s="315">
        <f t="shared" si="1"/>
        <v>2</v>
      </c>
      <c r="X201" s="315"/>
    </row>
    <row r="202" spans="1:24" ht="30" customHeight="1">
      <c r="A202" s="315">
        <v>38</v>
      </c>
      <c r="B202" s="315" t="s">
        <v>749</v>
      </c>
      <c r="C202" s="315" t="s">
        <v>1004</v>
      </c>
      <c r="D202" s="312" t="s">
        <v>712</v>
      </c>
      <c r="E202" s="323"/>
      <c r="F202" s="324"/>
      <c r="G202" s="324"/>
      <c r="H202" s="324"/>
      <c r="I202" s="324"/>
      <c r="J202" s="324"/>
      <c r="K202" s="324"/>
      <c r="L202" s="324"/>
      <c r="M202" s="324"/>
      <c r="N202" s="324"/>
      <c r="O202" s="324"/>
      <c r="P202" s="324"/>
      <c r="Q202" s="324"/>
      <c r="R202" s="324"/>
      <c r="S202" s="325"/>
      <c r="T202" s="315">
        <v>2</v>
      </c>
      <c r="U202" s="315">
        <f t="shared" si="5"/>
        <v>2</v>
      </c>
      <c r="V202" s="315"/>
      <c r="W202" s="315">
        <f t="shared" si="1"/>
        <v>2</v>
      </c>
      <c r="X202" s="315"/>
    </row>
    <row r="203" spans="1:24" ht="30" customHeight="1">
      <c r="A203" s="315">
        <v>39</v>
      </c>
      <c r="B203" s="315" t="s">
        <v>762</v>
      </c>
      <c r="C203" s="315" t="s">
        <v>1014</v>
      </c>
      <c r="D203" s="312" t="s">
        <v>712</v>
      </c>
      <c r="E203" s="323"/>
      <c r="F203" s="324"/>
      <c r="G203" s="324"/>
      <c r="H203" s="324"/>
      <c r="I203" s="324"/>
      <c r="J203" s="324"/>
      <c r="K203" s="324"/>
      <c r="L203" s="324"/>
      <c r="M203" s="324"/>
      <c r="N203" s="324"/>
      <c r="O203" s="324"/>
      <c r="P203" s="324"/>
      <c r="Q203" s="324"/>
      <c r="R203" s="324"/>
      <c r="S203" s="325"/>
      <c r="T203" s="315">
        <v>12</v>
      </c>
      <c r="U203" s="315">
        <f t="shared" ref="U203:U266" si="6">+T203</f>
        <v>12</v>
      </c>
      <c r="V203" s="315"/>
      <c r="W203" s="315">
        <f t="shared" si="1"/>
        <v>12</v>
      </c>
      <c r="X203" s="315"/>
    </row>
    <row r="204" spans="1:24" ht="30" customHeight="1">
      <c r="A204" s="315"/>
      <c r="B204" s="315"/>
      <c r="C204" s="315"/>
      <c r="D204" s="312"/>
      <c r="E204" s="323"/>
      <c r="F204" s="324"/>
      <c r="G204" s="324"/>
      <c r="H204" s="324"/>
      <c r="I204" s="324"/>
      <c r="J204" s="324"/>
      <c r="K204" s="324"/>
      <c r="L204" s="324"/>
      <c r="M204" s="324"/>
      <c r="N204" s="324"/>
      <c r="O204" s="324"/>
      <c r="P204" s="324"/>
      <c r="Q204" s="324"/>
      <c r="R204" s="324"/>
      <c r="S204" s="325"/>
      <c r="T204" s="315"/>
      <c r="U204" s="315"/>
      <c r="V204" s="315"/>
      <c r="W204" s="315"/>
      <c r="X204" s="315"/>
    </row>
    <row r="205" spans="1:24" ht="30" customHeight="1">
      <c r="A205" s="322" t="s">
        <v>1108</v>
      </c>
      <c r="B205" s="315"/>
      <c r="C205" s="315"/>
      <c r="D205" s="312"/>
      <c r="E205" s="323"/>
      <c r="F205" s="324"/>
      <c r="G205" s="324"/>
      <c r="H205" s="324"/>
      <c r="I205" s="324"/>
      <c r="J205" s="324"/>
      <c r="K205" s="324"/>
      <c r="L205" s="324"/>
      <c r="M205" s="324"/>
      <c r="N205" s="324"/>
      <c r="O205" s="324"/>
      <c r="P205" s="324"/>
      <c r="Q205" s="324"/>
      <c r="R205" s="324"/>
      <c r="S205" s="325"/>
      <c r="T205" s="315"/>
      <c r="U205" s="315"/>
      <c r="V205" s="315"/>
      <c r="W205" s="315"/>
      <c r="X205" s="315"/>
    </row>
    <row r="206" spans="1:24" ht="30" customHeight="1">
      <c r="A206" s="315">
        <v>1</v>
      </c>
      <c r="B206" s="315" t="s">
        <v>803</v>
      </c>
      <c r="C206" s="315" t="s">
        <v>1026</v>
      </c>
      <c r="D206" s="312" t="s">
        <v>700</v>
      </c>
      <c r="E206" s="323"/>
      <c r="F206" s="324"/>
      <c r="G206" s="324"/>
      <c r="H206" s="324"/>
      <c r="I206" s="324"/>
      <c r="J206" s="324"/>
      <c r="K206" s="324"/>
      <c r="L206" s="324"/>
      <c r="M206" s="324"/>
      <c r="N206" s="324"/>
      <c r="O206" s="324"/>
      <c r="P206" s="324"/>
      <c r="Q206" s="324"/>
      <c r="R206" s="324"/>
      <c r="S206" s="325"/>
      <c r="T206" s="315">
        <v>6</v>
      </c>
      <c r="U206" s="315">
        <f t="shared" si="6"/>
        <v>6</v>
      </c>
      <c r="V206" s="315"/>
      <c r="W206" s="315">
        <f t="shared" si="1"/>
        <v>6</v>
      </c>
      <c r="X206" s="315"/>
    </row>
    <row r="207" spans="1:24" ht="30" customHeight="1">
      <c r="A207" s="315">
        <v>2</v>
      </c>
      <c r="B207" s="315" t="s">
        <v>804</v>
      </c>
      <c r="C207" s="315" t="s">
        <v>1027</v>
      </c>
      <c r="D207" s="312" t="s">
        <v>700</v>
      </c>
      <c r="E207" s="323"/>
      <c r="F207" s="324"/>
      <c r="G207" s="324"/>
      <c r="H207" s="324"/>
      <c r="I207" s="324"/>
      <c r="J207" s="324"/>
      <c r="K207" s="324"/>
      <c r="L207" s="324"/>
      <c r="M207" s="324"/>
      <c r="N207" s="324"/>
      <c r="O207" s="324"/>
      <c r="P207" s="324"/>
      <c r="Q207" s="324"/>
      <c r="R207" s="324"/>
      <c r="S207" s="325"/>
      <c r="T207" s="315">
        <v>1</v>
      </c>
      <c r="U207" s="315">
        <f t="shared" si="6"/>
        <v>1</v>
      </c>
      <c r="V207" s="315"/>
      <c r="W207" s="315">
        <f t="shared" si="1"/>
        <v>1</v>
      </c>
      <c r="X207" s="315"/>
    </row>
    <row r="208" spans="1:24" ht="30" customHeight="1">
      <c r="A208" s="315">
        <v>3</v>
      </c>
      <c r="B208" s="315" t="s">
        <v>805</v>
      </c>
      <c r="C208" s="315" t="s">
        <v>1028</v>
      </c>
      <c r="D208" s="312" t="s">
        <v>700</v>
      </c>
      <c r="E208" s="323"/>
      <c r="F208" s="324"/>
      <c r="G208" s="324"/>
      <c r="H208" s="324"/>
      <c r="I208" s="324"/>
      <c r="J208" s="324"/>
      <c r="K208" s="324"/>
      <c r="L208" s="324"/>
      <c r="M208" s="324"/>
      <c r="N208" s="324"/>
      <c r="O208" s="324"/>
      <c r="P208" s="324"/>
      <c r="Q208" s="324"/>
      <c r="R208" s="324"/>
      <c r="S208" s="325"/>
      <c r="T208" s="315">
        <v>1</v>
      </c>
      <c r="U208" s="315">
        <f t="shared" si="6"/>
        <v>1</v>
      </c>
      <c r="V208" s="315"/>
      <c r="W208" s="315">
        <f t="shared" si="1"/>
        <v>1</v>
      </c>
      <c r="X208" s="315"/>
    </row>
    <row r="209" spans="1:24" ht="30" customHeight="1">
      <c r="A209" s="315">
        <v>4</v>
      </c>
      <c r="B209" s="315" t="s">
        <v>806</v>
      </c>
      <c r="C209" s="315" t="s">
        <v>1029</v>
      </c>
      <c r="D209" s="312" t="s">
        <v>700</v>
      </c>
      <c r="E209" s="323"/>
      <c r="F209" s="324"/>
      <c r="G209" s="324"/>
      <c r="H209" s="324"/>
      <c r="I209" s="324"/>
      <c r="J209" s="324"/>
      <c r="K209" s="324"/>
      <c r="L209" s="324"/>
      <c r="M209" s="324"/>
      <c r="N209" s="324"/>
      <c r="O209" s="324"/>
      <c r="P209" s="324"/>
      <c r="Q209" s="324"/>
      <c r="R209" s="324"/>
      <c r="S209" s="325"/>
      <c r="T209" s="315">
        <v>1</v>
      </c>
      <c r="U209" s="315">
        <f t="shared" si="6"/>
        <v>1</v>
      </c>
      <c r="V209" s="315"/>
      <c r="W209" s="315">
        <f t="shared" si="1"/>
        <v>1</v>
      </c>
      <c r="X209" s="315"/>
    </row>
    <row r="210" spans="1:24" ht="30" customHeight="1">
      <c r="A210" s="315">
        <v>5</v>
      </c>
      <c r="B210" s="315" t="s">
        <v>807</v>
      </c>
      <c r="C210" s="315" t="s">
        <v>1030</v>
      </c>
      <c r="D210" s="312" t="s">
        <v>700</v>
      </c>
      <c r="E210" s="323"/>
      <c r="F210" s="324"/>
      <c r="G210" s="324"/>
      <c r="H210" s="324"/>
      <c r="I210" s="324"/>
      <c r="J210" s="324"/>
      <c r="K210" s="324"/>
      <c r="L210" s="324"/>
      <c r="M210" s="324"/>
      <c r="N210" s="324"/>
      <c r="O210" s="324"/>
      <c r="P210" s="324"/>
      <c r="Q210" s="324"/>
      <c r="R210" s="324"/>
      <c r="S210" s="325"/>
      <c r="T210" s="315">
        <v>1</v>
      </c>
      <c r="U210" s="315">
        <f t="shared" si="6"/>
        <v>1</v>
      </c>
      <c r="V210" s="315"/>
      <c r="W210" s="315">
        <f t="shared" si="1"/>
        <v>1</v>
      </c>
      <c r="X210" s="315"/>
    </row>
    <row r="211" spans="1:24" ht="30" customHeight="1">
      <c r="A211" s="315">
        <v>6</v>
      </c>
      <c r="B211" s="315" t="s">
        <v>808</v>
      </c>
      <c r="C211" s="315" t="s">
        <v>1031</v>
      </c>
      <c r="D211" s="312" t="s">
        <v>700</v>
      </c>
      <c r="E211" s="323"/>
      <c r="F211" s="324"/>
      <c r="G211" s="324"/>
      <c r="H211" s="324"/>
      <c r="I211" s="324"/>
      <c r="J211" s="324"/>
      <c r="K211" s="324"/>
      <c r="L211" s="324"/>
      <c r="M211" s="324"/>
      <c r="N211" s="324"/>
      <c r="O211" s="324"/>
      <c r="P211" s="324"/>
      <c r="Q211" s="324"/>
      <c r="R211" s="324"/>
      <c r="S211" s="325"/>
      <c r="T211" s="315">
        <v>3</v>
      </c>
      <c r="U211" s="315">
        <f t="shared" si="6"/>
        <v>3</v>
      </c>
      <c r="V211" s="315"/>
      <c r="W211" s="315">
        <f t="shared" si="1"/>
        <v>3</v>
      </c>
      <c r="X211" s="315"/>
    </row>
    <row r="212" spans="1:24" ht="30" customHeight="1">
      <c r="A212" s="315">
        <v>7</v>
      </c>
      <c r="B212" s="315" t="s">
        <v>809</v>
      </c>
      <c r="C212" s="315" t="s">
        <v>810</v>
      </c>
      <c r="D212" s="312" t="s">
        <v>700</v>
      </c>
      <c r="E212" s="323"/>
      <c r="F212" s="324"/>
      <c r="G212" s="324"/>
      <c r="H212" s="324"/>
      <c r="I212" s="324"/>
      <c r="J212" s="324"/>
      <c r="K212" s="324"/>
      <c r="L212" s="324"/>
      <c r="M212" s="324"/>
      <c r="N212" s="324"/>
      <c r="O212" s="324"/>
      <c r="P212" s="324"/>
      <c r="Q212" s="324"/>
      <c r="R212" s="324"/>
      <c r="S212" s="325"/>
      <c r="T212" s="315">
        <v>96</v>
      </c>
      <c r="U212" s="315">
        <f t="shared" si="6"/>
        <v>96</v>
      </c>
      <c r="V212" s="315"/>
      <c r="W212" s="315">
        <f t="shared" si="1"/>
        <v>96</v>
      </c>
      <c r="X212" s="315"/>
    </row>
    <row r="213" spans="1:24" ht="30" customHeight="1">
      <c r="A213" s="315">
        <v>8</v>
      </c>
      <c r="B213" s="315" t="s">
        <v>811</v>
      </c>
      <c r="C213" s="315" t="s">
        <v>1032</v>
      </c>
      <c r="D213" s="312" t="s">
        <v>700</v>
      </c>
      <c r="E213" s="323"/>
      <c r="F213" s="324"/>
      <c r="G213" s="324"/>
      <c r="H213" s="324"/>
      <c r="I213" s="324"/>
      <c r="J213" s="324"/>
      <c r="K213" s="324"/>
      <c r="L213" s="324"/>
      <c r="M213" s="324"/>
      <c r="N213" s="324"/>
      <c r="O213" s="324"/>
      <c r="P213" s="324"/>
      <c r="Q213" s="324"/>
      <c r="R213" s="324"/>
      <c r="S213" s="325"/>
      <c r="T213" s="315">
        <v>64</v>
      </c>
      <c r="U213" s="315">
        <f t="shared" si="6"/>
        <v>64</v>
      </c>
      <c r="V213" s="315"/>
      <c r="W213" s="315">
        <f t="shared" si="1"/>
        <v>64</v>
      </c>
      <c r="X213" s="315"/>
    </row>
    <row r="214" spans="1:24" ht="30" customHeight="1">
      <c r="A214" s="315">
        <v>9</v>
      </c>
      <c r="B214" s="315" t="s">
        <v>812</v>
      </c>
      <c r="C214" s="315" t="s">
        <v>1033</v>
      </c>
      <c r="D214" s="312" t="s">
        <v>700</v>
      </c>
      <c r="E214" s="323"/>
      <c r="F214" s="324"/>
      <c r="G214" s="324"/>
      <c r="H214" s="324"/>
      <c r="I214" s="324"/>
      <c r="J214" s="324"/>
      <c r="K214" s="324"/>
      <c r="L214" s="324"/>
      <c r="M214" s="324"/>
      <c r="N214" s="324"/>
      <c r="O214" s="324"/>
      <c r="P214" s="324"/>
      <c r="Q214" s="324"/>
      <c r="R214" s="324"/>
      <c r="S214" s="325"/>
      <c r="T214" s="315">
        <v>4</v>
      </c>
      <c r="U214" s="315">
        <f t="shared" si="6"/>
        <v>4</v>
      </c>
      <c r="V214" s="315"/>
      <c r="W214" s="315">
        <f t="shared" si="1"/>
        <v>4</v>
      </c>
      <c r="X214" s="315"/>
    </row>
    <row r="215" spans="1:24" ht="30" customHeight="1">
      <c r="A215" s="315">
        <v>10</v>
      </c>
      <c r="B215" s="315" t="s">
        <v>813</v>
      </c>
      <c r="C215" s="315" t="s">
        <v>1034</v>
      </c>
      <c r="D215" s="312" t="s">
        <v>700</v>
      </c>
      <c r="E215" s="323"/>
      <c r="F215" s="324"/>
      <c r="G215" s="324"/>
      <c r="H215" s="324"/>
      <c r="I215" s="324"/>
      <c r="J215" s="324"/>
      <c r="K215" s="324"/>
      <c r="L215" s="324"/>
      <c r="M215" s="324"/>
      <c r="N215" s="324"/>
      <c r="O215" s="324"/>
      <c r="P215" s="324"/>
      <c r="Q215" s="324"/>
      <c r="R215" s="324"/>
      <c r="S215" s="325"/>
      <c r="T215" s="315">
        <v>32</v>
      </c>
      <c r="U215" s="315">
        <f t="shared" si="6"/>
        <v>32</v>
      </c>
      <c r="V215" s="315"/>
      <c r="W215" s="315">
        <f t="shared" si="1"/>
        <v>32</v>
      </c>
      <c r="X215" s="315"/>
    </row>
    <row r="216" spans="1:24" ht="30" customHeight="1">
      <c r="A216" s="315">
        <v>11</v>
      </c>
      <c r="B216" s="315" t="s">
        <v>815</v>
      </c>
      <c r="C216" s="315" t="s">
        <v>1034</v>
      </c>
      <c r="D216" s="312" t="s">
        <v>700</v>
      </c>
      <c r="E216" s="323"/>
      <c r="F216" s="324"/>
      <c r="G216" s="324"/>
      <c r="H216" s="324"/>
      <c r="I216" s="324"/>
      <c r="J216" s="324"/>
      <c r="K216" s="324"/>
      <c r="L216" s="324"/>
      <c r="M216" s="324"/>
      <c r="N216" s="324"/>
      <c r="O216" s="324"/>
      <c r="P216" s="324"/>
      <c r="Q216" s="324"/>
      <c r="R216" s="324"/>
      <c r="S216" s="325"/>
      <c r="T216" s="315">
        <v>32</v>
      </c>
      <c r="U216" s="315">
        <f t="shared" si="6"/>
        <v>32</v>
      </c>
      <c r="V216" s="315"/>
      <c r="W216" s="315">
        <f t="shared" si="1"/>
        <v>32</v>
      </c>
      <c r="X216" s="315"/>
    </row>
    <row r="217" spans="1:24" ht="30" customHeight="1">
      <c r="A217" s="315">
        <v>12</v>
      </c>
      <c r="B217" s="315" t="s">
        <v>816</v>
      </c>
      <c r="C217" s="315" t="s">
        <v>1034</v>
      </c>
      <c r="D217" s="312" t="s">
        <v>700</v>
      </c>
      <c r="E217" s="323"/>
      <c r="F217" s="324"/>
      <c r="G217" s="324"/>
      <c r="H217" s="324"/>
      <c r="I217" s="324"/>
      <c r="J217" s="324"/>
      <c r="K217" s="324"/>
      <c r="L217" s="324"/>
      <c r="M217" s="324"/>
      <c r="N217" s="324"/>
      <c r="O217" s="324"/>
      <c r="P217" s="324"/>
      <c r="Q217" s="324"/>
      <c r="R217" s="324"/>
      <c r="S217" s="325"/>
      <c r="T217" s="315">
        <v>32</v>
      </c>
      <c r="U217" s="315">
        <f t="shared" si="6"/>
        <v>32</v>
      </c>
      <c r="V217" s="315"/>
      <c r="W217" s="315">
        <f t="shared" si="1"/>
        <v>32</v>
      </c>
      <c r="X217" s="315"/>
    </row>
    <row r="218" spans="1:24" ht="30" customHeight="1">
      <c r="A218" s="315">
        <v>13</v>
      </c>
      <c r="B218" s="315" t="s">
        <v>817</v>
      </c>
      <c r="C218" s="315" t="s">
        <v>1034</v>
      </c>
      <c r="D218" s="312" t="s">
        <v>700</v>
      </c>
      <c r="E218" s="323"/>
      <c r="F218" s="324"/>
      <c r="G218" s="324"/>
      <c r="H218" s="324"/>
      <c r="I218" s="324"/>
      <c r="J218" s="324"/>
      <c r="K218" s="324"/>
      <c r="L218" s="324"/>
      <c r="M218" s="324"/>
      <c r="N218" s="324"/>
      <c r="O218" s="324"/>
      <c r="P218" s="324"/>
      <c r="Q218" s="324"/>
      <c r="R218" s="324"/>
      <c r="S218" s="325"/>
      <c r="T218" s="315">
        <v>32</v>
      </c>
      <c r="U218" s="315">
        <f t="shared" si="6"/>
        <v>32</v>
      </c>
      <c r="V218" s="315"/>
      <c r="W218" s="315">
        <f t="shared" si="1"/>
        <v>32</v>
      </c>
      <c r="X218" s="315"/>
    </row>
    <row r="219" spans="1:24" ht="30" customHeight="1">
      <c r="A219" s="315">
        <v>14</v>
      </c>
      <c r="B219" s="315" t="s">
        <v>818</v>
      </c>
      <c r="C219" s="315" t="s">
        <v>814</v>
      </c>
      <c r="D219" s="312" t="s">
        <v>700</v>
      </c>
      <c r="E219" s="323"/>
      <c r="F219" s="324"/>
      <c r="G219" s="324"/>
      <c r="H219" s="324"/>
      <c r="I219" s="324"/>
      <c r="J219" s="324"/>
      <c r="K219" s="324"/>
      <c r="L219" s="324"/>
      <c r="M219" s="324"/>
      <c r="N219" s="324"/>
      <c r="O219" s="324"/>
      <c r="P219" s="324"/>
      <c r="Q219" s="324"/>
      <c r="R219" s="324"/>
      <c r="S219" s="325"/>
      <c r="T219" s="315">
        <v>32</v>
      </c>
      <c r="U219" s="315">
        <f t="shared" si="6"/>
        <v>32</v>
      </c>
      <c r="V219" s="315"/>
      <c r="W219" s="315">
        <f t="shared" si="1"/>
        <v>32</v>
      </c>
      <c r="X219" s="315"/>
    </row>
    <row r="220" spans="1:24" ht="30" customHeight="1">
      <c r="A220" s="315">
        <v>15</v>
      </c>
      <c r="B220" s="315" t="s">
        <v>819</v>
      </c>
      <c r="C220" s="315" t="s">
        <v>1034</v>
      </c>
      <c r="D220" s="312" t="s">
        <v>700</v>
      </c>
      <c r="E220" s="323"/>
      <c r="F220" s="324"/>
      <c r="G220" s="324"/>
      <c r="H220" s="324"/>
      <c r="I220" s="324"/>
      <c r="J220" s="324"/>
      <c r="K220" s="324"/>
      <c r="L220" s="324"/>
      <c r="M220" s="324"/>
      <c r="N220" s="324"/>
      <c r="O220" s="324"/>
      <c r="P220" s="324"/>
      <c r="Q220" s="324"/>
      <c r="R220" s="324"/>
      <c r="S220" s="325"/>
      <c r="T220" s="315">
        <v>32</v>
      </c>
      <c r="U220" s="315">
        <f t="shared" si="6"/>
        <v>32</v>
      </c>
      <c r="V220" s="315"/>
      <c r="W220" s="315">
        <f t="shared" si="1"/>
        <v>32</v>
      </c>
      <c r="X220" s="315"/>
    </row>
    <row r="221" spans="1:24" ht="30" customHeight="1">
      <c r="A221" s="315">
        <v>16</v>
      </c>
      <c r="B221" s="315" t="s">
        <v>820</v>
      </c>
      <c r="C221" s="315" t="s">
        <v>1034</v>
      </c>
      <c r="D221" s="312" t="s">
        <v>700</v>
      </c>
      <c r="E221" s="323"/>
      <c r="F221" s="324"/>
      <c r="G221" s="324"/>
      <c r="H221" s="324"/>
      <c r="I221" s="324"/>
      <c r="J221" s="324"/>
      <c r="K221" s="324"/>
      <c r="L221" s="324"/>
      <c r="M221" s="324"/>
      <c r="N221" s="324"/>
      <c r="O221" s="324"/>
      <c r="P221" s="324"/>
      <c r="Q221" s="324"/>
      <c r="R221" s="324"/>
      <c r="S221" s="325"/>
      <c r="T221" s="315">
        <v>32</v>
      </c>
      <c r="U221" s="315">
        <f t="shared" si="6"/>
        <v>32</v>
      </c>
      <c r="V221" s="315"/>
      <c r="W221" s="315">
        <f t="shared" si="1"/>
        <v>32</v>
      </c>
      <c r="X221" s="315"/>
    </row>
    <row r="222" spans="1:24" ht="30" customHeight="1">
      <c r="A222" s="315">
        <v>17</v>
      </c>
      <c r="B222" s="315" t="s">
        <v>821</v>
      </c>
      <c r="C222" s="315" t="s">
        <v>1035</v>
      </c>
      <c r="D222" s="312" t="s">
        <v>700</v>
      </c>
      <c r="E222" s="323"/>
      <c r="F222" s="324"/>
      <c r="G222" s="324"/>
      <c r="H222" s="324"/>
      <c r="I222" s="324"/>
      <c r="J222" s="324"/>
      <c r="K222" s="324"/>
      <c r="L222" s="324"/>
      <c r="M222" s="324"/>
      <c r="N222" s="324"/>
      <c r="O222" s="324"/>
      <c r="P222" s="324"/>
      <c r="Q222" s="324"/>
      <c r="R222" s="324"/>
      <c r="S222" s="325"/>
      <c r="T222" s="315">
        <v>17</v>
      </c>
      <c r="U222" s="315">
        <f t="shared" si="6"/>
        <v>17</v>
      </c>
      <c r="V222" s="315"/>
      <c r="W222" s="315">
        <f t="shared" si="1"/>
        <v>17</v>
      </c>
      <c r="X222" s="315"/>
    </row>
    <row r="223" spans="1:24" ht="30" customHeight="1">
      <c r="A223" s="315">
        <v>18</v>
      </c>
      <c r="B223" s="315" t="s">
        <v>822</v>
      </c>
      <c r="C223" s="315" t="s">
        <v>1035</v>
      </c>
      <c r="D223" s="312" t="s">
        <v>700</v>
      </c>
      <c r="E223" s="323"/>
      <c r="F223" s="324"/>
      <c r="G223" s="324"/>
      <c r="H223" s="324"/>
      <c r="I223" s="324"/>
      <c r="J223" s="324"/>
      <c r="K223" s="324"/>
      <c r="L223" s="324"/>
      <c r="M223" s="324"/>
      <c r="N223" s="324"/>
      <c r="O223" s="324"/>
      <c r="P223" s="324"/>
      <c r="Q223" s="324"/>
      <c r="R223" s="324"/>
      <c r="S223" s="325"/>
      <c r="T223" s="315">
        <v>17</v>
      </c>
      <c r="U223" s="315">
        <f t="shared" si="6"/>
        <v>17</v>
      </c>
      <c r="V223" s="315"/>
      <c r="W223" s="315">
        <f t="shared" si="1"/>
        <v>17</v>
      </c>
      <c r="X223" s="315"/>
    </row>
    <row r="224" spans="1:24" ht="30" customHeight="1">
      <c r="A224" s="315">
        <v>19</v>
      </c>
      <c r="B224" s="315" t="s">
        <v>823</v>
      </c>
      <c r="C224" s="315" t="s">
        <v>1035</v>
      </c>
      <c r="D224" s="312" t="s">
        <v>700</v>
      </c>
      <c r="E224" s="323"/>
      <c r="F224" s="324"/>
      <c r="G224" s="324"/>
      <c r="H224" s="324"/>
      <c r="I224" s="324"/>
      <c r="J224" s="324"/>
      <c r="K224" s="324"/>
      <c r="L224" s="324"/>
      <c r="M224" s="324"/>
      <c r="N224" s="324"/>
      <c r="O224" s="324"/>
      <c r="P224" s="324"/>
      <c r="Q224" s="324"/>
      <c r="R224" s="324"/>
      <c r="S224" s="325"/>
      <c r="T224" s="315">
        <v>17</v>
      </c>
      <c r="U224" s="315">
        <f t="shared" si="6"/>
        <v>17</v>
      </c>
      <c r="V224" s="315"/>
      <c r="W224" s="315">
        <f t="shared" si="1"/>
        <v>17</v>
      </c>
      <c r="X224" s="315"/>
    </row>
    <row r="225" spans="1:24" ht="30" customHeight="1">
      <c r="A225" s="315">
        <v>20</v>
      </c>
      <c r="B225" s="315" t="s">
        <v>824</v>
      </c>
      <c r="C225" s="315" t="s">
        <v>1035</v>
      </c>
      <c r="D225" s="312" t="s">
        <v>700</v>
      </c>
      <c r="E225" s="323"/>
      <c r="F225" s="324"/>
      <c r="G225" s="324"/>
      <c r="H225" s="324"/>
      <c r="I225" s="324"/>
      <c r="J225" s="324"/>
      <c r="K225" s="324"/>
      <c r="L225" s="324"/>
      <c r="M225" s="324"/>
      <c r="N225" s="324"/>
      <c r="O225" s="324"/>
      <c r="P225" s="324"/>
      <c r="Q225" s="324"/>
      <c r="R225" s="324"/>
      <c r="S225" s="325"/>
      <c r="T225" s="315">
        <v>17</v>
      </c>
      <c r="U225" s="315">
        <f t="shared" si="6"/>
        <v>17</v>
      </c>
      <c r="V225" s="315"/>
      <c r="W225" s="315">
        <f t="shared" si="1"/>
        <v>17</v>
      </c>
      <c r="X225" s="315"/>
    </row>
    <row r="226" spans="1:24" ht="30" customHeight="1">
      <c r="A226" s="315">
        <v>21</v>
      </c>
      <c r="B226" s="315" t="s">
        <v>825</v>
      </c>
      <c r="C226" s="315" t="s">
        <v>1035</v>
      </c>
      <c r="D226" s="312" t="s">
        <v>700</v>
      </c>
      <c r="E226" s="323"/>
      <c r="F226" s="324"/>
      <c r="G226" s="324"/>
      <c r="H226" s="324"/>
      <c r="I226" s="324"/>
      <c r="J226" s="324"/>
      <c r="K226" s="324"/>
      <c r="L226" s="324"/>
      <c r="M226" s="324"/>
      <c r="N226" s="324"/>
      <c r="O226" s="324"/>
      <c r="P226" s="324"/>
      <c r="Q226" s="324"/>
      <c r="R226" s="324"/>
      <c r="S226" s="325"/>
      <c r="T226" s="315">
        <v>17</v>
      </c>
      <c r="U226" s="315">
        <f t="shared" si="6"/>
        <v>17</v>
      </c>
      <c r="V226" s="315"/>
      <c r="W226" s="315">
        <f t="shared" si="1"/>
        <v>17</v>
      </c>
      <c r="X226" s="315"/>
    </row>
    <row r="227" spans="1:24" ht="30" customHeight="1">
      <c r="A227" s="315">
        <v>22</v>
      </c>
      <c r="B227" s="315" t="s">
        <v>826</v>
      </c>
      <c r="C227" s="315" t="s">
        <v>1035</v>
      </c>
      <c r="D227" s="312" t="s">
        <v>700</v>
      </c>
      <c r="E227" s="323"/>
      <c r="F227" s="324"/>
      <c r="G227" s="324"/>
      <c r="H227" s="324"/>
      <c r="I227" s="324"/>
      <c r="J227" s="324"/>
      <c r="K227" s="324"/>
      <c r="L227" s="324"/>
      <c r="M227" s="324"/>
      <c r="N227" s="324"/>
      <c r="O227" s="324"/>
      <c r="P227" s="324"/>
      <c r="Q227" s="324"/>
      <c r="R227" s="324"/>
      <c r="S227" s="325"/>
      <c r="T227" s="315">
        <v>17</v>
      </c>
      <c r="U227" s="315">
        <f t="shared" si="6"/>
        <v>17</v>
      </c>
      <c r="V227" s="315"/>
      <c r="W227" s="315">
        <f t="shared" si="1"/>
        <v>17</v>
      </c>
      <c r="X227" s="315"/>
    </row>
    <row r="228" spans="1:24" ht="30" customHeight="1">
      <c r="A228" s="315">
        <v>23</v>
      </c>
      <c r="B228" s="315" t="s">
        <v>827</v>
      </c>
      <c r="C228" s="315" t="s">
        <v>1035</v>
      </c>
      <c r="D228" s="312" t="s">
        <v>700</v>
      </c>
      <c r="E228" s="323"/>
      <c r="F228" s="324"/>
      <c r="G228" s="324"/>
      <c r="H228" s="324"/>
      <c r="I228" s="324"/>
      <c r="J228" s="324"/>
      <c r="K228" s="324"/>
      <c r="L228" s="324"/>
      <c r="M228" s="324"/>
      <c r="N228" s="324"/>
      <c r="O228" s="324"/>
      <c r="P228" s="324"/>
      <c r="Q228" s="324"/>
      <c r="R228" s="324"/>
      <c r="S228" s="325"/>
      <c r="T228" s="315">
        <v>17</v>
      </c>
      <c r="U228" s="315">
        <f t="shared" si="6"/>
        <v>17</v>
      </c>
      <c r="V228" s="315"/>
      <c r="W228" s="315">
        <f t="shared" si="1"/>
        <v>17</v>
      </c>
      <c r="X228" s="315"/>
    </row>
    <row r="229" spans="1:24" ht="30" customHeight="1">
      <c r="A229" s="315">
        <v>24</v>
      </c>
      <c r="B229" s="315" t="s">
        <v>828</v>
      </c>
      <c r="C229" s="315" t="s">
        <v>1035</v>
      </c>
      <c r="D229" s="312" t="s">
        <v>700</v>
      </c>
      <c r="E229" s="323"/>
      <c r="F229" s="324"/>
      <c r="G229" s="324"/>
      <c r="H229" s="324"/>
      <c r="I229" s="324"/>
      <c r="J229" s="324"/>
      <c r="K229" s="324"/>
      <c r="L229" s="324"/>
      <c r="M229" s="324"/>
      <c r="N229" s="324"/>
      <c r="O229" s="324"/>
      <c r="P229" s="324"/>
      <c r="Q229" s="324"/>
      <c r="R229" s="324"/>
      <c r="S229" s="325"/>
      <c r="T229" s="315">
        <v>17</v>
      </c>
      <c r="U229" s="315">
        <f t="shared" si="6"/>
        <v>17</v>
      </c>
      <c r="V229" s="315"/>
      <c r="W229" s="315">
        <f t="shared" si="1"/>
        <v>17</v>
      </c>
      <c r="X229" s="315"/>
    </row>
    <row r="230" spans="1:24" ht="30" customHeight="1">
      <c r="A230" s="315">
        <v>25</v>
      </c>
      <c r="B230" s="315" t="s">
        <v>821</v>
      </c>
      <c r="C230" s="315" t="s">
        <v>1035</v>
      </c>
      <c r="D230" s="312" t="s">
        <v>700</v>
      </c>
      <c r="E230" s="323"/>
      <c r="F230" s="324"/>
      <c r="G230" s="324"/>
      <c r="H230" s="324"/>
      <c r="I230" s="324"/>
      <c r="J230" s="324"/>
      <c r="K230" s="324"/>
      <c r="L230" s="324"/>
      <c r="M230" s="324"/>
      <c r="N230" s="324"/>
      <c r="O230" s="324"/>
      <c r="P230" s="324"/>
      <c r="Q230" s="324"/>
      <c r="R230" s="324"/>
      <c r="S230" s="325"/>
      <c r="T230" s="315">
        <v>17</v>
      </c>
      <c r="U230" s="315">
        <f t="shared" si="6"/>
        <v>17</v>
      </c>
      <c r="V230" s="315"/>
      <c r="W230" s="315">
        <f t="shared" si="1"/>
        <v>17</v>
      </c>
      <c r="X230" s="315"/>
    </row>
    <row r="231" spans="1:24" ht="30" customHeight="1">
      <c r="A231" s="315">
        <v>26</v>
      </c>
      <c r="B231" s="315" t="s">
        <v>822</v>
      </c>
      <c r="C231" s="315" t="s">
        <v>1035</v>
      </c>
      <c r="D231" s="312" t="s">
        <v>700</v>
      </c>
      <c r="E231" s="323"/>
      <c r="F231" s="324"/>
      <c r="G231" s="324"/>
      <c r="H231" s="324"/>
      <c r="I231" s="324"/>
      <c r="J231" s="324"/>
      <c r="K231" s="324"/>
      <c r="L231" s="324"/>
      <c r="M231" s="324"/>
      <c r="N231" s="324"/>
      <c r="O231" s="324"/>
      <c r="P231" s="324"/>
      <c r="Q231" s="324"/>
      <c r="R231" s="324"/>
      <c r="S231" s="325"/>
      <c r="T231" s="315">
        <v>17</v>
      </c>
      <c r="U231" s="315">
        <f t="shared" si="6"/>
        <v>17</v>
      </c>
      <c r="V231" s="315"/>
      <c r="W231" s="315">
        <f t="shared" si="1"/>
        <v>17</v>
      </c>
      <c r="X231" s="315"/>
    </row>
    <row r="232" spans="1:24" ht="30" customHeight="1">
      <c r="A232" s="315">
        <v>27</v>
      </c>
      <c r="B232" s="315" t="s">
        <v>823</v>
      </c>
      <c r="C232" s="315" t="s">
        <v>1035</v>
      </c>
      <c r="D232" s="312" t="s">
        <v>700</v>
      </c>
      <c r="E232" s="323"/>
      <c r="F232" s="324"/>
      <c r="G232" s="324"/>
      <c r="H232" s="324"/>
      <c r="I232" s="324"/>
      <c r="J232" s="324"/>
      <c r="K232" s="324"/>
      <c r="L232" s="324"/>
      <c r="M232" s="324"/>
      <c r="N232" s="324"/>
      <c r="O232" s="324"/>
      <c r="P232" s="324"/>
      <c r="Q232" s="324"/>
      <c r="R232" s="324"/>
      <c r="S232" s="325"/>
      <c r="T232" s="315">
        <v>17</v>
      </c>
      <c r="U232" s="315">
        <f t="shared" si="6"/>
        <v>17</v>
      </c>
      <c r="V232" s="315"/>
      <c r="W232" s="315">
        <f t="shared" si="1"/>
        <v>17</v>
      </c>
      <c r="X232" s="315"/>
    </row>
    <row r="233" spans="1:24" ht="30" customHeight="1">
      <c r="A233" s="315">
        <v>28</v>
      </c>
      <c r="B233" s="315" t="s">
        <v>824</v>
      </c>
      <c r="C233" s="315" t="s">
        <v>1035</v>
      </c>
      <c r="D233" s="312" t="s">
        <v>700</v>
      </c>
      <c r="E233" s="323"/>
      <c r="F233" s="324"/>
      <c r="G233" s="324"/>
      <c r="H233" s="324"/>
      <c r="I233" s="324"/>
      <c r="J233" s="324"/>
      <c r="K233" s="324"/>
      <c r="L233" s="324"/>
      <c r="M233" s="324"/>
      <c r="N233" s="324"/>
      <c r="O233" s="324"/>
      <c r="P233" s="324"/>
      <c r="Q233" s="324"/>
      <c r="R233" s="324"/>
      <c r="S233" s="325"/>
      <c r="T233" s="315">
        <v>17</v>
      </c>
      <c r="U233" s="315">
        <f t="shared" si="6"/>
        <v>17</v>
      </c>
      <c r="V233" s="315"/>
      <c r="W233" s="315">
        <f t="shared" si="1"/>
        <v>17</v>
      </c>
      <c r="X233" s="315"/>
    </row>
    <row r="234" spans="1:24" ht="30" customHeight="1">
      <c r="A234" s="315">
        <v>29</v>
      </c>
      <c r="B234" s="315" t="s">
        <v>829</v>
      </c>
      <c r="C234" s="315" t="s">
        <v>1035</v>
      </c>
      <c r="D234" s="312" t="s">
        <v>700</v>
      </c>
      <c r="E234" s="323"/>
      <c r="F234" s="324"/>
      <c r="G234" s="324"/>
      <c r="H234" s="324"/>
      <c r="I234" s="324"/>
      <c r="J234" s="324"/>
      <c r="K234" s="324"/>
      <c r="L234" s="324"/>
      <c r="M234" s="324"/>
      <c r="N234" s="324"/>
      <c r="O234" s="324"/>
      <c r="P234" s="324"/>
      <c r="Q234" s="324"/>
      <c r="R234" s="324"/>
      <c r="S234" s="325"/>
      <c r="T234" s="315">
        <v>17</v>
      </c>
      <c r="U234" s="315">
        <f t="shared" si="6"/>
        <v>17</v>
      </c>
      <c r="V234" s="315"/>
      <c r="W234" s="315">
        <f t="shared" si="1"/>
        <v>17</v>
      </c>
      <c r="X234" s="315"/>
    </row>
    <row r="235" spans="1:24" ht="30" customHeight="1">
      <c r="A235" s="315">
        <v>30</v>
      </c>
      <c r="B235" s="315" t="s">
        <v>830</v>
      </c>
      <c r="C235" s="315" t="s">
        <v>1036</v>
      </c>
      <c r="D235" s="312" t="s">
        <v>700</v>
      </c>
      <c r="E235" s="323"/>
      <c r="F235" s="324"/>
      <c r="G235" s="324"/>
      <c r="H235" s="324"/>
      <c r="I235" s="324"/>
      <c r="J235" s="324"/>
      <c r="K235" s="324"/>
      <c r="L235" s="324"/>
      <c r="M235" s="324"/>
      <c r="N235" s="324"/>
      <c r="O235" s="324"/>
      <c r="P235" s="324"/>
      <c r="Q235" s="324"/>
      <c r="R235" s="324"/>
      <c r="S235" s="325"/>
      <c r="T235" s="315">
        <v>25</v>
      </c>
      <c r="U235" s="315">
        <f t="shared" si="6"/>
        <v>25</v>
      </c>
      <c r="V235" s="315"/>
      <c r="W235" s="315">
        <f t="shared" si="1"/>
        <v>25</v>
      </c>
      <c r="X235" s="315"/>
    </row>
    <row r="236" spans="1:24" ht="30" customHeight="1">
      <c r="A236" s="315">
        <v>31</v>
      </c>
      <c r="B236" s="315" t="s">
        <v>831</v>
      </c>
      <c r="C236" s="315" t="s">
        <v>1036</v>
      </c>
      <c r="D236" s="312" t="s">
        <v>700</v>
      </c>
      <c r="E236" s="323"/>
      <c r="F236" s="324"/>
      <c r="G236" s="324"/>
      <c r="H236" s="324"/>
      <c r="I236" s="324"/>
      <c r="J236" s="324"/>
      <c r="K236" s="324"/>
      <c r="L236" s="324"/>
      <c r="M236" s="324"/>
      <c r="N236" s="324"/>
      <c r="O236" s="324"/>
      <c r="P236" s="324"/>
      <c r="Q236" s="324"/>
      <c r="R236" s="324"/>
      <c r="S236" s="325"/>
      <c r="T236" s="315">
        <v>20</v>
      </c>
      <c r="U236" s="315">
        <f t="shared" si="6"/>
        <v>20</v>
      </c>
      <c r="V236" s="315"/>
      <c r="W236" s="315">
        <f t="shared" si="1"/>
        <v>20</v>
      </c>
      <c r="X236" s="315"/>
    </row>
    <row r="237" spans="1:24" ht="30" customHeight="1">
      <c r="A237" s="315">
        <v>32</v>
      </c>
      <c r="B237" s="315" t="s">
        <v>832</v>
      </c>
      <c r="C237" s="315" t="s">
        <v>1036</v>
      </c>
      <c r="D237" s="312" t="s">
        <v>700</v>
      </c>
      <c r="E237" s="323"/>
      <c r="F237" s="324"/>
      <c r="G237" s="324"/>
      <c r="H237" s="324"/>
      <c r="I237" s="324"/>
      <c r="J237" s="324"/>
      <c r="K237" s="324"/>
      <c r="L237" s="324"/>
      <c r="M237" s="324"/>
      <c r="N237" s="324"/>
      <c r="O237" s="324"/>
      <c r="P237" s="324"/>
      <c r="Q237" s="324"/>
      <c r="R237" s="324"/>
      <c r="S237" s="325"/>
      <c r="T237" s="315">
        <v>22</v>
      </c>
      <c r="U237" s="315">
        <f t="shared" si="6"/>
        <v>22</v>
      </c>
      <c r="V237" s="315"/>
      <c r="W237" s="315">
        <f t="shared" si="1"/>
        <v>22</v>
      </c>
      <c r="X237" s="315"/>
    </row>
    <row r="238" spans="1:24" ht="30" customHeight="1">
      <c r="A238" s="315">
        <v>33</v>
      </c>
      <c r="B238" s="315" t="s">
        <v>833</v>
      </c>
      <c r="C238" s="315" t="s">
        <v>1037</v>
      </c>
      <c r="D238" s="312" t="s">
        <v>700</v>
      </c>
      <c r="E238" s="323"/>
      <c r="F238" s="324"/>
      <c r="G238" s="324"/>
      <c r="H238" s="324"/>
      <c r="I238" s="324"/>
      <c r="J238" s="324"/>
      <c r="K238" s="324"/>
      <c r="L238" s="324"/>
      <c r="M238" s="324"/>
      <c r="N238" s="324"/>
      <c r="O238" s="324"/>
      <c r="P238" s="324"/>
      <c r="Q238" s="324"/>
      <c r="R238" s="324"/>
      <c r="S238" s="325"/>
      <c r="T238" s="315">
        <v>20</v>
      </c>
      <c r="U238" s="315">
        <f t="shared" si="6"/>
        <v>20</v>
      </c>
      <c r="V238" s="315"/>
      <c r="W238" s="315">
        <f t="shared" si="1"/>
        <v>20</v>
      </c>
      <c r="X238" s="315"/>
    </row>
    <row r="239" spans="1:24" ht="30" customHeight="1">
      <c r="A239" s="315">
        <v>34</v>
      </c>
      <c r="B239" s="315" t="s">
        <v>834</v>
      </c>
      <c r="C239" s="315" t="s">
        <v>1038</v>
      </c>
      <c r="D239" s="312" t="s">
        <v>700</v>
      </c>
      <c r="E239" s="323"/>
      <c r="F239" s="324"/>
      <c r="G239" s="324"/>
      <c r="H239" s="324"/>
      <c r="I239" s="324"/>
      <c r="J239" s="324"/>
      <c r="K239" s="324"/>
      <c r="L239" s="324"/>
      <c r="M239" s="324"/>
      <c r="N239" s="324"/>
      <c r="O239" s="324"/>
      <c r="P239" s="324"/>
      <c r="Q239" s="324"/>
      <c r="R239" s="324"/>
      <c r="S239" s="325"/>
      <c r="T239" s="315">
        <v>100</v>
      </c>
      <c r="U239" s="315">
        <f t="shared" si="6"/>
        <v>100</v>
      </c>
      <c r="V239" s="315"/>
      <c r="W239" s="315">
        <f t="shared" si="1"/>
        <v>100</v>
      </c>
      <c r="X239" s="315"/>
    </row>
    <row r="240" spans="1:24" ht="30" customHeight="1">
      <c r="A240" s="315">
        <v>35</v>
      </c>
      <c r="B240" s="315" t="s">
        <v>835</v>
      </c>
      <c r="C240" s="315" t="s">
        <v>1036</v>
      </c>
      <c r="D240" s="312" t="s">
        <v>700</v>
      </c>
      <c r="E240" s="323"/>
      <c r="F240" s="324"/>
      <c r="G240" s="324"/>
      <c r="H240" s="324"/>
      <c r="I240" s="324"/>
      <c r="J240" s="324"/>
      <c r="K240" s="324"/>
      <c r="L240" s="324"/>
      <c r="M240" s="324"/>
      <c r="N240" s="324"/>
      <c r="O240" s="324"/>
      <c r="P240" s="324"/>
      <c r="Q240" s="324"/>
      <c r="R240" s="324"/>
      <c r="S240" s="325"/>
      <c r="T240" s="315">
        <v>50</v>
      </c>
      <c r="U240" s="315">
        <f t="shared" si="6"/>
        <v>50</v>
      </c>
      <c r="V240" s="315"/>
      <c r="W240" s="315">
        <f t="shared" si="1"/>
        <v>50</v>
      </c>
      <c r="X240" s="315"/>
    </row>
    <row r="241" spans="1:24" ht="30" customHeight="1">
      <c r="A241" s="315">
        <v>36</v>
      </c>
      <c r="B241" s="315" t="s">
        <v>836</v>
      </c>
      <c r="C241" s="315" t="s">
        <v>1036</v>
      </c>
      <c r="D241" s="312" t="s">
        <v>700</v>
      </c>
      <c r="E241" s="323"/>
      <c r="F241" s="324"/>
      <c r="G241" s="324"/>
      <c r="H241" s="324"/>
      <c r="I241" s="324"/>
      <c r="J241" s="324"/>
      <c r="K241" s="324"/>
      <c r="L241" s="324"/>
      <c r="M241" s="324"/>
      <c r="N241" s="324"/>
      <c r="O241" s="324"/>
      <c r="P241" s="324"/>
      <c r="Q241" s="324"/>
      <c r="R241" s="324"/>
      <c r="S241" s="325"/>
      <c r="T241" s="315">
        <v>20</v>
      </c>
      <c r="U241" s="315">
        <f t="shared" si="6"/>
        <v>20</v>
      </c>
      <c r="V241" s="315"/>
      <c r="W241" s="315">
        <f t="shared" si="1"/>
        <v>20</v>
      </c>
      <c r="X241" s="315"/>
    </row>
    <row r="242" spans="1:24" ht="30" customHeight="1">
      <c r="A242" s="315">
        <v>37</v>
      </c>
      <c r="B242" s="315" t="s">
        <v>837</v>
      </c>
      <c r="C242" s="315" t="s">
        <v>1036</v>
      </c>
      <c r="D242" s="312" t="s">
        <v>700</v>
      </c>
      <c r="E242" s="323"/>
      <c r="F242" s="324"/>
      <c r="G242" s="324"/>
      <c r="H242" s="324"/>
      <c r="I242" s="324"/>
      <c r="J242" s="324"/>
      <c r="K242" s="324"/>
      <c r="L242" s="324"/>
      <c r="M242" s="324"/>
      <c r="N242" s="324"/>
      <c r="O242" s="324"/>
      <c r="P242" s="324"/>
      <c r="Q242" s="324"/>
      <c r="R242" s="324"/>
      <c r="S242" s="325"/>
      <c r="T242" s="315">
        <v>20</v>
      </c>
      <c r="U242" s="315">
        <f t="shared" si="6"/>
        <v>20</v>
      </c>
      <c r="V242" s="315"/>
      <c r="W242" s="315">
        <f t="shared" si="1"/>
        <v>20</v>
      </c>
      <c r="X242" s="315"/>
    </row>
    <row r="243" spans="1:24" ht="30" customHeight="1">
      <c r="A243" s="315">
        <v>38</v>
      </c>
      <c r="B243" s="315" t="s">
        <v>838</v>
      </c>
      <c r="C243" s="315" t="s">
        <v>1036</v>
      </c>
      <c r="D243" s="312" t="s">
        <v>700</v>
      </c>
      <c r="E243" s="323"/>
      <c r="F243" s="324"/>
      <c r="G243" s="324"/>
      <c r="H243" s="324"/>
      <c r="I243" s="324"/>
      <c r="J243" s="324"/>
      <c r="K243" s="324"/>
      <c r="L243" s="324"/>
      <c r="M243" s="324"/>
      <c r="N243" s="324"/>
      <c r="O243" s="324"/>
      <c r="P243" s="324"/>
      <c r="Q243" s="324"/>
      <c r="R243" s="324"/>
      <c r="S243" s="325"/>
      <c r="T243" s="315">
        <v>24</v>
      </c>
      <c r="U243" s="315">
        <f t="shared" si="6"/>
        <v>24</v>
      </c>
      <c r="V243" s="315"/>
      <c r="W243" s="315">
        <f t="shared" si="1"/>
        <v>24</v>
      </c>
      <c r="X243" s="315"/>
    </row>
    <row r="244" spans="1:24" ht="30" customHeight="1">
      <c r="A244" s="315">
        <v>39</v>
      </c>
      <c r="B244" s="315" t="s">
        <v>839</v>
      </c>
      <c r="C244" s="315" t="s">
        <v>1032</v>
      </c>
      <c r="D244" s="312" t="s">
        <v>700</v>
      </c>
      <c r="E244" s="323"/>
      <c r="F244" s="324"/>
      <c r="G244" s="324"/>
      <c r="H244" s="324"/>
      <c r="I244" s="324"/>
      <c r="J244" s="324"/>
      <c r="K244" s="324"/>
      <c r="L244" s="324"/>
      <c r="M244" s="324"/>
      <c r="N244" s="324"/>
      <c r="O244" s="324"/>
      <c r="P244" s="324"/>
      <c r="Q244" s="324"/>
      <c r="R244" s="324"/>
      <c r="S244" s="325"/>
      <c r="T244" s="315">
        <v>3</v>
      </c>
      <c r="U244" s="315">
        <f t="shared" si="6"/>
        <v>3</v>
      </c>
      <c r="V244" s="315"/>
      <c r="W244" s="315">
        <f t="shared" si="1"/>
        <v>3</v>
      </c>
      <c r="X244" s="315"/>
    </row>
    <row r="245" spans="1:24" ht="30" customHeight="1">
      <c r="A245" s="315">
        <v>40</v>
      </c>
      <c r="B245" s="315" t="s">
        <v>711</v>
      </c>
      <c r="C245" s="315" t="s">
        <v>1039</v>
      </c>
      <c r="D245" s="312" t="s">
        <v>712</v>
      </c>
      <c r="E245" s="323"/>
      <c r="F245" s="324"/>
      <c r="G245" s="324"/>
      <c r="H245" s="324"/>
      <c r="I245" s="324"/>
      <c r="J245" s="324"/>
      <c r="K245" s="324"/>
      <c r="L245" s="324"/>
      <c r="M245" s="324"/>
      <c r="N245" s="324"/>
      <c r="O245" s="324"/>
      <c r="P245" s="324"/>
      <c r="Q245" s="324"/>
      <c r="R245" s="324"/>
      <c r="S245" s="325"/>
      <c r="T245" s="315">
        <v>1</v>
      </c>
      <c r="U245" s="315">
        <f t="shared" si="6"/>
        <v>1</v>
      </c>
      <c r="V245" s="315"/>
      <c r="W245" s="315">
        <f t="shared" si="1"/>
        <v>1</v>
      </c>
      <c r="X245" s="315" t="s">
        <v>1097</v>
      </c>
    </row>
    <row r="246" spans="1:24" ht="30" customHeight="1">
      <c r="A246" s="315"/>
      <c r="B246" s="315"/>
      <c r="C246" s="315"/>
      <c r="D246" s="312"/>
      <c r="E246" s="323"/>
      <c r="F246" s="324"/>
      <c r="G246" s="324"/>
      <c r="H246" s="324"/>
      <c r="I246" s="324"/>
      <c r="J246" s="324"/>
      <c r="K246" s="324"/>
      <c r="L246" s="324"/>
      <c r="M246" s="324"/>
      <c r="N246" s="324"/>
      <c r="O246" s="324"/>
      <c r="P246" s="324"/>
      <c r="Q246" s="324"/>
      <c r="R246" s="324"/>
      <c r="S246" s="325"/>
      <c r="T246" s="315"/>
      <c r="U246" s="315"/>
      <c r="V246" s="315"/>
      <c r="W246" s="315"/>
      <c r="X246" s="315"/>
    </row>
    <row r="247" spans="1:24" ht="30" customHeight="1">
      <c r="A247" s="322" t="s">
        <v>1109</v>
      </c>
      <c r="B247" s="315"/>
      <c r="C247" s="315"/>
      <c r="D247" s="312"/>
      <c r="E247" s="323"/>
      <c r="F247" s="324"/>
      <c r="G247" s="324"/>
      <c r="H247" s="324"/>
      <c r="I247" s="324"/>
      <c r="J247" s="324"/>
      <c r="K247" s="324"/>
      <c r="L247" s="324"/>
      <c r="M247" s="324"/>
      <c r="N247" s="324"/>
      <c r="O247" s="324"/>
      <c r="P247" s="324"/>
      <c r="Q247" s="324"/>
      <c r="R247" s="324"/>
      <c r="S247" s="325"/>
      <c r="T247" s="315"/>
      <c r="U247" s="315"/>
      <c r="V247" s="315"/>
      <c r="W247" s="315"/>
      <c r="X247" s="315"/>
    </row>
    <row r="248" spans="1:24" ht="30" customHeight="1">
      <c r="A248" s="315">
        <v>1</v>
      </c>
      <c r="B248" s="315" t="s">
        <v>803</v>
      </c>
      <c r="C248" s="315" t="s">
        <v>1026</v>
      </c>
      <c r="D248" s="312" t="s">
        <v>700</v>
      </c>
      <c r="E248" s="323"/>
      <c r="F248" s="324"/>
      <c r="G248" s="324"/>
      <c r="H248" s="324"/>
      <c r="I248" s="324"/>
      <c r="J248" s="324"/>
      <c r="K248" s="324"/>
      <c r="L248" s="324"/>
      <c r="M248" s="324"/>
      <c r="N248" s="324"/>
      <c r="O248" s="324"/>
      <c r="P248" s="324"/>
      <c r="Q248" s="324"/>
      <c r="R248" s="324"/>
      <c r="S248" s="325"/>
      <c r="T248" s="315">
        <v>6</v>
      </c>
      <c r="U248" s="315">
        <f t="shared" si="6"/>
        <v>6</v>
      </c>
      <c r="V248" s="315"/>
      <c r="W248" s="315">
        <f t="shared" si="1"/>
        <v>6</v>
      </c>
      <c r="X248" s="315"/>
    </row>
    <row r="249" spans="1:24" ht="30" customHeight="1">
      <c r="A249" s="315">
        <v>2</v>
      </c>
      <c r="B249" s="315" t="s">
        <v>804</v>
      </c>
      <c r="C249" s="315" t="s">
        <v>1027</v>
      </c>
      <c r="D249" s="312" t="s">
        <v>700</v>
      </c>
      <c r="E249" s="323"/>
      <c r="F249" s="324"/>
      <c r="G249" s="324"/>
      <c r="H249" s="324"/>
      <c r="I249" s="324"/>
      <c r="J249" s="324"/>
      <c r="K249" s="324"/>
      <c r="L249" s="324"/>
      <c r="M249" s="324"/>
      <c r="N249" s="324"/>
      <c r="O249" s="324"/>
      <c r="P249" s="324"/>
      <c r="Q249" s="324"/>
      <c r="R249" s="324"/>
      <c r="S249" s="325"/>
      <c r="T249" s="315">
        <v>1</v>
      </c>
      <c r="U249" s="315">
        <f t="shared" si="6"/>
        <v>1</v>
      </c>
      <c r="V249" s="315"/>
      <c r="W249" s="315">
        <f t="shared" si="1"/>
        <v>1</v>
      </c>
      <c r="X249" s="315"/>
    </row>
    <row r="250" spans="1:24" ht="30" customHeight="1">
      <c r="A250" s="315">
        <v>3</v>
      </c>
      <c r="B250" s="315" t="s">
        <v>805</v>
      </c>
      <c r="C250" s="315" t="s">
        <v>1028</v>
      </c>
      <c r="D250" s="312" t="s">
        <v>700</v>
      </c>
      <c r="E250" s="323"/>
      <c r="F250" s="324"/>
      <c r="G250" s="324"/>
      <c r="H250" s="324"/>
      <c r="I250" s="324"/>
      <c r="J250" s="324"/>
      <c r="K250" s="324"/>
      <c r="L250" s="324"/>
      <c r="M250" s="324"/>
      <c r="N250" s="324"/>
      <c r="O250" s="324"/>
      <c r="P250" s="324"/>
      <c r="Q250" s="324"/>
      <c r="R250" s="324"/>
      <c r="S250" s="325"/>
      <c r="T250" s="315">
        <v>1</v>
      </c>
      <c r="U250" s="315">
        <f t="shared" si="6"/>
        <v>1</v>
      </c>
      <c r="V250" s="315"/>
      <c r="W250" s="315">
        <f t="shared" si="1"/>
        <v>1</v>
      </c>
      <c r="X250" s="315"/>
    </row>
    <row r="251" spans="1:24" ht="30" customHeight="1">
      <c r="A251" s="315">
        <v>4</v>
      </c>
      <c r="B251" s="315" t="s">
        <v>806</v>
      </c>
      <c r="C251" s="315" t="s">
        <v>1029</v>
      </c>
      <c r="D251" s="312" t="s">
        <v>700</v>
      </c>
      <c r="E251" s="323"/>
      <c r="F251" s="324"/>
      <c r="G251" s="324"/>
      <c r="H251" s="324"/>
      <c r="I251" s="324"/>
      <c r="J251" s="324"/>
      <c r="K251" s="324"/>
      <c r="L251" s="324"/>
      <c r="M251" s="324"/>
      <c r="N251" s="324"/>
      <c r="O251" s="324"/>
      <c r="P251" s="324"/>
      <c r="Q251" s="324"/>
      <c r="R251" s="324"/>
      <c r="S251" s="325"/>
      <c r="T251" s="315">
        <v>1</v>
      </c>
      <c r="U251" s="315">
        <f t="shared" si="6"/>
        <v>1</v>
      </c>
      <c r="V251" s="315"/>
      <c r="W251" s="315">
        <f t="shared" si="1"/>
        <v>1</v>
      </c>
      <c r="X251" s="315"/>
    </row>
    <row r="252" spans="1:24" ht="30" customHeight="1">
      <c r="A252" s="315">
        <v>5</v>
      </c>
      <c r="B252" s="315" t="s">
        <v>807</v>
      </c>
      <c r="C252" s="315" t="s">
        <v>1030</v>
      </c>
      <c r="D252" s="312" t="s">
        <v>700</v>
      </c>
      <c r="E252" s="323"/>
      <c r="F252" s="324"/>
      <c r="G252" s="324"/>
      <c r="H252" s="324"/>
      <c r="I252" s="324"/>
      <c r="J252" s="324"/>
      <c r="K252" s="324"/>
      <c r="L252" s="324"/>
      <c r="M252" s="324"/>
      <c r="N252" s="324"/>
      <c r="O252" s="324"/>
      <c r="P252" s="324"/>
      <c r="Q252" s="324"/>
      <c r="R252" s="324"/>
      <c r="S252" s="325"/>
      <c r="T252" s="315">
        <v>1</v>
      </c>
      <c r="U252" s="315">
        <f t="shared" si="6"/>
        <v>1</v>
      </c>
      <c r="V252" s="315"/>
      <c r="W252" s="315">
        <f t="shared" si="1"/>
        <v>1</v>
      </c>
      <c r="X252" s="315"/>
    </row>
    <row r="253" spans="1:24" ht="30" customHeight="1">
      <c r="A253" s="315">
        <v>6</v>
      </c>
      <c r="B253" s="315" t="s">
        <v>808</v>
      </c>
      <c r="C253" s="315" t="s">
        <v>1031</v>
      </c>
      <c r="D253" s="312" t="s">
        <v>700</v>
      </c>
      <c r="E253" s="323"/>
      <c r="F253" s="324"/>
      <c r="G253" s="324"/>
      <c r="H253" s="324"/>
      <c r="I253" s="324"/>
      <c r="J253" s="324"/>
      <c r="K253" s="324"/>
      <c r="L253" s="324"/>
      <c r="M253" s="324"/>
      <c r="N253" s="324"/>
      <c r="O253" s="324"/>
      <c r="P253" s="324"/>
      <c r="Q253" s="324"/>
      <c r="R253" s="324"/>
      <c r="S253" s="325"/>
      <c r="T253" s="315">
        <v>2</v>
      </c>
      <c r="U253" s="315">
        <f t="shared" si="6"/>
        <v>2</v>
      </c>
      <c r="V253" s="315"/>
      <c r="W253" s="315">
        <f t="shared" si="1"/>
        <v>2</v>
      </c>
      <c r="X253" s="315"/>
    </row>
    <row r="254" spans="1:24" ht="30" customHeight="1">
      <c r="A254" s="315">
        <v>7</v>
      </c>
      <c r="B254" s="315" t="s">
        <v>809</v>
      </c>
      <c r="C254" s="315" t="s">
        <v>1032</v>
      </c>
      <c r="D254" s="312" t="s">
        <v>700</v>
      </c>
      <c r="E254" s="323"/>
      <c r="F254" s="324"/>
      <c r="G254" s="324"/>
      <c r="H254" s="324"/>
      <c r="I254" s="324"/>
      <c r="J254" s="324"/>
      <c r="K254" s="324"/>
      <c r="L254" s="324"/>
      <c r="M254" s="324"/>
      <c r="N254" s="324"/>
      <c r="O254" s="324"/>
      <c r="P254" s="324"/>
      <c r="Q254" s="324"/>
      <c r="R254" s="324"/>
      <c r="S254" s="325"/>
      <c r="T254" s="315">
        <v>160</v>
      </c>
      <c r="U254" s="315">
        <f t="shared" si="6"/>
        <v>160</v>
      </c>
      <c r="V254" s="315"/>
      <c r="W254" s="315">
        <f t="shared" si="1"/>
        <v>160</v>
      </c>
      <c r="X254" s="315"/>
    </row>
    <row r="255" spans="1:24" ht="30" customHeight="1">
      <c r="A255" s="315">
        <v>8</v>
      </c>
      <c r="B255" s="315" t="s">
        <v>811</v>
      </c>
      <c r="C255" s="315" t="s">
        <v>1032</v>
      </c>
      <c r="D255" s="312" t="s">
        <v>700</v>
      </c>
      <c r="E255" s="323"/>
      <c r="F255" s="324"/>
      <c r="G255" s="324"/>
      <c r="H255" s="324"/>
      <c r="I255" s="324"/>
      <c r="J255" s="324"/>
      <c r="K255" s="324"/>
      <c r="L255" s="324"/>
      <c r="M255" s="324"/>
      <c r="N255" s="324"/>
      <c r="O255" s="324"/>
      <c r="P255" s="324"/>
      <c r="Q255" s="324"/>
      <c r="R255" s="324"/>
      <c r="S255" s="325"/>
      <c r="T255" s="315">
        <v>80</v>
      </c>
      <c r="U255" s="315">
        <f t="shared" si="6"/>
        <v>80</v>
      </c>
      <c r="V255" s="315"/>
      <c r="W255" s="315">
        <f t="shared" si="1"/>
        <v>80</v>
      </c>
      <c r="X255" s="315"/>
    </row>
    <row r="256" spans="1:24" ht="30" customHeight="1">
      <c r="A256" s="315">
        <v>9</v>
      </c>
      <c r="B256" s="315" t="s">
        <v>812</v>
      </c>
      <c r="C256" s="315" t="s">
        <v>1033</v>
      </c>
      <c r="D256" s="312" t="s">
        <v>700</v>
      </c>
      <c r="E256" s="323"/>
      <c r="F256" s="324"/>
      <c r="G256" s="324"/>
      <c r="H256" s="324"/>
      <c r="I256" s="324"/>
      <c r="J256" s="324"/>
      <c r="K256" s="324"/>
      <c r="L256" s="324"/>
      <c r="M256" s="324"/>
      <c r="N256" s="324"/>
      <c r="O256" s="324"/>
      <c r="P256" s="324"/>
      <c r="Q256" s="324"/>
      <c r="R256" s="324"/>
      <c r="S256" s="325"/>
      <c r="T256" s="315">
        <v>4</v>
      </c>
      <c r="U256" s="315">
        <f t="shared" si="6"/>
        <v>4</v>
      </c>
      <c r="V256" s="315"/>
      <c r="W256" s="315">
        <f t="shared" si="1"/>
        <v>4</v>
      </c>
      <c r="X256" s="315"/>
    </row>
    <row r="257" spans="1:24" ht="30" customHeight="1">
      <c r="A257" s="315">
        <v>10</v>
      </c>
      <c r="B257" s="315" t="s">
        <v>840</v>
      </c>
      <c r="C257" s="315" t="s">
        <v>1034</v>
      </c>
      <c r="D257" s="312" t="s">
        <v>700</v>
      </c>
      <c r="E257" s="323"/>
      <c r="F257" s="324"/>
      <c r="G257" s="324"/>
      <c r="H257" s="324"/>
      <c r="I257" s="324"/>
      <c r="J257" s="324"/>
      <c r="K257" s="324"/>
      <c r="L257" s="324"/>
      <c r="M257" s="324"/>
      <c r="N257" s="324"/>
      <c r="O257" s="324"/>
      <c r="P257" s="324"/>
      <c r="Q257" s="324"/>
      <c r="R257" s="324"/>
      <c r="S257" s="325"/>
      <c r="T257" s="315">
        <v>32</v>
      </c>
      <c r="U257" s="315">
        <f t="shared" si="6"/>
        <v>32</v>
      </c>
      <c r="V257" s="315"/>
      <c r="W257" s="315">
        <f t="shared" si="1"/>
        <v>32</v>
      </c>
      <c r="X257" s="315"/>
    </row>
    <row r="258" spans="1:24" ht="30" customHeight="1">
      <c r="A258" s="315">
        <v>11</v>
      </c>
      <c r="B258" s="315" t="s">
        <v>841</v>
      </c>
      <c r="C258" s="315" t="s">
        <v>1034</v>
      </c>
      <c r="D258" s="312" t="s">
        <v>700</v>
      </c>
      <c r="E258" s="323"/>
      <c r="F258" s="324"/>
      <c r="G258" s="324"/>
      <c r="H258" s="324"/>
      <c r="I258" s="324"/>
      <c r="J258" s="324"/>
      <c r="K258" s="324"/>
      <c r="L258" s="324"/>
      <c r="M258" s="324"/>
      <c r="N258" s="324"/>
      <c r="O258" s="324"/>
      <c r="P258" s="324"/>
      <c r="Q258" s="324"/>
      <c r="R258" s="324"/>
      <c r="S258" s="325"/>
      <c r="T258" s="315">
        <v>32</v>
      </c>
      <c r="U258" s="315">
        <f t="shared" si="6"/>
        <v>32</v>
      </c>
      <c r="V258" s="315"/>
      <c r="W258" s="315">
        <f t="shared" si="1"/>
        <v>32</v>
      </c>
      <c r="X258" s="315"/>
    </row>
    <row r="259" spans="1:24" ht="30" customHeight="1">
      <c r="A259" s="315">
        <v>12</v>
      </c>
      <c r="B259" s="315" t="s">
        <v>842</v>
      </c>
      <c r="C259" s="315" t="s">
        <v>1034</v>
      </c>
      <c r="D259" s="312" t="s">
        <v>700</v>
      </c>
      <c r="E259" s="323"/>
      <c r="F259" s="324"/>
      <c r="G259" s="324"/>
      <c r="H259" s="324"/>
      <c r="I259" s="324"/>
      <c r="J259" s="324"/>
      <c r="K259" s="324"/>
      <c r="L259" s="324"/>
      <c r="M259" s="324"/>
      <c r="N259" s="324"/>
      <c r="O259" s="324"/>
      <c r="P259" s="324"/>
      <c r="Q259" s="324"/>
      <c r="R259" s="324"/>
      <c r="S259" s="325"/>
      <c r="T259" s="315">
        <v>32</v>
      </c>
      <c r="U259" s="315">
        <f t="shared" si="6"/>
        <v>32</v>
      </c>
      <c r="V259" s="315"/>
      <c r="W259" s="315">
        <f t="shared" si="1"/>
        <v>32</v>
      </c>
      <c r="X259" s="315"/>
    </row>
    <row r="260" spans="1:24" ht="30" customHeight="1">
      <c r="A260" s="315">
        <v>13</v>
      </c>
      <c r="B260" s="315" t="s">
        <v>843</v>
      </c>
      <c r="C260" s="315" t="s">
        <v>1034</v>
      </c>
      <c r="D260" s="312" t="s">
        <v>700</v>
      </c>
      <c r="E260" s="323"/>
      <c r="F260" s="324"/>
      <c r="G260" s="324"/>
      <c r="H260" s="324"/>
      <c r="I260" s="324"/>
      <c r="J260" s="324"/>
      <c r="K260" s="324"/>
      <c r="L260" s="324"/>
      <c r="M260" s="324"/>
      <c r="N260" s="324"/>
      <c r="O260" s="324"/>
      <c r="P260" s="324"/>
      <c r="Q260" s="324"/>
      <c r="R260" s="324"/>
      <c r="S260" s="325"/>
      <c r="T260" s="315">
        <v>32</v>
      </c>
      <c r="U260" s="315">
        <f t="shared" si="6"/>
        <v>32</v>
      </c>
      <c r="V260" s="315"/>
      <c r="W260" s="315">
        <f t="shared" si="1"/>
        <v>32</v>
      </c>
      <c r="X260" s="315"/>
    </row>
    <row r="261" spans="1:24" ht="30" customHeight="1">
      <c r="A261" s="315">
        <v>14</v>
      </c>
      <c r="B261" s="315" t="s">
        <v>844</v>
      </c>
      <c r="C261" s="315" t="s">
        <v>1034</v>
      </c>
      <c r="D261" s="312" t="s">
        <v>700</v>
      </c>
      <c r="E261" s="323"/>
      <c r="F261" s="324"/>
      <c r="G261" s="324"/>
      <c r="H261" s="324"/>
      <c r="I261" s="324"/>
      <c r="J261" s="324"/>
      <c r="K261" s="324"/>
      <c r="L261" s="324"/>
      <c r="M261" s="324"/>
      <c r="N261" s="324"/>
      <c r="O261" s="324"/>
      <c r="P261" s="324"/>
      <c r="Q261" s="324"/>
      <c r="R261" s="324"/>
      <c r="S261" s="325"/>
      <c r="T261" s="315">
        <v>32</v>
      </c>
      <c r="U261" s="315">
        <f t="shared" si="6"/>
        <v>32</v>
      </c>
      <c r="V261" s="315"/>
      <c r="W261" s="315">
        <f t="shared" si="1"/>
        <v>32</v>
      </c>
      <c r="X261" s="315"/>
    </row>
    <row r="262" spans="1:24" ht="30" customHeight="1">
      <c r="A262" s="315">
        <v>15</v>
      </c>
      <c r="B262" s="315" t="s">
        <v>845</v>
      </c>
      <c r="C262" s="315" t="s">
        <v>1034</v>
      </c>
      <c r="D262" s="312" t="s">
        <v>700</v>
      </c>
      <c r="E262" s="323"/>
      <c r="F262" s="324"/>
      <c r="G262" s="324"/>
      <c r="H262" s="324"/>
      <c r="I262" s="324"/>
      <c r="J262" s="324"/>
      <c r="K262" s="324"/>
      <c r="L262" s="324"/>
      <c r="M262" s="324"/>
      <c r="N262" s="324"/>
      <c r="O262" s="324"/>
      <c r="P262" s="324"/>
      <c r="Q262" s="324"/>
      <c r="R262" s="324"/>
      <c r="S262" s="325"/>
      <c r="T262" s="315">
        <v>32</v>
      </c>
      <c r="U262" s="315">
        <f t="shared" si="6"/>
        <v>32</v>
      </c>
      <c r="V262" s="315"/>
      <c r="W262" s="315">
        <f t="shared" si="1"/>
        <v>32</v>
      </c>
      <c r="X262" s="315"/>
    </row>
    <row r="263" spans="1:24" ht="30" customHeight="1">
      <c r="A263" s="315">
        <v>16</v>
      </c>
      <c r="B263" s="315" t="s">
        <v>846</v>
      </c>
      <c r="C263" s="315" t="s">
        <v>1034</v>
      </c>
      <c r="D263" s="312" t="s">
        <v>700</v>
      </c>
      <c r="E263" s="323"/>
      <c r="F263" s="324"/>
      <c r="G263" s="324"/>
      <c r="H263" s="324"/>
      <c r="I263" s="324"/>
      <c r="J263" s="324"/>
      <c r="K263" s="324"/>
      <c r="L263" s="324"/>
      <c r="M263" s="324"/>
      <c r="N263" s="324"/>
      <c r="O263" s="324"/>
      <c r="P263" s="324"/>
      <c r="Q263" s="324"/>
      <c r="R263" s="324"/>
      <c r="S263" s="325"/>
      <c r="T263" s="315">
        <v>32</v>
      </c>
      <c r="U263" s="315">
        <f t="shared" si="6"/>
        <v>32</v>
      </c>
      <c r="V263" s="315"/>
      <c r="W263" s="315">
        <f t="shared" si="1"/>
        <v>32</v>
      </c>
      <c r="X263" s="315"/>
    </row>
    <row r="264" spans="1:24" ht="30" customHeight="1">
      <c r="A264" s="315">
        <v>17</v>
      </c>
      <c r="B264" s="315" t="s">
        <v>847</v>
      </c>
      <c r="C264" s="315" t="s">
        <v>1035</v>
      </c>
      <c r="D264" s="312" t="s">
        <v>700</v>
      </c>
      <c r="E264" s="323"/>
      <c r="F264" s="324"/>
      <c r="G264" s="324"/>
      <c r="H264" s="324"/>
      <c r="I264" s="324"/>
      <c r="J264" s="324"/>
      <c r="K264" s="324"/>
      <c r="L264" s="324"/>
      <c r="M264" s="324"/>
      <c r="N264" s="324"/>
      <c r="O264" s="324"/>
      <c r="P264" s="324"/>
      <c r="Q264" s="324"/>
      <c r="R264" s="324"/>
      <c r="S264" s="325"/>
      <c r="T264" s="315">
        <v>17</v>
      </c>
      <c r="U264" s="315">
        <f t="shared" si="6"/>
        <v>17</v>
      </c>
      <c r="V264" s="315"/>
      <c r="W264" s="315">
        <f t="shared" si="1"/>
        <v>17</v>
      </c>
      <c r="X264" s="315"/>
    </row>
    <row r="265" spans="1:24" ht="30" customHeight="1">
      <c r="A265" s="315">
        <v>18</v>
      </c>
      <c r="B265" s="315" t="s">
        <v>848</v>
      </c>
      <c r="C265" s="315" t="s">
        <v>1035</v>
      </c>
      <c r="D265" s="312" t="s">
        <v>700</v>
      </c>
      <c r="E265" s="323"/>
      <c r="F265" s="324"/>
      <c r="G265" s="324"/>
      <c r="H265" s="324"/>
      <c r="I265" s="324"/>
      <c r="J265" s="324"/>
      <c r="K265" s="324"/>
      <c r="L265" s="324"/>
      <c r="M265" s="324"/>
      <c r="N265" s="324"/>
      <c r="O265" s="324"/>
      <c r="P265" s="324"/>
      <c r="Q265" s="324"/>
      <c r="R265" s="324"/>
      <c r="S265" s="325"/>
      <c r="T265" s="315">
        <v>17</v>
      </c>
      <c r="U265" s="315">
        <f t="shared" si="6"/>
        <v>17</v>
      </c>
      <c r="V265" s="315"/>
      <c r="W265" s="315">
        <f t="shared" si="1"/>
        <v>17</v>
      </c>
      <c r="X265" s="315"/>
    </row>
    <row r="266" spans="1:24" ht="30" customHeight="1">
      <c r="A266" s="315">
        <v>19</v>
      </c>
      <c r="B266" s="315" t="s">
        <v>849</v>
      </c>
      <c r="C266" s="315" t="s">
        <v>1035</v>
      </c>
      <c r="D266" s="312" t="s">
        <v>700</v>
      </c>
      <c r="E266" s="323"/>
      <c r="F266" s="324"/>
      <c r="G266" s="324"/>
      <c r="H266" s="324"/>
      <c r="I266" s="324"/>
      <c r="J266" s="324"/>
      <c r="K266" s="324"/>
      <c r="L266" s="324"/>
      <c r="M266" s="324"/>
      <c r="N266" s="324"/>
      <c r="O266" s="324"/>
      <c r="P266" s="324"/>
      <c r="Q266" s="324"/>
      <c r="R266" s="324"/>
      <c r="S266" s="325"/>
      <c r="T266" s="315">
        <v>17</v>
      </c>
      <c r="U266" s="315">
        <f t="shared" si="6"/>
        <v>17</v>
      </c>
      <c r="V266" s="315"/>
      <c r="W266" s="315">
        <f t="shared" si="1"/>
        <v>17</v>
      </c>
      <c r="X266" s="315"/>
    </row>
    <row r="267" spans="1:24" ht="30" customHeight="1">
      <c r="A267" s="315">
        <v>20</v>
      </c>
      <c r="B267" s="315" t="s">
        <v>850</v>
      </c>
      <c r="C267" s="315" t="s">
        <v>1035</v>
      </c>
      <c r="D267" s="312" t="s">
        <v>700</v>
      </c>
      <c r="E267" s="323"/>
      <c r="F267" s="324"/>
      <c r="G267" s="324"/>
      <c r="H267" s="324"/>
      <c r="I267" s="324"/>
      <c r="J267" s="324"/>
      <c r="K267" s="324"/>
      <c r="L267" s="324"/>
      <c r="M267" s="324"/>
      <c r="N267" s="324"/>
      <c r="O267" s="324"/>
      <c r="P267" s="324"/>
      <c r="Q267" s="324"/>
      <c r="R267" s="324"/>
      <c r="S267" s="325"/>
      <c r="T267" s="315">
        <v>17</v>
      </c>
      <c r="U267" s="315">
        <f t="shared" ref="U267:U330" si="7">+T267</f>
        <v>17</v>
      </c>
      <c r="V267" s="315"/>
      <c r="W267" s="315">
        <f t="shared" si="1"/>
        <v>17</v>
      </c>
      <c r="X267" s="315"/>
    </row>
    <row r="268" spans="1:24" ht="30" customHeight="1">
      <c r="A268" s="315">
        <v>21</v>
      </c>
      <c r="B268" s="315" t="s">
        <v>851</v>
      </c>
      <c r="C268" s="315" t="s">
        <v>1035</v>
      </c>
      <c r="D268" s="312" t="s">
        <v>700</v>
      </c>
      <c r="E268" s="323"/>
      <c r="F268" s="324"/>
      <c r="G268" s="324"/>
      <c r="H268" s="324"/>
      <c r="I268" s="324"/>
      <c r="J268" s="324"/>
      <c r="K268" s="324"/>
      <c r="L268" s="324"/>
      <c r="M268" s="324"/>
      <c r="N268" s="324"/>
      <c r="O268" s="324"/>
      <c r="P268" s="324"/>
      <c r="Q268" s="324"/>
      <c r="R268" s="324"/>
      <c r="S268" s="325"/>
      <c r="T268" s="315">
        <v>17</v>
      </c>
      <c r="U268" s="315">
        <f t="shared" si="7"/>
        <v>17</v>
      </c>
      <c r="V268" s="315"/>
      <c r="W268" s="315">
        <f t="shared" si="1"/>
        <v>17</v>
      </c>
      <c r="X268" s="315"/>
    </row>
    <row r="269" spans="1:24" ht="30" customHeight="1">
      <c r="A269" s="315">
        <v>22</v>
      </c>
      <c r="B269" s="315" t="s">
        <v>852</v>
      </c>
      <c r="C269" s="315" t="s">
        <v>1035</v>
      </c>
      <c r="D269" s="312" t="s">
        <v>700</v>
      </c>
      <c r="E269" s="323"/>
      <c r="F269" s="324"/>
      <c r="G269" s="324"/>
      <c r="H269" s="324"/>
      <c r="I269" s="324"/>
      <c r="J269" s="324"/>
      <c r="K269" s="324"/>
      <c r="L269" s="324"/>
      <c r="M269" s="324"/>
      <c r="N269" s="324"/>
      <c r="O269" s="324"/>
      <c r="P269" s="324"/>
      <c r="Q269" s="324"/>
      <c r="R269" s="324"/>
      <c r="S269" s="325"/>
      <c r="T269" s="315">
        <v>17</v>
      </c>
      <c r="U269" s="315">
        <f t="shared" si="7"/>
        <v>17</v>
      </c>
      <c r="V269" s="315"/>
      <c r="W269" s="315">
        <f t="shared" si="1"/>
        <v>17</v>
      </c>
      <c r="X269" s="315"/>
    </row>
    <row r="270" spans="1:24" ht="30" customHeight="1">
      <c r="A270" s="315">
        <v>23</v>
      </c>
      <c r="B270" s="315" t="s">
        <v>853</v>
      </c>
      <c r="C270" s="315" t="s">
        <v>1035</v>
      </c>
      <c r="D270" s="312" t="s">
        <v>700</v>
      </c>
      <c r="E270" s="323"/>
      <c r="F270" s="324"/>
      <c r="G270" s="324"/>
      <c r="H270" s="324"/>
      <c r="I270" s="324"/>
      <c r="J270" s="324"/>
      <c r="K270" s="324"/>
      <c r="L270" s="324"/>
      <c r="M270" s="324"/>
      <c r="N270" s="324"/>
      <c r="O270" s="324"/>
      <c r="P270" s="324"/>
      <c r="Q270" s="324"/>
      <c r="R270" s="324"/>
      <c r="S270" s="325"/>
      <c r="T270" s="315">
        <v>17</v>
      </c>
      <c r="U270" s="315">
        <f t="shared" si="7"/>
        <v>17</v>
      </c>
      <c r="V270" s="315"/>
      <c r="W270" s="315">
        <f t="shared" si="1"/>
        <v>17</v>
      </c>
      <c r="X270" s="315"/>
    </row>
    <row r="271" spans="1:24" ht="30" customHeight="1">
      <c r="A271" s="315">
        <v>24</v>
      </c>
      <c r="B271" s="315" t="s">
        <v>827</v>
      </c>
      <c r="C271" s="315" t="s">
        <v>1035</v>
      </c>
      <c r="D271" s="312" t="s">
        <v>700</v>
      </c>
      <c r="E271" s="323"/>
      <c r="F271" s="324"/>
      <c r="G271" s="324"/>
      <c r="H271" s="324"/>
      <c r="I271" s="324"/>
      <c r="J271" s="324"/>
      <c r="K271" s="324"/>
      <c r="L271" s="324"/>
      <c r="M271" s="324"/>
      <c r="N271" s="324"/>
      <c r="O271" s="324"/>
      <c r="P271" s="324"/>
      <c r="Q271" s="324"/>
      <c r="R271" s="324"/>
      <c r="S271" s="325"/>
      <c r="T271" s="315">
        <v>17</v>
      </c>
      <c r="U271" s="315">
        <f t="shared" si="7"/>
        <v>17</v>
      </c>
      <c r="V271" s="315"/>
      <c r="W271" s="315">
        <f t="shared" si="1"/>
        <v>17</v>
      </c>
      <c r="X271" s="315"/>
    </row>
    <row r="272" spans="1:24" ht="30" customHeight="1">
      <c r="A272" s="315">
        <v>25</v>
      </c>
      <c r="B272" s="315" t="s">
        <v>828</v>
      </c>
      <c r="C272" s="315" t="s">
        <v>1035</v>
      </c>
      <c r="D272" s="312" t="s">
        <v>700</v>
      </c>
      <c r="E272" s="323"/>
      <c r="F272" s="324"/>
      <c r="G272" s="324"/>
      <c r="H272" s="324"/>
      <c r="I272" s="324"/>
      <c r="J272" s="324"/>
      <c r="K272" s="324"/>
      <c r="L272" s="324"/>
      <c r="M272" s="324"/>
      <c r="N272" s="324"/>
      <c r="O272" s="324"/>
      <c r="P272" s="324"/>
      <c r="Q272" s="324"/>
      <c r="R272" s="324"/>
      <c r="S272" s="325"/>
      <c r="T272" s="315">
        <v>17</v>
      </c>
      <c r="U272" s="315">
        <f t="shared" si="7"/>
        <v>17</v>
      </c>
      <c r="V272" s="315"/>
      <c r="W272" s="315">
        <f t="shared" si="1"/>
        <v>17</v>
      </c>
      <c r="X272" s="315"/>
    </row>
    <row r="273" spans="1:24" ht="30" customHeight="1">
      <c r="A273" s="315">
        <v>26</v>
      </c>
      <c r="B273" s="315" t="s">
        <v>854</v>
      </c>
      <c r="C273" s="315" t="s">
        <v>1034</v>
      </c>
      <c r="D273" s="312" t="s">
        <v>700</v>
      </c>
      <c r="E273" s="323"/>
      <c r="F273" s="324"/>
      <c r="G273" s="324"/>
      <c r="H273" s="324"/>
      <c r="I273" s="324"/>
      <c r="J273" s="324"/>
      <c r="K273" s="324"/>
      <c r="L273" s="324"/>
      <c r="M273" s="324"/>
      <c r="N273" s="324"/>
      <c r="O273" s="324"/>
      <c r="P273" s="324"/>
      <c r="Q273" s="324"/>
      <c r="R273" s="324"/>
      <c r="S273" s="325"/>
      <c r="T273" s="315">
        <v>32</v>
      </c>
      <c r="U273" s="315">
        <f t="shared" si="7"/>
        <v>32</v>
      </c>
      <c r="V273" s="315"/>
      <c r="W273" s="315">
        <f t="shared" si="1"/>
        <v>32</v>
      </c>
      <c r="X273" s="315"/>
    </row>
    <row r="274" spans="1:24" ht="30" customHeight="1">
      <c r="A274" s="315">
        <v>27</v>
      </c>
      <c r="B274" s="315" t="s">
        <v>855</v>
      </c>
      <c r="C274" s="315" t="s">
        <v>1034</v>
      </c>
      <c r="D274" s="312" t="s">
        <v>700</v>
      </c>
      <c r="E274" s="323"/>
      <c r="F274" s="324"/>
      <c r="G274" s="324"/>
      <c r="H274" s="324"/>
      <c r="I274" s="324"/>
      <c r="J274" s="324"/>
      <c r="K274" s="324"/>
      <c r="L274" s="324"/>
      <c r="M274" s="324"/>
      <c r="N274" s="324"/>
      <c r="O274" s="324"/>
      <c r="P274" s="324"/>
      <c r="Q274" s="324"/>
      <c r="R274" s="324"/>
      <c r="S274" s="325"/>
      <c r="T274" s="315">
        <v>32</v>
      </c>
      <c r="U274" s="315">
        <f t="shared" si="7"/>
        <v>32</v>
      </c>
      <c r="V274" s="315"/>
      <c r="W274" s="315">
        <f t="shared" si="1"/>
        <v>32</v>
      </c>
      <c r="X274" s="315"/>
    </row>
    <row r="275" spans="1:24" ht="30" customHeight="1">
      <c r="A275" s="315">
        <v>28</v>
      </c>
      <c r="B275" s="315" t="s">
        <v>856</v>
      </c>
      <c r="C275" s="315" t="s">
        <v>1034</v>
      </c>
      <c r="D275" s="312" t="s">
        <v>700</v>
      </c>
      <c r="E275" s="323"/>
      <c r="F275" s="324"/>
      <c r="G275" s="324"/>
      <c r="H275" s="324"/>
      <c r="I275" s="324"/>
      <c r="J275" s="324"/>
      <c r="K275" s="324"/>
      <c r="L275" s="324"/>
      <c r="M275" s="324"/>
      <c r="N275" s="324"/>
      <c r="O275" s="324"/>
      <c r="P275" s="324"/>
      <c r="Q275" s="324"/>
      <c r="R275" s="324"/>
      <c r="S275" s="325"/>
      <c r="T275" s="315">
        <v>32</v>
      </c>
      <c r="U275" s="315">
        <f t="shared" si="7"/>
        <v>32</v>
      </c>
      <c r="V275" s="315"/>
      <c r="W275" s="315">
        <f t="shared" si="1"/>
        <v>32</v>
      </c>
      <c r="X275" s="315"/>
    </row>
    <row r="276" spans="1:24" ht="30" customHeight="1">
      <c r="A276" s="315">
        <v>29</v>
      </c>
      <c r="B276" s="315" t="s">
        <v>834</v>
      </c>
      <c r="C276" s="315" t="s">
        <v>1040</v>
      </c>
      <c r="D276" s="312" t="s">
        <v>700</v>
      </c>
      <c r="E276" s="323"/>
      <c r="F276" s="324"/>
      <c r="G276" s="324"/>
      <c r="H276" s="324"/>
      <c r="I276" s="324"/>
      <c r="J276" s="324"/>
      <c r="K276" s="324"/>
      <c r="L276" s="324"/>
      <c r="M276" s="324"/>
      <c r="N276" s="324"/>
      <c r="O276" s="324"/>
      <c r="P276" s="324"/>
      <c r="Q276" s="324"/>
      <c r="R276" s="324"/>
      <c r="S276" s="325"/>
      <c r="T276" s="315">
        <v>160</v>
      </c>
      <c r="U276" s="315">
        <f t="shared" si="7"/>
        <v>160</v>
      </c>
      <c r="V276" s="315"/>
      <c r="W276" s="315">
        <f t="shared" si="1"/>
        <v>160</v>
      </c>
      <c r="X276" s="315"/>
    </row>
    <row r="277" spans="1:24" ht="30" customHeight="1">
      <c r="A277" s="315">
        <v>30</v>
      </c>
      <c r="B277" s="315" t="s">
        <v>831</v>
      </c>
      <c r="C277" s="315" t="s">
        <v>1035</v>
      </c>
      <c r="D277" s="312" t="s">
        <v>700</v>
      </c>
      <c r="E277" s="323"/>
      <c r="F277" s="324"/>
      <c r="G277" s="324"/>
      <c r="H277" s="324"/>
      <c r="I277" s="324"/>
      <c r="J277" s="324"/>
      <c r="K277" s="324"/>
      <c r="L277" s="324"/>
      <c r="M277" s="324"/>
      <c r="N277" s="324"/>
      <c r="O277" s="324"/>
      <c r="P277" s="324"/>
      <c r="Q277" s="324"/>
      <c r="R277" s="324"/>
      <c r="S277" s="325"/>
      <c r="T277" s="315">
        <v>17</v>
      </c>
      <c r="U277" s="315">
        <f t="shared" si="7"/>
        <v>17</v>
      </c>
      <c r="V277" s="315"/>
      <c r="W277" s="315">
        <f t="shared" si="1"/>
        <v>17</v>
      </c>
      <c r="X277" s="315"/>
    </row>
    <row r="278" spans="1:24" ht="30" customHeight="1">
      <c r="A278" s="315">
        <v>31</v>
      </c>
      <c r="B278" s="315" t="s">
        <v>832</v>
      </c>
      <c r="C278" s="315" t="s">
        <v>1036</v>
      </c>
      <c r="D278" s="312" t="s">
        <v>700</v>
      </c>
      <c r="E278" s="323"/>
      <c r="F278" s="324"/>
      <c r="G278" s="324"/>
      <c r="H278" s="324"/>
      <c r="I278" s="324"/>
      <c r="J278" s="324"/>
      <c r="K278" s="324"/>
      <c r="L278" s="324"/>
      <c r="M278" s="324"/>
      <c r="N278" s="324"/>
      <c r="O278" s="324"/>
      <c r="P278" s="324"/>
      <c r="Q278" s="324"/>
      <c r="R278" s="324"/>
      <c r="S278" s="325"/>
      <c r="T278" s="315">
        <v>22</v>
      </c>
      <c r="U278" s="315">
        <f t="shared" si="7"/>
        <v>22</v>
      </c>
      <c r="V278" s="315"/>
      <c r="W278" s="315">
        <f t="shared" si="1"/>
        <v>22</v>
      </c>
      <c r="X278" s="315"/>
    </row>
    <row r="279" spans="1:24" ht="30" customHeight="1">
      <c r="A279" s="315">
        <v>32</v>
      </c>
      <c r="B279" s="315" t="s">
        <v>835</v>
      </c>
      <c r="C279" s="315" t="s">
        <v>1036</v>
      </c>
      <c r="D279" s="312" t="s">
        <v>700</v>
      </c>
      <c r="E279" s="323"/>
      <c r="F279" s="324"/>
      <c r="G279" s="324"/>
      <c r="H279" s="324"/>
      <c r="I279" s="324"/>
      <c r="J279" s="324"/>
      <c r="K279" s="324"/>
      <c r="L279" s="324"/>
      <c r="M279" s="324"/>
      <c r="N279" s="324"/>
      <c r="O279" s="324"/>
      <c r="P279" s="324"/>
      <c r="Q279" s="324"/>
      <c r="R279" s="324"/>
      <c r="S279" s="325"/>
      <c r="T279" s="315">
        <v>20</v>
      </c>
      <c r="U279" s="315">
        <f t="shared" si="7"/>
        <v>20</v>
      </c>
      <c r="V279" s="315"/>
      <c r="W279" s="315">
        <f t="shared" si="1"/>
        <v>20</v>
      </c>
      <c r="X279" s="315"/>
    </row>
    <row r="280" spans="1:24" ht="30" customHeight="1">
      <c r="A280" s="315">
        <v>33</v>
      </c>
      <c r="B280" s="315" t="s">
        <v>829</v>
      </c>
      <c r="C280" s="315" t="s">
        <v>1041</v>
      </c>
      <c r="D280" s="312" t="s">
        <v>700</v>
      </c>
      <c r="E280" s="323"/>
      <c r="F280" s="324"/>
      <c r="G280" s="324"/>
      <c r="H280" s="324"/>
      <c r="I280" s="324"/>
      <c r="J280" s="324"/>
      <c r="K280" s="324"/>
      <c r="L280" s="324"/>
      <c r="M280" s="324"/>
      <c r="N280" s="324"/>
      <c r="O280" s="324"/>
      <c r="P280" s="324"/>
      <c r="Q280" s="324"/>
      <c r="R280" s="324"/>
      <c r="S280" s="325"/>
      <c r="T280" s="315">
        <v>6</v>
      </c>
      <c r="U280" s="315">
        <f t="shared" si="7"/>
        <v>6</v>
      </c>
      <c r="V280" s="315"/>
      <c r="W280" s="315">
        <f t="shared" si="1"/>
        <v>6</v>
      </c>
      <c r="X280" s="315"/>
    </row>
    <row r="281" spans="1:24" ht="30" customHeight="1">
      <c r="A281" s="315">
        <v>34</v>
      </c>
      <c r="B281" s="315" t="s">
        <v>830</v>
      </c>
      <c r="C281" s="315" t="s">
        <v>1042</v>
      </c>
      <c r="D281" s="312" t="s">
        <v>700</v>
      </c>
      <c r="E281" s="323"/>
      <c r="F281" s="324"/>
      <c r="G281" s="324"/>
      <c r="H281" s="324"/>
      <c r="I281" s="324"/>
      <c r="J281" s="324"/>
      <c r="K281" s="324"/>
      <c r="L281" s="324"/>
      <c r="M281" s="324"/>
      <c r="N281" s="324"/>
      <c r="O281" s="324"/>
      <c r="P281" s="324"/>
      <c r="Q281" s="324"/>
      <c r="R281" s="324"/>
      <c r="S281" s="325"/>
      <c r="T281" s="315">
        <v>50</v>
      </c>
      <c r="U281" s="315">
        <f t="shared" si="7"/>
        <v>50</v>
      </c>
      <c r="V281" s="315"/>
      <c r="W281" s="315">
        <f t="shared" si="1"/>
        <v>50</v>
      </c>
      <c r="X281" s="315"/>
    </row>
    <row r="282" spans="1:24" ht="30" customHeight="1">
      <c r="A282" s="315">
        <v>35</v>
      </c>
      <c r="B282" s="315" t="s">
        <v>857</v>
      </c>
      <c r="C282" s="315" t="s">
        <v>1035</v>
      </c>
      <c r="D282" s="312" t="s">
        <v>700</v>
      </c>
      <c r="E282" s="323"/>
      <c r="F282" s="324"/>
      <c r="G282" s="324"/>
      <c r="H282" s="324"/>
      <c r="I282" s="324"/>
      <c r="J282" s="324"/>
      <c r="K282" s="324"/>
      <c r="L282" s="324"/>
      <c r="M282" s="324"/>
      <c r="N282" s="324"/>
      <c r="O282" s="324"/>
      <c r="P282" s="324"/>
      <c r="Q282" s="324"/>
      <c r="R282" s="324"/>
      <c r="S282" s="325"/>
      <c r="T282" s="315">
        <v>17</v>
      </c>
      <c r="U282" s="315">
        <f t="shared" si="7"/>
        <v>17</v>
      </c>
      <c r="V282" s="315"/>
      <c r="W282" s="315">
        <f t="shared" si="1"/>
        <v>17</v>
      </c>
      <c r="X282" s="315"/>
    </row>
    <row r="283" spans="1:24" ht="30" customHeight="1">
      <c r="A283" s="315">
        <v>36</v>
      </c>
      <c r="B283" s="315" t="s">
        <v>858</v>
      </c>
      <c r="C283" s="315" t="s">
        <v>1035</v>
      </c>
      <c r="D283" s="312" t="s">
        <v>700</v>
      </c>
      <c r="E283" s="323"/>
      <c r="F283" s="324"/>
      <c r="G283" s="324"/>
      <c r="H283" s="324"/>
      <c r="I283" s="324"/>
      <c r="J283" s="324"/>
      <c r="K283" s="324"/>
      <c r="L283" s="324"/>
      <c r="M283" s="324"/>
      <c r="N283" s="324"/>
      <c r="O283" s="324"/>
      <c r="P283" s="324"/>
      <c r="Q283" s="324"/>
      <c r="R283" s="324"/>
      <c r="S283" s="325"/>
      <c r="T283" s="315">
        <v>17</v>
      </c>
      <c r="U283" s="315">
        <f t="shared" si="7"/>
        <v>17</v>
      </c>
      <c r="V283" s="315"/>
      <c r="W283" s="315">
        <f t="shared" ref="W283:W372" si="8">ROUNDDOWN(U283+(U283*V283),2)</f>
        <v>17</v>
      </c>
      <c r="X283" s="315"/>
    </row>
    <row r="284" spans="1:24" ht="30" customHeight="1">
      <c r="A284" s="315">
        <v>37</v>
      </c>
      <c r="B284" s="315" t="s">
        <v>859</v>
      </c>
      <c r="C284" s="315" t="s">
        <v>1035</v>
      </c>
      <c r="D284" s="312" t="s">
        <v>700</v>
      </c>
      <c r="E284" s="323"/>
      <c r="F284" s="324"/>
      <c r="G284" s="324"/>
      <c r="H284" s="324"/>
      <c r="I284" s="324"/>
      <c r="J284" s="324"/>
      <c r="K284" s="324"/>
      <c r="L284" s="324"/>
      <c r="M284" s="324"/>
      <c r="N284" s="324"/>
      <c r="O284" s="324"/>
      <c r="P284" s="324"/>
      <c r="Q284" s="324"/>
      <c r="R284" s="324"/>
      <c r="S284" s="325"/>
      <c r="T284" s="315">
        <v>17</v>
      </c>
      <c r="U284" s="315">
        <f t="shared" si="7"/>
        <v>17</v>
      </c>
      <c r="V284" s="315"/>
      <c r="W284" s="315">
        <f t="shared" si="8"/>
        <v>17</v>
      </c>
      <c r="X284" s="315"/>
    </row>
    <row r="285" spans="1:24" ht="30" customHeight="1">
      <c r="A285" s="315">
        <v>38</v>
      </c>
      <c r="B285" s="315" t="s">
        <v>860</v>
      </c>
      <c r="C285" s="315" t="s">
        <v>1035</v>
      </c>
      <c r="D285" s="312" t="s">
        <v>700</v>
      </c>
      <c r="E285" s="323"/>
      <c r="F285" s="324"/>
      <c r="G285" s="324"/>
      <c r="H285" s="324"/>
      <c r="I285" s="324"/>
      <c r="J285" s="324"/>
      <c r="K285" s="324"/>
      <c r="L285" s="324"/>
      <c r="M285" s="324"/>
      <c r="N285" s="324"/>
      <c r="O285" s="324"/>
      <c r="P285" s="324"/>
      <c r="Q285" s="324"/>
      <c r="R285" s="324"/>
      <c r="S285" s="325"/>
      <c r="T285" s="315">
        <v>17</v>
      </c>
      <c r="U285" s="315">
        <f t="shared" si="7"/>
        <v>17</v>
      </c>
      <c r="V285" s="315"/>
      <c r="W285" s="315">
        <f t="shared" si="8"/>
        <v>17</v>
      </c>
      <c r="X285" s="315"/>
    </row>
    <row r="286" spans="1:24" ht="30" customHeight="1">
      <c r="A286" s="315">
        <v>39</v>
      </c>
      <c r="B286" s="315" t="s">
        <v>861</v>
      </c>
      <c r="C286" s="315" t="s">
        <v>1035</v>
      </c>
      <c r="D286" s="312" t="s">
        <v>700</v>
      </c>
      <c r="E286" s="323"/>
      <c r="F286" s="324"/>
      <c r="G286" s="324"/>
      <c r="H286" s="324"/>
      <c r="I286" s="324"/>
      <c r="J286" s="324"/>
      <c r="K286" s="324"/>
      <c r="L286" s="324"/>
      <c r="M286" s="324"/>
      <c r="N286" s="324"/>
      <c r="O286" s="324"/>
      <c r="P286" s="324"/>
      <c r="Q286" s="324"/>
      <c r="R286" s="324"/>
      <c r="S286" s="325"/>
      <c r="T286" s="315">
        <v>17</v>
      </c>
      <c r="U286" s="315">
        <f t="shared" si="7"/>
        <v>17</v>
      </c>
      <c r="V286" s="315"/>
      <c r="W286" s="315">
        <f t="shared" si="8"/>
        <v>17</v>
      </c>
      <c r="X286" s="315"/>
    </row>
    <row r="287" spans="1:24" ht="30" customHeight="1">
      <c r="A287" s="315">
        <v>40</v>
      </c>
      <c r="B287" s="315" t="s">
        <v>862</v>
      </c>
      <c r="C287" s="315" t="s">
        <v>1035</v>
      </c>
      <c r="D287" s="312" t="s">
        <v>700</v>
      </c>
      <c r="E287" s="323"/>
      <c r="F287" s="324"/>
      <c r="G287" s="324"/>
      <c r="H287" s="324"/>
      <c r="I287" s="324"/>
      <c r="J287" s="324"/>
      <c r="K287" s="324"/>
      <c r="L287" s="324"/>
      <c r="M287" s="324"/>
      <c r="N287" s="324"/>
      <c r="O287" s="324"/>
      <c r="P287" s="324"/>
      <c r="Q287" s="324"/>
      <c r="R287" s="324"/>
      <c r="S287" s="325"/>
      <c r="T287" s="315">
        <v>17</v>
      </c>
      <c r="U287" s="315">
        <f t="shared" si="7"/>
        <v>17</v>
      </c>
      <c r="V287" s="315"/>
      <c r="W287" s="315">
        <f t="shared" si="8"/>
        <v>17</v>
      </c>
      <c r="X287" s="315"/>
    </row>
    <row r="288" spans="1:24" ht="30" customHeight="1">
      <c r="A288" s="315">
        <v>41</v>
      </c>
      <c r="B288" s="315" t="s">
        <v>863</v>
      </c>
      <c r="C288" s="315" t="s">
        <v>1035</v>
      </c>
      <c r="D288" s="312" t="s">
        <v>700</v>
      </c>
      <c r="E288" s="323"/>
      <c r="F288" s="324"/>
      <c r="G288" s="324"/>
      <c r="H288" s="324"/>
      <c r="I288" s="324"/>
      <c r="J288" s="324"/>
      <c r="K288" s="324"/>
      <c r="L288" s="324"/>
      <c r="M288" s="324"/>
      <c r="N288" s="324"/>
      <c r="O288" s="324"/>
      <c r="P288" s="324"/>
      <c r="Q288" s="324"/>
      <c r="R288" s="324"/>
      <c r="S288" s="325"/>
      <c r="T288" s="315">
        <v>17</v>
      </c>
      <c r="U288" s="315">
        <f t="shared" si="7"/>
        <v>17</v>
      </c>
      <c r="V288" s="315"/>
      <c r="W288" s="315">
        <f t="shared" si="8"/>
        <v>17</v>
      </c>
      <c r="X288" s="315"/>
    </row>
    <row r="289" spans="1:24" ht="30" customHeight="1">
      <c r="A289" s="315">
        <v>42</v>
      </c>
      <c r="B289" s="315" t="s">
        <v>864</v>
      </c>
      <c r="C289" s="315" t="s">
        <v>1035</v>
      </c>
      <c r="D289" s="312" t="s">
        <v>700</v>
      </c>
      <c r="E289" s="323"/>
      <c r="F289" s="324"/>
      <c r="G289" s="324"/>
      <c r="H289" s="324"/>
      <c r="I289" s="324"/>
      <c r="J289" s="324"/>
      <c r="K289" s="324"/>
      <c r="L289" s="324"/>
      <c r="M289" s="324"/>
      <c r="N289" s="324"/>
      <c r="O289" s="324"/>
      <c r="P289" s="324"/>
      <c r="Q289" s="324"/>
      <c r="R289" s="324"/>
      <c r="S289" s="325"/>
      <c r="T289" s="315">
        <v>17</v>
      </c>
      <c r="U289" s="315">
        <f t="shared" si="7"/>
        <v>17</v>
      </c>
      <c r="V289" s="315"/>
      <c r="W289" s="315">
        <f t="shared" si="8"/>
        <v>17</v>
      </c>
      <c r="X289" s="315"/>
    </row>
    <row r="290" spans="1:24" ht="30" customHeight="1">
      <c r="A290" s="315">
        <v>43</v>
      </c>
      <c r="B290" s="315" t="s">
        <v>865</v>
      </c>
      <c r="C290" s="315" t="s">
        <v>1043</v>
      </c>
      <c r="D290" s="312" t="s">
        <v>700</v>
      </c>
      <c r="E290" s="323"/>
      <c r="F290" s="324"/>
      <c r="G290" s="324"/>
      <c r="H290" s="324"/>
      <c r="I290" s="324"/>
      <c r="J290" s="324"/>
      <c r="K290" s="324"/>
      <c r="L290" s="324"/>
      <c r="M290" s="324"/>
      <c r="N290" s="324"/>
      <c r="O290" s="324"/>
      <c r="P290" s="324"/>
      <c r="Q290" s="324"/>
      <c r="R290" s="324"/>
      <c r="S290" s="325"/>
      <c r="T290" s="315">
        <v>28</v>
      </c>
      <c r="U290" s="315">
        <f t="shared" si="7"/>
        <v>28</v>
      </c>
      <c r="V290" s="315"/>
      <c r="W290" s="315">
        <f t="shared" si="8"/>
        <v>28</v>
      </c>
      <c r="X290" s="315"/>
    </row>
    <row r="291" spans="1:24" ht="30" customHeight="1">
      <c r="A291" s="315">
        <v>44</v>
      </c>
      <c r="B291" s="315" t="s">
        <v>832</v>
      </c>
      <c r="C291" s="315" t="s">
        <v>1036</v>
      </c>
      <c r="D291" s="312" t="s">
        <v>700</v>
      </c>
      <c r="E291" s="323"/>
      <c r="F291" s="324"/>
      <c r="G291" s="324"/>
      <c r="H291" s="324"/>
      <c r="I291" s="324"/>
      <c r="J291" s="324"/>
      <c r="K291" s="324"/>
      <c r="L291" s="324"/>
      <c r="M291" s="324"/>
      <c r="N291" s="324"/>
      <c r="O291" s="324"/>
      <c r="P291" s="324"/>
      <c r="Q291" s="324"/>
      <c r="R291" s="324"/>
      <c r="S291" s="325"/>
      <c r="T291" s="315">
        <v>36</v>
      </c>
      <c r="U291" s="315">
        <f t="shared" si="7"/>
        <v>36</v>
      </c>
      <c r="V291" s="315"/>
      <c r="W291" s="315">
        <f t="shared" si="8"/>
        <v>36</v>
      </c>
      <c r="X291" s="315"/>
    </row>
    <row r="292" spans="1:24" ht="30" customHeight="1">
      <c r="A292" s="315">
        <v>45</v>
      </c>
      <c r="B292" s="315" t="s">
        <v>711</v>
      </c>
      <c r="C292" s="315" t="s">
        <v>1039</v>
      </c>
      <c r="D292" s="312" t="s">
        <v>712</v>
      </c>
      <c r="E292" s="323"/>
      <c r="F292" s="324"/>
      <c r="G292" s="324"/>
      <c r="H292" s="324"/>
      <c r="I292" s="324"/>
      <c r="J292" s="324"/>
      <c r="K292" s="324"/>
      <c r="L292" s="324"/>
      <c r="M292" s="324"/>
      <c r="N292" s="324"/>
      <c r="O292" s="324"/>
      <c r="P292" s="324"/>
      <c r="Q292" s="324"/>
      <c r="R292" s="324"/>
      <c r="S292" s="325"/>
      <c r="T292" s="315">
        <v>1</v>
      </c>
      <c r="U292" s="315">
        <f t="shared" si="7"/>
        <v>1</v>
      </c>
      <c r="V292" s="315"/>
      <c r="W292" s="315">
        <f t="shared" si="8"/>
        <v>1</v>
      </c>
      <c r="X292" s="315" t="s">
        <v>1097</v>
      </c>
    </row>
    <row r="293" spans="1:24" ht="30" customHeight="1">
      <c r="A293" s="315"/>
      <c r="B293" s="315"/>
      <c r="C293" s="315"/>
      <c r="D293" s="312"/>
      <c r="E293" s="323"/>
      <c r="F293" s="324"/>
      <c r="G293" s="324"/>
      <c r="H293" s="324"/>
      <c r="I293" s="324"/>
      <c r="J293" s="324"/>
      <c r="K293" s="324"/>
      <c r="L293" s="324"/>
      <c r="M293" s="324"/>
      <c r="N293" s="324"/>
      <c r="O293" s="324"/>
      <c r="P293" s="324"/>
      <c r="Q293" s="324"/>
      <c r="R293" s="324"/>
      <c r="S293" s="325"/>
      <c r="T293" s="315"/>
      <c r="U293" s="315"/>
      <c r="V293" s="315"/>
      <c r="W293" s="315"/>
      <c r="X293" s="315"/>
    </row>
    <row r="294" spans="1:24" ht="30" customHeight="1">
      <c r="A294" s="322" t="s">
        <v>1110</v>
      </c>
      <c r="B294" s="315"/>
      <c r="C294" s="315"/>
      <c r="D294" s="312"/>
      <c r="E294" s="323"/>
      <c r="F294" s="324"/>
      <c r="G294" s="324"/>
      <c r="H294" s="324"/>
      <c r="I294" s="324"/>
      <c r="J294" s="324"/>
      <c r="K294" s="324"/>
      <c r="L294" s="324"/>
      <c r="M294" s="324"/>
      <c r="N294" s="324"/>
      <c r="O294" s="324"/>
      <c r="P294" s="324"/>
      <c r="Q294" s="324"/>
      <c r="R294" s="324"/>
      <c r="S294" s="325"/>
      <c r="T294" s="315"/>
      <c r="U294" s="315"/>
      <c r="V294" s="315"/>
      <c r="W294" s="315"/>
      <c r="X294" s="315"/>
    </row>
    <row r="295" spans="1:24" ht="30" customHeight="1">
      <c r="A295" s="315">
        <v>1</v>
      </c>
      <c r="B295" s="315" t="s">
        <v>803</v>
      </c>
      <c r="C295" s="315" t="s">
        <v>1026</v>
      </c>
      <c r="D295" s="312" t="s">
        <v>700</v>
      </c>
      <c r="E295" s="323"/>
      <c r="F295" s="324"/>
      <c r="G295" s="324"/>
      <c r="H295" s="324"/>
      <c r="I295" s="324"/>
      <c r="J295" s="324"/>
      <c r="K295" s="324"/>
      <c r="L295" s="324"/>
      <c r="M295" s="324"/>
      <c r="N295" s="324"/>
      <c r="O295" s="324"/>
      <c r="P295" s="324"/>
      <c r="Q295" s="324"/>
      <c r="R295" s="324"/>
      <c r="S295" s="325"/>
      <c r="T295" s="315">
        <v>6</v>
      </c>
      <c r="U295" s="315">
        <f t="shared" si="7"/>
        <v>6</v>
      </c>
      <c r="V295" s="315"/>
      <c r="W295" s="315">
        <f t="shared" si="8"/>
        <v>6</v>
      </c>
      <c r="X295" s="315"/>
    </row>
    <row r="296" spans="1:24" ht="30" customHeight="1">
      <c r="A296" s="315">
        <v>2</v>
      </c>
      <c r="B296" s="315" t="s">
        <v>804</v>
      </c>
      <c r="C296" s="315" t="s">
        <v>1027</v>
      </c>
      <c r="D296" s="312" t="s">
        <v>700</v>
      </c>
      <c r="E296" s="323"/>
      <c r="F296" s="324"/>
      <c r="G296" s="324"/>
      <c r="H296" s="324"/>
      <c r="I296" s="324"/>
      <c r="J296" s="324"/>
      <c r="K296" s="324"/>
      <c r="L296" s="324"/>
      <c r="M296" s="324"/>
      <c r="N296" s="324"/>
      <c r="O296" s="324"/>
      <c r="P296" s="324"/>
      <c r="Q296" s="324"/>
      <c r="R296" s="324"/>
      <c r="S296" s="325"/>
      <c r="T296" s="315">
        <v>1</v>
      </c>
      <c r="U296" s="315">
        <f t="shared" si="7"/>
        <v>1</v>
      </c>
      <c r="V296" s="315"/>
      <c r="W296" s="315">
        <f t="shared" si="8"/>
        <v>1</v>
      </c>
      <c r="X296" s="315"/>
    </row>
    <row r="297" spans="1:24" ht="30" customHeight="1">
      <c r="A297" s="315">
        <v>3</v>
      </c>
      <c r="B297" s="315" t="s">
        <v>805</v>
      </c>
      <c r="C297" s="315" t="s">
        <v>1028</v>
      </c>
      <c r="D297" s="312" t="s">
        <v>700</v>
      </c>
      <c r="E297" s="323"/>
      <c r="F297" s="324"/>
      <c r="G297" s="324"/>
      <c r="H297" s="324"/>
      <c r="I297" s="324"/>
      <c r="J297" s="324"/>
      <c r="K297" s="324"/>
      <c r="L297" s="324"/>
      <c r="M297" s="324"/>
      <c r="N297" s="324"/>
      <c r="O297" s="324"/>
      <c r="P297" s="324"/>
      <c r="Q297" s="324"/>
      <c r="R297" s="324"/>
      <c r="S297" s="325"/>
      <c r="T297" s="315">
        <v>1</v>
      </c>
      <c r="U297" s="315">
        <f t="shared" si="7"/>
        <v>1</v>
      </c>
      <c r="V297" s="315"/>
      <c r="W297" s="315">
        <f t="shared" si="8"/>
        <v>1</v>
      </c>
      <c r="X297" s="315"/>
    </row>
    <row r="298" spans="1:24" ht="30" customHeight="1">
      <c r="A298" s="315">
        <v>4</v>
      </c>
      <c r="B298" s="315" t="s">
        <v>806</v>
      </c>
      <c r="C298" s="315" t="s">
        <v>1029</v>
      </c>
      <c r="D298" s="312" t="s">
        <v>700</v>
      </c>
      <c r="E298" s="323"/>
      <c r="F298" s="324"/>
      <c r="G298" s="324"/>
      <c r="H298" s="324"/>
      <c r="I298" s="324"/>
      <c r="J298" s="324"/>
      <c r="K298" s="324"/>
      <c r="L298" s="324"/>
      <c r="M298" s="324"/>
      <c r="N298" s="324"/>
      <c r="O298" s="324"/>
      <c r="P298" s="324"/>
      <c r="Q298" s="324"/>
      <c r="R298" s="324"/>
      <c r="S298" s="325"/>
      <c r="T298" s="315">
        <v>1</v>
      </c>
      <c r="U298" s="315">
        <f t="shared" si="7"/>
        <v>1</v>
      </c>
      <c r="V298" s="315"/>
      <c r="W298" s="315">
        <f t="shared" si="8"/>
        <v>1</v>
      </c>
      <c r="X298" s="315"/>
    </row>
    <row r="299" spans="1:24" ht="30" customHeight="1">
      <c r="A299" s="315">
        <v>5</v>
      </c>
      <c r="B299" s="315" t="s">
        <v>807</v>
      </c>
      <c r="C299" s="315" t="s">
        <v>1030</v>
      </c>
      <c r="D299" s="312" t="s">
        <v>700</v>
      </c>
      <c r="E299" s="323"/>
      <c r="F299" s="324"/>
      <c r="G299" s="324"/>
      <c r="H299" s="324"/>
      <c r="I299" s="324"/>
      <c r="J299" s="324"/>
      <c r="K299" s="324"/>
      <c r="L299" s="324"/>
      <c r="M299" s="324"/>
      <c r="N299" s="324"/>
      <c r="O299" s="324"/>
      <c r="P299" s="324"/>
      <c r="Q299" s="324"/>
      <c r="R299" s="324"/>
      <c r="S299" s="325"/>
      <c r="T299" s="315">
        <v>1</v>
      </c>
      <c r="U299" s="315">
        <f t="shared" si="7"/>
        <v>1</v>
      </c>
      <c r="V299" s="315"/>
      <c r="W299" s="315">
        <f t="shared" si="8"/>
        <v>1</v>
      </c>
      <c r="X299" s="315"/>
    </row>
    <row r="300" spans="1:24" ht="30" customHeight="1">
      <c r="A300" s="315">
        <v>6</v>
      </c>
      <c r="B300" s="315" t="s">
        <v>808</v>
      </c>
      <c r="C300" s="315" t="s">
        <v>1031</v>
      </c>
      <c r="D300" s="312" t="s">
        <v>700</v>
      </c>
      <c r="E300" s="323"/>
      <c r="F300" s="324"/>
      <c r="G300" s="324"/>
      <c r="H300" s="324"/>
      <c r="I300" s="324"/>
      <c r="J300" s="324"/>
      <c r="K300" s="324"/>
      <c r="L300" s="324"/>
      <c r="M300" s="324"/>
      <c r="N300" s="324"/>
      <c r="O300" s="324"/>
      <c r="P300" s="324"/>
      <c r="Q300" s="324"/>
      <c r="R300" s="324"/>
      <c r="S300" s="325"/>
      <c r="T300" s="315">
        <v>2</v>
      </c>
      <c r="U300" s="315">
        <f t="shared" si="7"/>
        <v>2</v>
      </c>
      <c r="V300" s="315"/>
      <c r="W300" s="315">
        <f t="shared" si="8"/>
        <v>2</v>
      </c>
      <c r="X300" s="315"/>
    </row>
    <row r="301" spans="1:24" ht="30" customHeight="1">
      <c r="A301" s="315">
        <v>7</v>
      </c>
      <c r="B301" s="315" t="s">
        <v>809</v>
      </c>
      <c r="C301" s="315" t="s">
        <v>1032</v>
      </c>
      <c r="D301" s="312" t="s">
        <v>700</v>
      </c>
      <c r="E301" s="323"/>
      <c r="F301" s="324"/>
      <c r="G301" s="324"/>
      <c r="H301" s="324"/>
      <c r="I301" s="324"/>
      <c r="J301" s="324"/>
      <c r="K301" s="324"/>
      <c r="L301" s="324"/>
      <c r="M301" s="324"/>
      <c r="N301" s="324"/>
      <c r="O301" s="324"/>
      <c r="P301" s="324"/>
      <c r="Q301" s="324"/>
      <c r="R301" s="324"/>
      <c r="S301" s="325"/>
      <c r="T301" s="315">
        <v>160</v>
      </c>
      <c r="U301" s="315">
        <f t="shared" si="7"/>
        <v>160</v>
      </c>
      <c r="V301" s="315"/>
      <c r="W301" s="315">
        <f t="shared" si="8"/>
        <v>160</v>
      </c>
      <c r="X301" s="315"/>
    </row>
    <row r="302" spans="1:24" ht="30" customHeight="1">
      <c r="A302" s="315">
        <v>8</v>
      </c>
      <c r="B302" s="315" t="s">
        <v>812</v>
      </c>
      <c r="C302" s="315" t="s">
        <v>1033</v>
      </c>
      <c r="D302" s="312" t="s">
        <v>700</v>
      </c>
      <c r="E302" s="323"/>
      <c r="F302" s="324"/>
      <c r="G302" s="324"/>
      <c r="H302" s="324"/>
      <c r="I302" s="324"/>
      <c r="J302" s="324"/>
      <c r="K302" s="324"/>
      <c r="L302" s="324"/>
      <c r="M302" s="324"/>
      <c r="N302" s="324"/>
      <c r="O302" s="324"/>
      <c r="P302" s="324"/>
      <c r="Q302" s="324"/>
      <c r="R302" s="324"/>
      <c r="S302" s="325"/>
      <c r="T302" s="315">
        <v>4</v>
      </c>
      <c r="U302" s="315">
        <f t="shared" si="7"/>
        <v>4</v>
      </c>
      <c r="V302" s="315"/>
      <c r="W302" s="315">
        <f t="shared" si="8"/>
        <v>4</v>
      </c>
      <c r="X302" s="315"/>
    </row>
    <row r="303" spans="1:24" ht="30" customHeight="1">
      <c r="A303" s="315">
        <v>9</v>
      </c>
      <c r="B303" s="315" t="s">
        <v>840</v>
      </c>
      <c r="C303" s="315" t="s">
        <v>1034</v>
      </c>
      <c r="D303" s="312" t="s">
        <v>700</v>
      </c>
      <c r="E303" s="323"/>
      <c r="F303" s="324"/>
      <c r="G303" s="324"/>
      <c r="H303" s="324"/>
      <c r="I303" s="324"/>
      <c r="J303" s="324"/>
      <c r="K303" s="324"/>
      <c r="L303" s="324"/>
      <c r="M303" s="324"/>
      <c r="N303" s="324"/>
      <c r="O303" s="324"/>
      <c r="P303" s="324"/>
      <c r="Q303" s="324"/>
      <c r="R303" s="324"/>
      <c r="S303" s="325"/>
      <c r="T303" s="315">
        <v>32</v>
      </c>
      <c r="U303" s="315">
        <f t="shared" si="7"/>
        <v>32</v>
      </c>
      <c r="V303" s="315"/>
      <c r="W303" s="315">
        <f t="shared" si="8"/>
        <v>32</v>
      </c>
      <c r="X303" s="315"/>
    </row>
    <row r="304" spans="1:24" ht="30" customHeight="1">
      <c r="A304" s="315">
        <v>10</v>
      </c>
      <c r="B304" s="315" t="s">
        <v>841</v>
      </c>
      <c r="C304" s="315" t="s">
        <v>1034</v>
      </c>
      <c r="D304" s="312" t="s">
        <v>700</v>
      </c>
      <c r="E304" s="323"/>
      <c r="F304" s="324"/>
      <c r="G304" s="324"/>
      <c r="H304" s="324"/>
      <c r="I304" s="324"/>
      <c r="J304" s="324"/>
      <c r="K304" s="324"/>
      <c r="L304" s="324"/>
      <c r="M304" s="324"/>
      <c r="N304" s="324"/>
      <c r="O304" s="324"/>
      <c r="P304" s="324"/>
      <c r="Q304" s="324"/>
      <c r="R304" s="324"/>
      <c r="S304" s="325"/>
      <c r="T304" s="315">
        <v>32</v>
      </c>
      <c r="U304" s="315">
        <f t="shared" si="7"/>
        <v>32</v>
      </c>
      <c r="V304" s="315"/>
      <c r="W304" s="315">
        <f t="shared" si="8"/>
        <v>32</v>
      </c>
      <c r="X304" s="315"/>
    </row>
    <row r="305" spans="1:24" ht="30" customHeight="1">
      <c r="A305" s="315">
        <v>11</v>
      </c>
      <c r="B305" s="315" t="s">
        <v>842</v>
      </c>
      <c r="C305" s="315" t="s">
        <v>1034</v>
      </c>
      <c r="D305" s="312" t="s">
        <v>700</v>
      </c>
      <c r="E305" s="323"/>
      <c r="F305" s="324"/>
      <c r="G305" s="324"/>
      <c r="H305" s="324"/>
      <c r="I305" s="324"/>
      <c r="J305" s="324"/>
      <c r="K305" s="324"/>
      <c r="L305" s="324"/>
      <c r="M305" s="324"/>
      <c r="N305" s="324"/>
      <c r="O305" s="324"/>
      <c r="P305" s="324"/>
      <c r="Q305" s="324"/>
      <c r="R305" s="324"/>
      <c r="S305" s="325"/>
      <c r="T305" s="315">
        <v>32</v>
      </c>
      <c r="U305" s="315">
        <f t="shared" si="7"/>
        <v>32</v>
      </c>
      <c r="V305" s="315"/>
      <c r="W305" s="315">
        <f t="shared" si="8"/>
        <v>32</v>
      </c>
      <c r="X305" s="315"/>
    </row>
    <row r="306" spans="1:24" ht="30" customHeight="1">
      <c r="A306" s="315">
        <v>12</v>
      </c>
      <c r="B306" s="315" t="s">
        <v>843</v>
      </c>
      <c r="C306" s="315" t="s">
        <v>1034</v>
      </c>
      <c r="D306" s="312" t="s">
        <v>700</v>
      </c>
      <c r="E306" s="323"/>
      <c r="F306" s="324"/>
      <c r="G306" s="324"/>
      <c r="H306" s="324"/>
      <c r="I306" s="324"/>
      <c r="J306" s="324"/>
      <c r="K306" s="324"/>
      <c r="L306" s="324"/>
      <c r="M306" s="324"/>
      <c r="N306" s="324"/>
      <c r="O306" s="324"/>
      <c r="P306" s="324"/>
      <c r="Q306" s="324"/>
      <c r="R306" s="324"/>
      <c r="S306" s="325"/>
      <c r="T306" s="315">
        <v>32</v>
      </c>
      <c r="U306" s="315">
        <f t="shared" si="7"/>
        <v>32</v>
      </c>
      <c r="V306" s="315"/>
      <c r="W306" s="315">
        <f t="shared" si="8"/>
        <v>32</v>
      </c>
      <c r="X306" s="315"/>
    </row>
    <row r="307" spans="1:24" ht="30" customHeight="1">
      <c r="A307" s="315">
        <v>13</v>
      </c>
      <c r="B307" s="315" t="s">
        <v>844</v>
      </c>
      <c r="C307" s="315" t="s">
        <v>1034</v>
      </c>
      <c r="D307" s="312" t="s">
        <v>700</v>
      </c>
      <c r="E307" s="323"/>
      <c r="F307" s="324"/>
      <c r="G307" s="324"/>
      <c r="H307" s="324"/>
      <c r="I307" s="324"/>
      <c r="J307" s="324"/>
      <c r="K307" s="324"/>
      <c r="L307" s="324"/>
      <c r="M307" s="324"/>
      <c r="N307" s="324"/>
      <c r="O307" s="324"/>
      <c r="P307" s="324"/>
      <c r="Q307" s="324"/>
      <c r="R307" s="324"/>
      <c r="S307" s="325"/>
      <c r="T307" s="315">
        <v>32</v>
      </c>
      <c r="U307" s="315">
        <f t="shared" si="7"/>
        <v>32</v>
      </c>
      <c r="V307" s="315"/>
      <c r="W307" s="315">
        <f t="shared" si="8"/>
        <v>32</v>
      </c>
      <c r="X307" s="315"/>
    </row>
    <row r="308" spans="1:24" ht="30" customHeight="1">
      <c r="A308" s="315">
        <v>14</v>
      </c>
      <c r="B308" s="315" t="s">
        <v>845</v>
      </c>
      <c r="C308" s="315" t="s">
        <v>1034</v>
      </c>
      <c r="D308" s="312" t="s">
        <v>700</v>
      </c>
      <c r="E308" s="323"/>
      <c r="F308" s="324"/>
      <c r="G308" s="324"/>
      <c r="H308" s="324"/>
      <c r="I308" s="324"/>
      <c r="J308" s="324"/>
      <c r="K308" s="324"/>
      <c r="L308" s="324"/>
      <c r="M308" s="324"/>
      <c r="N308" s="324"/>
      <c r="O308" s="324"/>
      <c r="P308" s="324"/>
      <c r="Q308" s="324"/>
      <c r="R308" s="324"/>
      <c r="S308" s="325"/>
      <c r="T308" s="315">
        <v>32</v>
      </c>
      <c r="U308" s="315">
        <f t="shared" si="7"/>
        <v>32</v>
      </c>
      <c r="V308" s="315"/>
      <c r="W308" s="315">
        <f t="shared" si="8"/>
        <v>32</v>
      </c>
      <c r="X308" s="315"/>
    </row>
    <row r="309" spans="1:24" ht="30" customHeight="1">
      <c r="A309" s="315">
        <v>15</v>
      </c>
      <c r="B309" s="315" t="s">
        <v>820</v>
      </c>
      <c r="C309" s="315" t="s">
        <v>1034</v>
      </c>
      <c r="D309" s="312" t="s">
        <v>700</v>
      </c>
      <c r="E309" s="323"/>
      <c r="F309" s="324"/>
      <c r="G309" s="324"/>
      <c r="H309" s="324"/>
      <c r="I309" s="324"/>
      <c r="J309" s="324"/>
      <c r="K309" s="324"/>
      <c r="L309" s="324"/>
      <c r="M309" s="324"/>
      <c r="N309" s="324"/>
      <c r="O309" s="324"/>
      <c r="P309" s="324"/>
      <c r="Q309" s="324"/>
      <c r="R309" s="324"/>
      <c r="S309" s="325"/>
      <c r="T309" s="315">
        <v>32</v>
      </c>
      <c r="U309" s="315">
        <f t="shared" si="7"/>
        <v>32</v>
      </c>
      <c r="V309" s="315"/>
      <c r="W309" s="315">
        <f t="shared" si="8"/>
        <v>32</v>
      </c>
      <c r="X309" s="315"/>
    </row>
    <row r="310" spans="1:24" ht="30" customHeight="1">
      <c r="A310" s="315">
        <v>16</v>
      </c>
      <c r="B310" s="315" t="s">
        <v>866</v>
      </c>
      <c r="C310" s="315" t="s">
        <v>1035</v>
      </c>
      <c r="D310" s="312" t="s">
        <v>700</v>
      </c>
      <c r="E310" s="323"/>
      <c r="F310" s="324"/>
      <c r="G310" s="324"/>
      <c r="H310" s="324"/>
      <c r="I310" s="324"/>
      <c r="J310" s="324"/>
      <c r="K310" s="324"/>
      <c r="L310" s="324"/>
      <c r="M310" s="324"/>
      <c r="N310" s="324"/>
      <c r="O310" s="324"/>
      <c r="P310" s="324"/>
      <c r="Q310" s="324"/>
      <c r="R310" s="324"/>
      <c r="S310" s="325"/>
      <c r="T310" s="315">
        <v>17</v>
      </c>
      <c r="U310" s="315">
        <f t="shared" si="7"/>
        <v>17</v>
      </c>
      <c r="V310" s="315"/>
      <c r="W310" s="315">
        <f t="shared" si="8"/>
        <v>17</v>
      </c>
      <c r="X310" s="315"/>
    </row>
    <row r="311" spans="1:24" ht="30" customHeight="1">
      <c r="A311" s="315">
        <v>17</v>
      </c>
      <c r="B311" s="315" t="s">
        <v>867</v>
      </c>
      <c r="C311" s="315" t="s">
        <v>1035</v>
      </c>
      <c r="D311" s="312" t="s">
        <v>700</v>
      </c>
      <c r="E311" s="323"/>
      <c r="F311" s="324"/>
      <c r="G311" s="324"/>
      <c r="H311" s="324"/>
      <c r="I311" s="324"/>
      <c r="J311" s="324"/>
      <c r="K311" s="324"/>
      <c r="L311" s="324"/>
      <c r="M311" s="324"/>
      <c r="N311" s="324"/>
      <c r="O311" s="324"/>
      <c r="P311" s="324"/>
      <c r="Q311" s="324"/>
      <c r="R311" s="324"/>
      <c r="S311" s="325"/>
      <c r="T311" s="315">
        <v>17</v>
      </c>
      <c r="U311" s="315">
        <f t="shared" si="7"/>
        <v>17</v>
      </c>
      <c r="V311" s="315"/>
      <c r="W311" s="315">
        <f t="shared" si="8"/>
        <v>17</v>
      </c>
      <c r="X311" s="315"/>
    </row>
    <row r="312" spans="1:24" ht="30" customHeight="1">
      <c r="A312" s="315">
        <v>18</v>
      </c>
      <c r="B312" s="315" t="s">
        <v>868</v>
      </c>
      <c r="C312" s="315" t="s">
        <v>1035</v>
      </c>
      <c r="D312" s="312" t="s">
        <v>700</v>
      </c>
      <c r="E312" s="323"/>
      <c r="F312" s="324"/>
      <c r="G312" s="324"/>
      <c r="H312" s="324"/>
      <c r="I312" s="324"/>
      <c r="J312" s="324"/>
      <c r="K312" s="324"/>
      <c r="L312" s="324"/>
      <c r="M312" s="324"/>
      <c r="N312" s="324"/>
      <c r="O312" s="324"/>
      <c r="P312" s="324"/>
      <c r="Q312" s="324"/>
      <c r="R312" s="324"/>
      <c r="S312" s="325"/>
      <c r="T312" s="315">
        <v>17</v>
      </c>
      <c r="U312" s="315">
        <f t="shared" si="7"/>
        <v>17</v>
      </c>
      <c r="V312" s="315"/>
      <c r="W312" s="315">
        <f t="shared" si="8"/>
        <v>17</v>
      </c>
      <c r="X312" s="315"/>
    </row>
    <row r="313" spans="1:24" ht="30" customHeight="1">
      <c r="A313" s="315">
        <v>19</v>
      </c>
      <c r="B313" s="315" t="s">
        <v>869</v>
      </c>
      <c r="C313" s="315" t="s">
        <v>1035</v>
      </c>
      <c r="D313" s="312" t="s">
        <v>700</v>
      </c>
      <c r="E313" s="323"/>
      <c r="F313" s="324"/>
      <c r="G313" s="324"/>
      <c r="H313" s="324"/>
      <c r="I313" s="324"/>
      <c r="J313" s="324"/>
      <c r="K313" s="324"/>
      <c r="L313" s="324"/>
      <c r="M313" s="324"/>
      <c r="N313" s="324"/>
      <c r="O313" s="324"/>
      <c r="P313" s="324"/>
      <c r="Q313" s="324"/>
      <c r="R313" s="324"/>
      <c r="S313" s="325"/>
      <c r="T313" s="315">
        <v>17</v>
      </c>
      <c r="U313" s="315">
        <f t="shared" si="7"/>
        <v>17</v>
      </c>
      <c r="V313" s="315"/>
      <c r="W313" s="315">
        <f t="shared" si="8"/>
        <v>17</v>
      </c>
      <c r="X313" s="315"/>
    </row>
    <row r="314" spans="1:24" ht="30" customHeight="1">
      <c r="A314" s="315">
        <v>20</v>
      </c>
      <c r="B314" s="315" t="s">
        <v>870</v>
      </c>
      <c r="C314" s="315" t="s">
        <v>1035</v>
      </c>
      <c r="D314" s="312" t="s">
        <v>700</v>
      </c>
      <c r="E314" s="323"/>
      <c r="F314" s="324"/>
      <c r="G314" s="324"/>
      <c r="H314" s="324"/>
      <c r="I314" s="324"/>
      <c r="J314" s="324"/>
      <c r="K314" s="324"/>
      <c r="L314" s="324"/>
      <c r="M314" s="324"/>
      <c r="N314" s="324"/>
      <c r="O314" s="324"/>
      <c r="P314" s="324"/>
      <c r="Q314" s="324"/>
      <c r="R314" s="324"/>
      <c r="S314" s="325"/>
      <c r="T314" s="315">
        <v>17</v>
      </c>
      <c r="U314" s="315">
        <f t="shared" si="7"/>
        <v>17</v>
      </c>
      <c r="V314" s="315"/>
      <c r="W314" s="315">
        <f t="shared" si="8"/>
        <v>17</v>
      </c>
      <c r="X314" s="315"/>
    </row>
    <row r="315" spans="1:24" ht="30" customHeight="1">
      <c r="A315" s="315">
        <v>21</v>
      </c>
      <c r="B315" s="315" t="s">
        <v>871</v>
      </c>
      <c r="C315" s="315" t="s">
        <v>1035</v>
      </c>
      <c r="D315" s="312" t="s">
        <v>700</v>
      </c>
      <c r="E315" s="323"/>
      <c r="F315" s="324"/>
      <c r="G315" s="324"/>
      <c r="H315" s="324"/>
      <c r="I315" s="324"/>
      <c r="J315" s="324"/>
      <c r="K315" s="324"/>
      <c r="L315" s="324"/>
      <c r="M315" s="324"/>
      <c r="N315" s="324"/>
      <c r="O315" s="324"/>
      <c r="P315" s="324"/>
      <c r="Q315" s="324"/>
      <c r="R315" s="324"/>
      <c r="S315" s="325"/>
      <c r="T315" s="315">
        <v>17</v>
      </c>
      <c r="U315" s="315">
        <f t="shared" si="7"/>
        <v>17</v>
      </c>
      <c r="V315" s="315"/>
      <c r="W315" s="315">
        <f t="shared" si="8"/>
        <v>17</v>
      </c>
      <c r="X315" s="315"/>
    </row>
    <row r="316" spans="1:24" ht="30" customHeight="1">
      <c r="A316" s="315">
        <v>22</v>
      </c>
      <c r="B316" s="315" t="s">
        <v>830</v>
      </c>
      <c r="C316" s="315" t="s">
        <v>1044</v>
      </c>
      <c r="D316" s="312" t="s">
        <v>700</v>
      </c>
      <c r="E316" s="323"/>
      <c r="F316" s="324"/>
      <c r="G316" s="324"/>
      <c r="H316" s="324"/>
      <c r="I316" s="324"/>
      <c r="J316" s="324"/>
      <c r="K316" s="324"/>
      <c r="L316" s="324"/>
      <c r="M316" s="324"/>
      <c r="N316" s="324"/>
      <c r="O316" s="324"/>
      <c r="P316" s="324"/>
      <c r="Q316" s="324"/>
      <c r="R316" s="324"/>
      <c r="S316" s="325"/>
      <c r="T316" s="315">
        <v>58</v>
      </c>
      <c r="U316" s="315">
        <f t="shared" si="7"/>
        <v>58</v>
      </c>
      <c r="V316" s="315"/>
      <c r="W316" s="315">
        <f t="shared" si="8"/>
        <v>58</v>
      </c>
      <c r="X316" s="315"/>
    </row>
    <row r="317" spans="1:24" ht="30" customHeight="1">
      <c r="A317" s="315">
        <v>23</v>
      </c>
      <c r="B317" s="315" t="s">
        <v>865</v>
      </c>
      <c r="C317" s="315" t="s">
        <v>1045</v>
      </c>
      <c r="D317" s="312" t="s">
        <v>700</v>
      </c>
      <c r="E317" s="323"/>
      <c r="F317" s="324"/>
      <c r="G317" s="324"/>
      <c r="H317" s="324"/>
      <c r="I317" s="324"/>
      <c r="J317" s="324"/>
      <c r="K317" s="324"/>
      <c r="L317" s="324"/>
      <c r="M317" s="324"/>
      <c r="N317" s="324"/>
      <c r="O317" s="324"/>
      <c r="P317" s="324"/>
      <c r="Q317" s="324"/>
      <c r="R317" s="324"/>
      <c r="S317" s="325"/>
      <c r="T317" s="315">
        <v>10</v>
      </c>
      <c r="U317" s="315">
        <f t="shared" si="7"/>
        <v>10</v>
      </c>
      <c r="V317" s="315"/>
      <c r="W317" s="315">
        <f t="shared" si="8"/>
        <v>10</v>
      </c>
      <c r="X317" s="315"/>
    </row>
    <row r="318" spans="1:24" ht="30" customHeight="1">
      <c r="A318" s="315">
        <v>24</v>
      </c>
      <c r="B318" s="315" t="s">
        <v>827</v>
      </c>
      <c r="C318" s="315" t="s">
        <v>1034</v>
      </c>
      <c r="D318" s="312" t="s">
        <v>700</v>
      </c>
      <c r="E318" s="323"/>
      <c r="F318" s="324"/>
      <c r="G318" s="324"/>
      <c r="H318" s="324"/>
      <c r="I318" s="324"/>
      <c r="J318" s="324"/>
      <c r="K318" s="324"/>
      <c r="L318" s="324"/>
      <c r="M318" s="324"/>
      <c r="N318" s="324"/>
      <c r="O318" s="324"/>
      <c r="P318" s="324"/>
      <c r="Q318" s="324"/>
      <c r="R318" s="324"/>
      <c r="S318" s="325"/>
      <c r="T318" s="315">
        <v>24</v>
      </c>
      <c r="U318" s="315">
        <f t="shared" si="7"/>
        <v>24</v>
      </c>
      <c r="V318" s="315"/>
      <c r="W318" s="315">
        <f t="shared" si="8"/>
        <v>24</v>
      </c>
      <c r="X318" s="315"/>
    </row>
    <row r="319" spans="1:24" ht="30" customHeight="1">
      <c r="A319" s="315">
        <v>25</v>
      </c>
      <c r="B319" s="315" t="s">
        <v>711</v>
      </c>
      <c r="C319" s="315" t="s">
        <v>1039</v>
      </c>
      <c r="D319" s="312" t="s">
        <v>712</v>
      </c>
      <c r="E319" s="323"/>
      <c r="F319" s="324"/>
      <c r="G319" s="324"/>
      <c r="H319" s="324"/>
      <c r="I319" s="324"/>
      <c r="J319" s="324"/>
      <c r="K319" s="324"/>
      <c r="L319" s="324"/>
      <c r="M319" s="324"/>
      <c r="N319" s="324"/>
      <c r="O319" s="324"/>
      <c r="P319" s="324"/>
      <c r="Q319" s="324"/>
      <c r="R319" s="324"/>
      <c r="S319" s="325"/>
      <c r="T319" s="315">
        <v>1</v>
      </c>
      <c r="U319" s="315">
        <f t="shared" si="7"/>
        <v>1</v>
      </c>
      <c r="V319" s="315"/>
      <c r="W319" s="315">
        <f t="shared" si="8"/>
        <v>1</v>
      </c>
      <c r="X319" s="315" t="s">
        <v>1097</v>
      </c>
    </row>
    <row r="320" spans="1:24" ht="30" customHeight="1">
      <c r="A320" s="315"/>
      <c r="B320" s="315"/>
      <c r="C320" s="315"/>
      <c r="D320" s="312"/>
      <c r="E320" s="323"/>
      <c r="F320" s="324"/>
      <c r="G320" s="324"/>
      <c r="H320" s="324"/>
      <c r="I320" s="324"/>
      <c r="J320" s="324"/>
      <c r="K320" s="324"/>
      <c r="L320" s="324"/>
      <c r="M320" s="324"/>
      <c r="N320" s="324"/>
      <c r="O320" s="324"/>
      <c r="P320" s="324"/>
      <c r="Q320" s="324"/>
      <c r="R320" s="324"/>
      <c r="S320" s="325"/>
      <c r="T320" s="315"/>
      <c r="U320" s="315"/>
      <c r="V320" s="315"/>
      <c r="W320" s="315"/>
      <c r="X320" s="315"/>
    </row>
    <row r="321" spans="1:24" ht="30" customHeight="1">
      <c r="A321" s="322" t="s">
        <v>1111</v>
      </c>
      <c r="B321" s="315"/>
      <c r="C321" s="315"/>
      <c r="D321" s="312"/>
      <c r="E321" s="323"/>
      <c r="F321" s="324"/>
      <c r="G321" s="324"/>
      <c r="H321" s="324"/>
      <c r="I321" s="324"/>
      <c r="J321" s="324"/>
      <c r="K321" s="324"/>
      <c r="L321" s="324"/>
      <c r="M321" s="324"/>
      <c r="N321" s="324"/>
      <c r="O321" s="324"/>
      <c r="P321" s="324"/>
      <c r="Q321" s="324"/>
      <c r="R321" s="324"/>
      <c r="S321" s="325"/>
      <c r="T321" s="315"/>
      <c r="U321" s="315"/>
      <c r="V321" s="315"/>
      <c r="W321" s="315"/>
      <c r="X321" s="315"/>
    </row>
    <row r="322" spans="1:24" ht="30" customHeight="1">
      <c r="A322" s="315">
        <v>1</v>
      </c>
      <c r="B322" s="315" t="s">
        <v>803</v>
      </c>
      <c r="C322" s="315" t="s">
        <v>1026</v>
      </c>
      <c r="D322" s="312" t="s">
        <v>700</v>
      </c>
      <c r="E322" s="323"/>
      <c r="F322" s="324"/>
      <c r="G322" s="324"/>
      <c r="H322" s="324"/>
      <c r="I322" s="324"/>
      <c r="J322" s="324"/>
      <c r="K322" s="324"/>
      <c r="L322" s="324"/>
      <c r="M322" s="324"/>
      <c r="N322" s="324"/>
      <c r="O322" s="324"/>
      <c r="P322" s="324"/>
      <c r="Q322" s="324"/>
      <c r="R322" s="324"/>
      <c r="S322" s="325"/>
      <c r="T322" s="315">
        <v>6</v>
      </c>
      <c r="U322" s="315">
        <f t="shared" si="7"/>
        <v>6</v>
      </c>
      <c r="V322" s="315"/>
      <c r="W322" s="315">
        <f t="shared" si="8"/>
        <v>6</v>
      </c>
      <c r="X322" s="315"/>
    </row>
    <row r="323" spans="1:24" ht="30" customHeight="1">
      <c r="A323" s="315">
        <v>2</v>
      </c>
      <c r="B323" s="315" t="s">
        <v>804</v>
      </c>
      <c r="C323" s="315" t="s">
        <v>1027</v>
      </c>
      <c r="D323" s="312" t="s">
        <v>700</v>
      </c>
      <c r="E323" s="323"/>
      <c r="F323" s="324"/>
      <c r="G323" s="324"/>
      <c r="H323" s="324"/>
      <c r="I323" s="324"/>
      <c r="J323" s="324"/>
      <c r="K323" s="324"/>
      <c r="L323" s="324"/>
      <c r="M323" s="324"/>
      <c r="N323" s="324"/>
      <c r="O323" s="324"/>
      <c r="P323" s="324"/>
      <c r="Q323" s="324"/>
      <c r="R323" s="324"/>
      <c r="S323" s="325"/>
      <c r="T323" s="315">
        <v>1</v>
      </c>
      <c r="U323" s="315">
        <f t="shared" si="7"/>
        <v>1</v>
      </c>
      <c r="V323" s="315"/>
      <c r="W323" s="315">
        <f t="shared" si="8"/>
        <v>1</v>
      </c>
      <c r="X323" s="315"/>
    </row>
    <row r="324" spans="1:24" ht="30" customHeight="1">
      <c r="A324" s="315">
        <v>3</v>
      </c>
      <c r="B324" s="315" t="s">
        <v>805</v>
      </c>
      <c r="C324" s="315" t="s">
        <v>1028</v>
      </c>
      <c r="D324" s="312" t="s">
        <v>700</v>
      </c>
      <c r="E324" s="323"/>
      <c r="F324" s="324"/>
      <c r="G324" s="324"/>
      <c r="H324" s="324"/>
      <c r="I324" s="324"/>
      <c r="J324" s="324"/>
      <c r="K324" s="324"/>
      <c r="L324" s="324"/>
      <c r="M324" s="324"/>
      <c r="N324" s="324"/>
      <c r="O324" s="324"/>
      <c r="P324" s="324"/>
      <c r="Q324" s="324"/>
      <c r="R324" s="324"/>
      <c r="S324" s="325"/>
      <c r="T324" s="315">
        <v>1</v>
      </c>
      <c r="U324" s="315">
        <f t="shared" si="7"/>
        <v>1</v>
      </c>
      <c r="V324" s="315"/>
      <c r="W324" s="315">
        <f t="shared" si="8"/>
        <v>1</v>
      </c>
      <c r="X324" s="315"/>
    </row>
    <row r="325" spans="1:24" ht="30" customHeight="1">
      <c r="A325" s="315">
        <v>4</v>
      </c>
      <c r="B325" s="315" t="s">
        <v>806</v>
      </c>
      <c r="C325" s="315" t="s">
        <v>1029</v>
      </c>
      <c r="D325" s="312" t="s">
        <v>700</v>
      </c>
      <c r="E325" s="323"/>
      <c r="F325" s="324"/>
      <c r="G325" s="324"/>
      <c r="H325" s="324"/>
      <c r="I325" s="324"/>
      <c r="J325" s="324"/>
      <c r="K325" s="324"/>
      <c r="L325" s="324"/>
      <c r="M325" s="324"/>
      <c r="N325" s="324"/>
      <c r="O325" s="324"/>
      <c r="P325" s="324"/>
      <c r="Q325" s="324"/>
      <c r="R325" s="324"/>
      <c r="S325" s="325"/>
      <c r="T325" s="315">
        <v>1</v>
      </c>
      <c r="U325" s="315">
        <f t="shared" si="7"/>
        <v>1</v>
      </c>
      <c r="V325" s="315"/>
      <c r="W325" s="315">
        <f t="shared" si="8"/>
        <v>1</v>
      </c>
      <c r="X325" s="315"/>
    </row>
    <row r="326" spans="1:24" ht="30" customHeight="1">
      <c r="A326" s="315">
        <v>5</v>
      </c>
      <c r="B326" s="315" t="s">
        <v>807</v>
      </c>
      <c r="C326" s="315" t="s">
        <v>1030</v>
      </c>
      <c r="D326" s="312" t="s">
        <v>700</v>
      </c>
      <c r="E326" s="323"/>
      <c r="F326" s="324"/>
      <c r="G326" s="324"/>
      <c r="H326" s="324"/>
      <c r="I326" s="324"/>
      <c r="J326" s="324"/>
      <c r="K326" s="324"/>
      <c r="L326" s="324"/>
      <c r="M326" s="324"/>
      <c r="N326" s="324"/>
      <c r="O326" s="324"/>
      <c r="P326" s="324"/>
      <c r="Q326" s="324"/>
      <c r="R326" s="324"/>
      <c r="S326" s="325"/>
      <c r="T326" s="315">
        <v>1</v>
      </c>
      <c r="U326" s="315">
        <f t="shared" si="7"/>
        <v>1</v>
      </c>
      <c r="V326" s="315"/>
      <c r="W326" s="315">
        <f t="shared" si="8"/>
        <v>1</v>
      </c>
      <c r="X326" s="315"/>
    </row>
    <row r="327" spans="1:24" ht="30" customHeight="1">
      <c r="A327" s="315">
        <v>6</v>
      </c>
      <c r="B327" s="315" t="s">
        <v>808</v>
      </c>
      <c r="C327" s="315" t="s">
        <v>1031</v>
      </c>
      <c r="D327" s="312" t="s">
        <v>700</v>
      </c>
      <c r="E327" s="323"/>
      <c r="F327" s="324"/>
      <c r="G327" s="324"/>
      <c r="H327" s="324"/>
      <c r="I327" s="324"/>
      <c r="J327" s="324"/>
      <c r="K327" s="324"/>
      <c r="L327" s="324"/>
      <c r="M327" s="324"/>
      <c r="N327" s="324"/>
      <c r="O327" s="324"/>
      <c r="P327" s="324"/>
      <c r="Q327" s="324"/>
      <c r="R327" s="324"/>
      <c r="S327" s="325"/>
      <c r="T327" s="315">
        <v>3</v>
      </c>
      <c r="U327" s="315">
        <f t="shared" si="7"/>
        <v>3</v>
      </c>
      <c r="V327" s="315"/>
      <c r="W327" s="315">
        <f t="shared" si="8"/>
        <v>3</v>
      </c>
      <c r="X327" s="315"/>
    </row>
    <row r="328" spans="1:24" ht="30" customHeight="1">
      <c r="A328" s="315">
        <v>7</v>
      </c>
      <c r="B328" s="315" t="s">
        <v>809</v>
      </c>
      <c r="C328" s="315" t="s">
        <v>1032</v>
      </c>
      <c r="D328" s="312" t="s">
        <v>700</v>
      </c>
      <c r="E328" s="323"/>
      <c r="F328" s="324"/>
      <c r="G328" s="324"/>
      <c r="H328" s="324"/>
      <c r="I328" s="324"/>
      <c r="J328" s="324"/>
      <c r="K328" s="324"/>
      <c r="L328" s="324"/>
      <c r="M328" s="324"/>
      <c r="N328" s="324"/>
      <c r="O328" s="324"/>
      <c r="P328" s="324"/>
      <c r="Q328" s="324"/>
      <c r="R328" s="324"/>
      <c r="S328" s="325"/>
      <c r="T328" s="315">
        <v>96</v>
      </c>
      <c r="U328" s="315">
        <f t="shared" si="7"/>
        <v>96</v>
      </c>
      <c r="V328" s="315"/>
      <c r="W328" s="315">
        <f t="shared" si="8"/>
        <v>96</v>
      </c>
      <c r="X328" s="315"/>
    </row>
    <row r="329" spans="1:24" ht="30" customHeight="1">
      <c r="A329" s="315">
        <v>8</v>
      </c>
      <c r="B329" s="315" t="s">
        <v>811</v>
      </c>
      <c r="C329" s="315" t="s">
        <v>1032</v>
      </c>
      <c r="D329" s="312" t="s">
        <v>700</v>
      </c>
      <c r="E329" s="323"/>
      <c r="F329" s="324"/>
      <c r="G329" s="324"/>
      <c r="H329" s="324"/>
      <c r="I329" s="324"/>
      <c r="J329" s="324"/>
      <c r="K329" s="324"/>
      <c r="L329" s="324"/>
      <c r="M329" s="324"/>
      <c r="N329" s="324"/>
      <c r="O329" s="324"/>
      <c r="P329" s="324"/>
      <c r="Q329" s="324"/>
      <c r="R329" s="324"/>
      <c r="S329" s="325"/>
      <c r="T329" s="315">
        <v>64</v>
      </c>
      <c r="U329" s="315">
        <f t="shared" si="7"/>
        <v>64</v>
      </c>
      <c r="V329" s="315"/>
      <c r="W329" s="315">
        <f t="shared" si="8"/>
        <v>64</v>
      </c>
      <c r="X329" s="315"/>
    </row>
    <row r="330" spans="1:24" ht="30" customHeight="1">
      <c r="A330" s="315">
        <v>9</v>
      </c>
      <c r="B330" s="315" t="s">
        <v>812</v>
      </c>
      <c r="C330" s="315" t="s">
        <v>1033</v>
      </c>
      <c r="D330" s="312" t="s">
        <v>700</v>
      </c>
      <c r="E330" s="323"/>
      <c r="F330" s="324"/>
      <c r="G330" s="324"/>
      <c r="H330" s="324"/>
      <c r="I330" s="324"/>
      <c r="J330" s="324"/>
      <c r="K330" s="324"/>
      <c r="L330" s="324"/>
      <c r="M330" s="324"/>
      <c r="N330" s="324"/>
      <c r="O330" s="324"/>
      <c r="P330" s="324"/>
      <c r="Q330" s="324"/>
      <c r="R330" s="324"/>
      <c r="S330" s="325"/>
      <c r="T330" s="315">
        <v>4</v>
      </c>
      <c r="U330" s="315">
        <f t="shared" si="7"/>
        <v>4</v>
      </c>
      <c r="V330" s="315"/>
      <c r="W330" s="315">
        <f t="shared" si="8"/>
        <v>4</v>
      </c>
      <c r="X330" s="315"/>
    </row>
    <row r="331" spans="1:24" ht="30" customHeight="1">
      <c r="A331" s="315">
        <v>10</v>
      </c>
      <c r="B331" s="315" t="s">
        <v>872</v>
      </c>
      <c r="C331" s="315" t="s">
        <v>1034</v>
      </c>
      <c r="D331" s="312" t="s">
        <v>700</v>
      </c>
      <c r="E331" s="323"/>
      <c r="F331" s="324"/>
      <c r="G331" s="324"/>
      <c r="H331" s="324"/>
      <c r="I331" s="324"/>
      <c r="J331" s="324"/>
      <c r="K331" s="324"/>
      <c r="L331" s="324"/>
      <c r="M331" s="324"/>
      <c r="N331" s="324"/>
      <c r="O331" s="324"/>
      <c r="P331" s="324"/>
      <c r="Q331" s="324"/>
      <c r="R331" s="324"/>
      <c r="S331" s="325"/>
      <c r="T331" s="315">
        <v>32</v>
      </c>
      <c r="U331" s="315">
        <f t="shared" ref="U331:U394" si="9">+T331</f>
        <v>32</v>
      </c>
      <c r="V331" s="315"/>
      <c r="W331" s="315">
        <f t="shared" si="8"/>
        <v>32</v>
      </c>
      <c r="X331" s="315"/>
    </row>
    <row r="332" spans="1:24" ht="30" customHeight="1">
      <c r="A332" s="315">
        <v>11</v>
      </c>
      <c r="B332" s="315" t="s">
        <v>873</v>
      </c>
      <c r="C332" s="315" t="s">
        <v>1034</v>
      </c>
      <c r="D332" s="312" t="s">
        <v>700</v>
      </c>
      <c r="E332" s="323"/>
      <c r="F332" s="324"/>
      <c r="G332" s="324"/>
      <c r="H332" s="324"/>
      <c r="I332" s="324"/>
      <c r="J332" s="324"/>
      <c r="K332" s="324"/>
      <c r="L332" s="324"/>
      <c r="M332" s="324"/>
      <c r="N332" s="324"/>
      <c r="O332" s="324"/>
      <c r="P332" s="324"/>
      <c r="Q332" s="324"/>
      <c r="R332" s="324"/>
      <c r="S332" s="325"/>
      <c r="T332" s="315">
        <v>32</v>
      </c>
      <c r="U332" s="315">
        <f t="shared" si="9"/>
        <v>32</v>
      </c>
      <c r="V332" s="315"/>
      <c r="W332" s="315">
        <f t="shared" si="8"/>
        <v>32</v>
      </c>
      <c r="X332" s="315"/>
    </row>
    <row r="333" spans="1:24" ht="30" customHeight="1">
      <c r="A333" s="315">
        <v>12</v>
      </c>
      <c r="B333" s="315" t="s">
        <v>874</v>
      </c>
      <c r="C333" s="315" t="s">
        <v>1034</v>
      </c>
      <c r="D333" s="312" t="s">
        <v>700</v>
      </c>
      <c r="E333" s="323"/>
      <c r="F333" s="324"/>
      <c r="G333" s="324"/>
      <c r="H333" s="324"/>
      <c r="I333" s="324"/>
      <c r="J333" s="324"/>
      <c r="K333" s="324"/>
      <c r="L333" s="324"/>
      <c r="M333" s="324"/>
      <c r="N333" s="324"/>
      <c r="O333" s="324"/>
      <c r="P333" s="324"/>
      <c r="Q333" s="324"/>
      <c r="R333" s="324"/>
      <c r="S333" s="325"/>
      <c r="T333" s="315">
        <v>32</v>
      </c>
      <c r="U333" s="315">
        <f t="shared" si="9"/>
        <v>32</v>
      </c>
      <c r="V333" s="315"/>
      <c r="W333" s="315">
        <f t="shared" si="8"/>
        <v>32</v>
      </c>
      <c r="X333" s="315"/>
    </row>
    <row r="334" spans="1:24" ht="30" customHeight="1">
      <c r="A334" s="315">
        <v>13</v>
      </c>
      <c r="B334" s="315" t="s">
        <v>875</v>
      </c>
      <c r="C334" s="315" t="s">
        <v>1034</v>
      </c>
      <c r="D334" s="312" t="s">
        <v>700</v>
      </c>
      <c r="E334" s="323"/>
      <c r="F334" s="324"/>
      <c r="G334" s="324"/>
      <c r="H334" s="324"/>
      <c r="I334" s="324"/>
      <c r="J334" s="324"/>
      <c r="K334" s="324"/>
      <c r="L334" s="324"/>
      <c r="M334" s="324"/>
      <c r="N334" s="324"/>
      <c r="O334" s="324"/>
      <c r="P334" s="324"/>
      <c r="Q334" s="324"/>
      <c r="R334" s="324"/>
      <c r="S334" s="325"/>
      <c r="T334" s="315">
        <v>32</v>
      </c>
      <c r="U334" s="315">
        <f t="shared" si="9"/>
        <v>32</v>
      </c>
      <c r="V334" s="315"/>
      <c r="W334" s="315">
        <f t="shared" si="8"/>
        <v>32</v>
      </c>
      <c r="X334" s="315"/>
    </row>
    <row r="335" spans="1:24" ht="30" customHeight="1">
      <c r="A335" s="315">
        <v>14</v>
      </c>
      <c r="B335" s="315" t="s">
        <v>876</v>
      </c>
      <c r="C335" s="315" t="s">
        <v>1034</v>
      </c>
      <c r="D335" s="312" t="s">
        <v>700</v>
      </c>
      <c r="E335" s="323"/>
      <c r="F335" s="324"/>
      <c r="G335" s="324"/>
      <c r="H335" s="324"/>
      <c r="I335" s="324"/>
      <c r="J335" s="324"/>
      <c r="K335" s="324"/>
      <c r="L335" s="324"/>
      <c r="M335" s="324"/>
      <c r="N335" s="324"/>
      <c r="O335" s="324"/>
      <c r="P335" s="324"/>
      <c r="Q335" s="324"/>
      <c r="R335" s="324"/>
      <c r="S335" s="325"/>
      <c r="T335" s="315">
        <v>32</v>
      </c>
      <c r="U335" s="315">
        <f t="shared" si="9"/>
        <v>32</v>
      </c>
      <c r="V335" s="315"/>
      <c r="W335" s="315">
        <f t="shared" si="8"/>
        <v>32</v>
      </c>
      <c r="X335" s="315"/>
    </row>
    <row r="336" spans="1:24" ht="30" customHeight="1">
      <c r="A336" s="315">
        <v>15</v>
      </c>
      <c r="B336" s="315" t="s">
        <v>877</v>
      </c>
      <c r="C336" s="315" t="s">
        <v>1034</v>
      </c>
      <c r="D336" s="312" t="s">
        <v>700</v>
      </c>
      <c r="E336" s="323"/>
      <c r="F336" s="324"/>
      <c r="G336" s="324"/>
      <c r="H336" s="324"/>
      <c r="I336" s="324"/>
      <c r="J336" s="324"/>
      <c r="K336" s="324"/>
      <c r="L336" s="324"/>
      <c r="M336" s="324"/>
      <c r="N336" s="324"/>
      <c r="O336" s="324"/>
      <c r="P336" s="324"/>
      <c r="Q336" s="324"/>
      <c r="R336" s="324"/>
      <c r="S336" s="325"/>
      <c r="T336" s="315">
        <v>32</v>
      </c>
      <c r="U336" s="315">
        <f t="shared" si="9"/>
        <v>32</v>
      </c>
      <c r="V336" s="315"/>
      <c r="W336" s="315">
        <f t="shared" si="8"/>
        <v>32</v>
      </c>
      <c r="X336" s="315"/>
    </row>
    <row r="337" spans="1:24" ht="30" customHeight="1">
      <c r="A337" s="315">
        <v>16</v>
      </c>
      <c r="B337" s="315" t="s">
        <v>878</v>
      </c>
      <c r="C337" s="315" t="s">
        <v>1034</v>
      </c>
      <c r="D337" s="312" t="s">
        <v>700</v>
      </c>
      <c r="E337" s="323"/>
      <c r="F337" s="324"/>
      <c r="G337" s="324"/>
      <c r="H337" s="324"/>
      <c r="I337" s="324"/>
      <c r="J337" s="324"/>
      <c r="K337" s="324"/>
      <c r="L337" s="324"/>
      <c r="M337" s="324"/>
      <c r="N337" s="324"/>
      <c r="O337" s="324"/>
      <c r="P337" s="324"/>
      <c r="Q337" s="324"/>
      <c r="R337" s="324"/>
      <c r="S337" s="325"/>
      <c r="T337" s="315">
        <v>32</v>
      </c>
      <c r="U337" s="315">
        <f t="shared" si="9"/>
        <v>32</v>
      </c>
      <c r="V337" s="315"/>
      <c r="W337" s="315">
        <f t="shared" si="8"/>
        <v>32</v>
      </c>
      <c r="X337" s="315"/>
    </row>
    <row r="338" spans="1:24" ht="30" customHeight="1">
      <c r="A338" s="315">
        <v>17</v>
      </c>
      <c r="B338" s="315" t="s">
        <v>820</v>
      </c>
      <c r="C338" s="315" t="s">
        <v>1035</v>
      </c>
      <c r="D338" s="312" t="s">
        <v>700</v>
      </c>
      <c r="E338" s="323"/>
      <c r="F338" s="324"/>
      <c r="G338" s="324"/>
      <c r="H338" s="324"/>
      <c r="I338" s="324"/>
      <c r="J338" s="324"/>
      <c r="K338" s="324"/>
      <c r="L338" s="324"/>
      <c r="M338" s="324"/>
      <c r="N338" s="324"/>
      <c r="O338" s="324"/>
      <c r="P338" s="324"/>
      <c r="Q338" s="324"/>
      <c r="R338" s="324"/>
      <c r="S338" s="325"/>
      <c r="T338" s="315">
        <v>17</v>
      </c>
      <c r="U338" s="315">
        <f t="shared" si="9"/>
        <v>17</v>
      </c>
      <c r="V338" s="315"/>
      <c r="W338" s="315">
        <f t="shared" si="8"/>
        <v>17</v>
      </c>
      <c r="X338" s="315"/>
    </row>
    <row r="339" spans="1:24" ht="30" customHeight="1">
      <c r="A339" s="315">
        <v>18</v>
      </c>
      <c r="B339" s="315" t="s">
        <v>879</v>
      </c>
      <c r="C339" s="315" t="s">
        <v>1035</v>
      </c>
      <c r="D339" s="312" t="s">
        <v>700</v>
      </c>
      <c r="E339" s="323"/>
      <c r="F339" s="324"/>
      <c r="G339" s="324"/>
      <c r="H339" s="324"/>
      <c r="I339" s="324"/>
      <c r="J339" s="324"/>
      <c r="K339" s="324"/>
      <c r="L339" s="324"/>
      <c r="M339" s="324"/>
      <c r="N339" s="324"/>
      <c r="O339" s="324"/>
      <c r="P339" s="324"/>
      <c r="Q339" s="324"/>
      <c r="R339" s="324"/>
      <c r="S339" s="325"/>
      <c r="T339" s="315">
        <v>17</v>
      </c>
      <c r="U339" s="315">
        <f t="shared" si="9"/>
        <v>17</v>
      </c>
      <c r="V339" s="315"/>
      <c r="W339" s="315">
        <f t="shared" si="8"/>
        <v>17</v>
      </c>
      <c r="X339" s="315"/>
    </row>
    <row r="340" spans="1:24" ht="30" customHeight="1">
      <c r="A340" s="315">
        <v>19</v>
      </c>
      <c r="B340" s="315" t="s">
        <v>880</v>
      </c>
      <c r="C340" s="315" t="s">
        <v>1035</v>
      </c>
      <c r="D340" s="312" t="s">
        <v>700</v>
      </c>
      <c r="E340" s="323"/>
      <c r="F340" s="324"/>
      <c r="G340" s="324"/>
      <c r="H340" s="324"/>
      <c r="I340" s="324"/>
      <c r="J340" s="324"/>
      <c r="K340" s="324"/>
      <c r="L340" s="324"/>
      <c r="M340" s="324"/>
      <c r="N340" s="324"/>
      <c r="O340" s="324"/>
      <c r="P340" s="324"/>
      <c r="Q340" s="324"/>
      <c r="R340" s="324"/>
      <c r="S340" s="325"/>
      <c r="T340" s="315">
        <v>17</v>
      </c>
      <c r="U340" s="315">
        <f t="shared" si="9"/>
        <v>17</v>
      </c>
      <c r="V340" s="315"/>
      <c r="W340" s="315">
        <f t="shared" si="8"/>
        <v>17</v>
      </c>
      <c r="X340" s="315"/>
    </row>
    <row r="341" spans="1:24" ht="30" customHeight="1">
      <c r="A341" s="315">
        <v>20</v>
      </c>
      <c r="B341" s="315" t="s">
        <v>881</v>
      </c>
      <c r="C341" s="315" t="s">
        <v>1035</v>
      </c>
      <c r="D341" s="312" t="s">
        <v>700</v>
      </c>
      <c r="E341" s="323"/>
      <c r="F341" s="324"/>
      <c r="G341" s="324"/>
      <c r="H341" s="324"/>
      <c r="I341" s="324"/>
      <c r="J341" s="324"/>
      <c r="K341" s="324"/>
      <c r="L341" s="324"/>
      <c r="M341" s="324"/>
      <c r="N341" s="324"/>
      <c r="O341" s="324"/>
      <c r="P341" s="324"/>
      <c r="Q341" s="324"/>
      <c r="R341" s="324"/>
      <c r="S341" s="325"/>
      <c r="T341" s="315">
        <v>17</v>
      </c>
      <c r="U341" s="315">
        <f t="shared" si="9"/>
        <v>17</v>
      </c>
      <c r="V341" s="315"/>
      <c r="W341" s="315">
        <f t="shared" si="8"/>
        <v>17</v>
      </c>
      <c r="X341" s="315"/>
    </row>
    <row r="342" spans="1:24" ht="30" customHeight="1">
      <c r="A342" s="315">
        <v>21</v>
      </c>
      <c r="B342" s="315" t="s">
        <v>882</v>
      </c>
      <c r="C342" s="315" t="s">
        <v>1035</v>
      </c>
      <c r="D342" s="312" t="s">
        <v>700</v>
      </c>
      <c r="E342" s="323"/>
      <c r="F342" s="324"/>
      <c r="G342" s="324"/>
      <c r="H342" s="324"/>
      <c r="I342" s="324"/>
      <c r="J342" s="324"/>
      <c r="K342" s="324"/>
      <c r="L342" s="324"/>
      <c r="M342" s="324"/>
      <c r="N342" s="324"/>
      <c r="O342" s="324"/>
      <c r="P342" s="324"/>
      <c r="Q342" s="324"/>
      <c r="R342" s="324"/>
      <c r="S342" s="325"/>
      <c r="T342" s="315">
        <v>17</v>
      </c>
      <c r="U342" s="315">
        <f t="shared" si="9"/>
        <v>17</v>
      </c>
      <c r="V342" s="315"/>
      <c r="W342" s="315">
        <f t="shared" si="8"/>
        <v>17</v>
      </c>
      <c r="X342" s="315"/>
    </row>
    <row r="343" spans="1:24" ht="30" customHeight="1">
      <c r="A343" s="315">
        <v>22</v>
      </c>
      <c r="B343" s="315" t="s">
        <v>883</v>
      </c>
      <c r="C343" s="315" t="s">
        <v>1035</v>
      </c>
      <c r="D343" s="312" t="s">
        <v>700</v>
      </c>
      <c r="E343" s="323"/>
      <c r="F343" s="324"/>
      <c r="G343" s="324"/>
      <c r="H343" s="324"/>
      <c r="I343" s="324"/>
      <c r="J343" s="324"/>
      <c r="K343" s="324"/>
      <c r="L343" s="324"/>
      <c r="M343" s="324"/>
      <c r="N343" s="324"/>
      <c r="O343" s="324"/>
      <c r="P343" s="324"/>
      <c r="Q343" s="324"/>
      <c r="R343" s="324"/>
      <c r="S343" s="325"/>
      <c r="T343" s="315">
        <v>17</v>
      </c>
      <c r="U343" s="315">
        <f t="shared" si="9"/>
        <v>17</v>
      </c>
      <c r="V343" s="315"/>
      <c r="W343" s="315">
        <f t="shared" si="8"/>
        <v>17</v>
      </c>
      <c r="X343" s="315"/>
    </row>
    <row r="344" spans="1:24" ht="30" customHeight="1">
      <c r="A344" s="315">
        <v>23</v>
      </c>
      <c r="B344" s="315" t="s">
        <v>884</v>
      </c>
      <c r="C344" s="315" t="s">
        <v>1035</v>
      </c>
      <c r="D344" s="312" t="s">
        <v>700</v>
      </c>
      <c r="E344" s="323"/>
      <c r="F344" s="324"/>
      <c r="G344" s="324"/>
      <c r="H344" s="324"/>
      <c r="I344" s="324"/>
      <c r="J344" s="324"/>
      <c r="K344" s="324"/>
      <c r="L344" s="324"/>
      <c r="M344" s="324"/>
      <c r="N344" s="324"/>
      <c r="O344" s="324"/>
      <c r="P344" s="324"/>
      <c r="Q344" s="324"/>
      <c r="R344" s="324"/>
      <c r="S344" s="325"/>
      <c r="T344" s="315">
        <v>17</v>
      </c>
      <c r="U344" s="315">
        <f t="shared" si="9"/>
        <v>17</v>
      </c>
      <c r="V344" s="315"/>
      <c r="W344" s="315">
        <f t="shared" si="8"/>
        <v>17</v>
      </c>
      <c r="X344" s="315"/>
    </row>
    <row r="345" spans="1:24" ht="30" customHeight="1">
      <c r="A345" s="315">
        <v>24</v>
      </c>
      <c r="B345" s="315" t="s">
        <v>885</v>
      </c>
      <c r="C345" s="315" t="s">
        <v>1035</v>
      </c>
      <c r="D345" s="312" t="s">
        <v>700</v>
      </c>
      <c r="E345" s="323"/>
      <c r="F345" s="324"/>
      <c r="G345" s="324"/>
      <c r="H345" s="324"/>
      <c r="I345" s="324"/>
      <c r="J345" s="324"/>
      <c r="K345" s="324"/>
      <c r="L345" s="324"/>
      <c r="M345" s="324"/>
      <c r="N345" s="324"/>
      <c r="O345" s="324"/>
      <c r="P345" s="324"/>
      <c r="Q345" s="324"/>
      <c r="R345" s="324"/>
      <c r="S345" s="325"/>
      <c r="T345" s="315">
        <v>17</v>
      </c>
      <c r="U345" s="315">
        <f t="shared" si="9"/>
        <v>17</v>
      </c>
      <c r="V345" s="315"/>
      <c r="W345" s="315">
        <f t="shared" si="8"/>
        <v>17</v>
      </c>
      <c r="X345" s="315"/>
    </row>
    <row r="346" spans="1:24" ht="30" customHeight="1">
      <c r="A346" s="315">
        <v>25</v>
      </c>
      <c r="B346" s="315" t="s">
        <v>827</v>
      </c>
      <c r="C346" s="315" t="s">
        <v>1035</v>
      </c>
      <c r="D346" s="312" t="s">
        <v>700</v>
      </c>
      <c r="E346" s="323"/>
      <c r="F346" s="324"/>
      <c r="G346" s="324"/>
      <c r="H346" s="324"/>
      <c r="I346" s="324"/>
      <c r="J346" s="324"/>
      <c r="K346" s="324"/>
      <c r="L346" s="324"/>
      <c r="M346" s="324"/>
      <c r="N346" s="324"/>
      <c r="O346" s="324"/>
      <c r="P346" s="324"/>
      <c r="Q346" s="324"/>
      <c r="R346" s="324"/>
      <c r="S346" s="325"/>
      <c r="T346" s="315">
        <v>17</v>
      </c>
      <c r="U346" s="315">
        <f t="shared" si="9"/>
        <v>17</v>
      </c>
      <c r="V346" s="315"/>
      <c r="W346" s="315">
        <f t="shared" si="8"/>
        <v>17</v>
      </c>
      <c r="X346" s="315"/>
    </row>
    <row r="347" spans="1:24" ht="30" customHeight="1">
      <c r="A347" s="315">
        <v>26</v>
      </c>
      <c r="B347" s="315" t="s">
        <v>886</v>
      </c>
      <c r="C347" s="315" t="s">
        <v>1035</v>
      </c>
      <c r="D347" s="312" t="s">
        <v>700</v>
      </c>
      <c r="E347" s="323"/>
      <c r="F347" s="324"/>
      <c r="G347" s="324"/>
      <c r="H347" s="324"/>
      <c r="I347" s="324"/>
      <c r="J347" s="324"/>
      <c r="K347" s="324"/>
      <c r="L347" s="324"/>
      <c r="M347" s="324"/>
      <c r="N347" s="324"/>
      <c r="O347" s="324"/>
      <c r="P347" s="324"/>
      <c r="Q347" s="324"/>
      <c r="R347" s="324"/>
      <c r="S347" s="325"/>
      <c r="T347" s="315">
        <v>17</v>
      </c>
      <c r="U347" s="315">
        <f t="shared" si="9"/>
        <v>17</v>
      </c>
      <c r="V347" s="315"/>
      <c r="W347" s="315">
        <f t="shared" si="8"/>
        <v>17</v>
      </c>
      <c r="X347" s="315"/>
    </row>
    <row r="348" spans="1:24" ht="30" customHeight="1">
      <c r="A348" s="315">
        <v>27</v>
      </c>
      <c r="B348" s="315" t="s">
        <v>887</v>
      </c>
      <c r="C348" s="315" t="s">
        <v>1035</v>
      </c>
      <c r="D348" s="312" t="s">
        <v>700</v>
      </c>
      <c r="E348" s="323"/>
      <c r="F348" s="324"/>
      <c r="G348" s="324"/>
      <c r="H348" s="324"/>
      <c r="I348" s="324"/>
      <c r="J348" s="324"/>
      <c r="K348" s="324"/>
      <c r="L348" s="324"/>
      <c r="M348" s="324"/>
      <c r="N348" s="324"/>
      <c r="O348" s="324"/>
      <c r="P348" s="324"/>
      <c r="Q348" s="324"/>
      <c r="R348" s="324"/>
      <c r="S348" s="325"/>
      <c r="T348" s="315">
        <v>17</v>
      </c>
      <c r="U348" s="315">
        <f t="shared" si="9"/>
        <v>17</v>
      </c>
      <c r="V348" s="315"/>
      <c r="W348" s="315">
        <f t="shared" si="8"/>
        <v>17</v>
      </c>
      <c r="X348" s="315"/>
    </row>
    <row r="349" spans="1:24" ht="30" customHeight="1">
      <c r="A349" s="315">
        <v>28</v>
      </c>
      <c r="B349" s="315" t="s">
        <v>888</v>
      </c>
      <c r="C349" s="315" t="s">
        <v>1035</v>
      </c>
      <c r="D349" s="312" t="s">
        <v>700</v>
      </c>
      <c r="E349" s="323"/>
      <c r="F349" s="324"/>
      <c r="G349" s="324"/>
      <c r="H349" s="324"/>
      <c r="I349" s="324"/>
      <c r="J349" s="324"/>
      <c r="K349" s="324"/>
      <c r="L349" s="324"/>
      <c r="M349" s="324"/>
      <c r="N349" s="324"/>
      <c r="O349" s="324"/>
      <c r="P349" s="324"/>
      <c r="Q349" s="324"/>
      <c r="R349" s="324"/>
      <c r="S349" s="325"/>
      <c r="T349" s="315">
        <v>17</v>
      </c>
      <c r="U349" s="315">
        <f t="shared" si="9"/>
        <v>17</v>
      </c>
      <c r="V349" s="315"/>
      <c r="W349" s="315">
        <f t="shared" si="8"/>
        <v>17</v>
      </c>
      <c r="X349" s="315"/>
    </row>
    <row r="350" spans="1:24" ht="30" customHeight="1">
      <c r="A350" s="315">
        <v>29</v>
      </c>
      <c r="B350" s="315" t="s">
        <v>889</v>
      </c>
      <c r="C350" s="315" t="s">
        <v>1035</v>
      </c>
      <c r="D350" s="312" t="s">
        <v>700</v>
      </c>
      <c r="E350" s="323"/>
      <c r="F350" s="324"/>
      <c r="G350" s="324"/>
      <c r="H350" s="324"/>
      <c r="I350" s="324"/>
      <c r="J350" s="324"/>
      <c r="K350" s="324"/>
      <c r="L350" s="324"/>
      <c r="M350" s="324"/>
      <c r="N350" s="324"/>
      <c r="O350" s="324"/>
      <c r="P350" s="324"/>
      <c r="Q350" s="324"/>
      <c r="R350" s="324"/>
      <c r="S350" s="325"/>
      <c r="T350" s="315">
        <v>17</v>
      </c>
      <c r="U350" s="315">
        <f t="shared" si="9"/>
        <v>17</v>
      </c>
      <c r="V350" s="315"/>
      <c r="W350" s="315">
        <f t="shared" si="8"/>
        <v>17</v>
      </c>
      <c r="X350" s="315"/>
    </row>
    <row r="351" spans="1:24" ht="30" customHeight="1">
      <c r="A351" s="315">
        <v>30</v>
      </c>
      <c r="B351" s="315" t="s">
        <v>828</v>
      </c>
      <c r="C351" s="315" t="s">
        <v>1036</v>
      </c>
      <c r="D351" s="312" t="s">
        <v>700</v>
      </c>
      <c r="E351" s="323"/>
      <c r="F351" s="324"/>
      <c r="G351" s="324"/>
      <c r="H351" s="324"/>
      <c r="I351" s="324"/>
      <c r="J351" s="324"/>
      <c r="K351" s="324"/>
      <c r="L351" s="324"/>
      <c r="M351" s="324"/>
      <c r="N351" s="324"/>
      <c r="O351" s="324"/>
      <c r="P351" s="324"/>
      <c r="Q351" s="324"/>
      <c r="R351" s="324"/>
      <c r="S351" s="325"/>
      <c r="T351" s="315">
        <v>17</v>
      </c>
      <c r="U351" s="315">
        <f t="shared" si="9"/>
        <v>17</v>
      </c>
      <c r="V351" s="315"/>
      <c r="W351" s="315">
        <f t="shared" si="8"/>
        <v>17</v>
      </c>
      <c r="X351" s="315"/>
    </row>
    <row r="352" spans="1:24" ht="30" customHeight="1">
      <c r="A352" s="315">
        <v>31</v>
      </c>
      <c r="B352" s="315" t="s">
        <v>890</v>
      </c>
      <c r="C352" s="315" t="s">
        <v>1036</v>
      </c>
      <c r="D352" s="312" t="s">
        <v>700</v>
      </c>
      <c r="E352" s="323"/>
      <c r="F352" s="324"/>
      <c r="G352" s="324"/>
      <c r="H352" s="324"/>
      <c r="I352" s="324"/>
      <c r="J352" s="324"/>
      <c r="K352" s="324"/>
      <c r="L352" s="324"/>
      <c r="M352" s="324"/>
      <c r="N352" s="324"/>
      <c r="O352" s="324"/>
      <c r="P352" s="324"/>
      <c r="Q352" s="324"/>
      <c r="R352" s="324"/>
      <c r="S352" s="325"/>
      <c r="T352" s="315">
        <v>17</v>
      </c>
      <c r="U352" s="315">
        <f t="shared" si="9"/>
        <v>17</v>
      </c>
      <c r="V352" s="315"/>
      <c r="W352" s="315">
        <f t="shared" si="8"/>
        <v>17</v>
      </c>
      <c r="X352" s="315"/>
    </row>
    <row r="353" spans="1:24" ht="30" customHeight="1">
      <c r="A353" s="315">
        <v>32</v>
      </c>
      <c r="B353" s="315" t="s">
        <v>891</v>
      </c>
      <c r="C353" s="315" t="s">
        <v>1036</v>
      </c>
      <c r="D353" s="312" t="s">
        <v>700</v>
      </c>
      <c r="E353" s="323"/>
      <c r="F353" s="324"/>
      <c r="G353" s="324"/>
      <c r="H353" s="324"/>
      <c r="I353" s="324"/>
      <c r="J353" s="324"/>
      <c r="K353" s="324"/>
      <c r="L353" s="324"/>
      <c r="M353" s="324"/>
      <c r="N353" s="324"/>
      <c r="O353" s="324"/>
      <c r="P353" s="324"/>
      <c r="Q353" s="324"/>
      <c r="R353" s="324"/>
      <c r="S353" s="325"/>
      <c r="T353" s="315">
        <v>17</v>
      </c>
      <c r="U353" s="315">
        <f t="shared" si="9"/>
        <v>17</v>
      </c>
      <c r="V353" s="315"/>
      <c r="W353" s="315">
        <f t="shared" si="8"/>
        <v>17</v>
      </c>
      <c r="X353" s="315"/>
    </row>
    <row r="354" spans="1:24" ht="30" customHeight="1">
      <c r="A354" s="315">
        <v>33</v>
      </c>
      <c r="B354" s="315" t="s">
        <v>830</v>
      </c>
      <c r="C354" s="315" t="s">
        <v>1046</v>
      </c>
      <c r="D354" s="312" t="s">
        <v>700</v>
      </c>
      <c r="E354" s="323"/>
      <c r="F354" s="324"/>
      <c r="G354" s="324"/>
      <c r="H354" s="324"/>
      <c r="I354" s="324"/>
      <c r="J354" s="324"/>
      <c r="K354" s="324"/>
      <c r="L354" s="324"/>
      <c r="M354" s="324"/>
      <c r="N354" s="324"/>
      <c r="O354" s="324"/>
      <c r="P354" s="324"/>
      <c r="Q354" s="324"/>
      <c r="R354" s="324"/>
      <c r="S354" s="325"/>
      <c r="T354" s="315">
        <v>90</v>
      </c>
      <c r="U354" s="315">
        <f t="shared" si="9"/>
        <v>90</v>
      </c>
      <c r="V354" s="315"/>
      <c r="W354" s="315">
        <f t="shared" si="8"/>
        <v>90</v>
      </c>
      <c r="X354" s="315"/>
    </row>
    <row r="355" spans="1:24" ht="30" customHeight="1">
      <c r="A355" s="315">
        <v>34</v>
      </c>
      <c r="B355" s="315" t="s">
        <v>830</v>
      </c>
      <c r="C355" s="315" t="s">
        <v>1047</v>
      </c>
      <c r="D355" s="312" t="s">
        <v>700</v>
      </c>
      <c r="E355" s="323"/>
      <c r="F355" s="324"/>
      <c r="G355" s="324"/>
      <c r="H355" s="324"/>
      <c r="I355" s="324"/>
      <c r="J355" s="324"/>
      <c r="K355" s="324"/>
      <c r="L355" s="324"/>
      <c r="M355" s="324"/>
      <c r="N355" s="324"/>
      <c r="O355" s="324"/>
      <c r="P355" s="324"/>
      <c r="Q355" s="324"/>
      <c r="R355" s="324"/>
      <c r="S355" s="325"/>
      <c r="T355" s="315">
        <v>44</v>
      </c>
      <c r="U355" s="315">
        <f t="shared" si="9"/>
        <v>44</v>
      </c>
      <c r="V355" s="315"/>
      <c r="W355" s="315">
        <f t="shared" si="8"/>
        <v>44</v>
      </c>
      <c r="X355" s="315"/>
    </row>
    <row r="356" spans="1:24" ht="30" customHeight="1">
      <c r="A356" s="315">
        <v>35</v>
      </c>
      <c r="B356" s="315" t="s">
        <v>831</v>
      </c>
      <c r="C356" s="315" t="s">
        <v>1036</v>
      </c>
      <c r="D356" s="312" t="s">
        <v>700</v>
      </c>
      <c r="E356" s="323"/>
      <c r="F356" s="324"/>
      <c r="G356" s="324"/>
      <c r="H356" s="324"/>
      <c r="I356" s="324"/>
      <c r="J356" s="324"/>
      <c r="K356" s="324"/>
      <c r="L356" s="324"/>
      <c r="M356" s="324"/>
      <c r="N356" s="324"/>
      <c r="O356" s="324"/>
      <c r="P356" s="324"/>
      <c r="Q356" s="324"/>
      <c r="R356" s="324"/>
      <c r="S356" s="325"/>
      <c r="T356" s="315">
        <v>44</v>
      </c>
      <c r="U356" s="315">
        <f t="shared" si="9"/>
        <v>44</v>
      </c>
      <c r="V356" s="315"/>
      <c r="W356" s="315">
        <f t="shared" si="8"/>
        <v>44</v>
      </c>
      <c r="X356" s="315"/>
    </row>
    <row r="357" spans="1:24" ht="30" customHeight="1">
      <c r="A357" s="315">
        <v>36</v>
      </c>
      <c r="B357" s="315" t="s">
        <v>892</v>
      </c>
      <c r="C357" s="315" t="s">
        <v>1034</v>
      </c>
      <c r="D357" s="312" t="s">
        <v>700</v>
      </c>
      <c r="E357" s="323"/>
      <c r="F357" s="324"/>
      <c r="G357" s="324"/>
      <c r="H357" s="324"/>
      <c r="I357" s="324"/>
      <c r="J357" s="324"/>
      <c r="K357" s="324"/>
      <c r="L357" s="324"/>
      <c r="M357" s="324"/>
      <c r="N357" s="324"/>
      <c r="O357" s="324"/>
      <c r="P357" s="324"/>
      <c r="Q357" s="324"/>
      <c r="R357" s="324"/>
      <c r="S357" s="325"/>
      <c r="T357" s="315">
        <v>32</v>
      </c>
      <c r="U357" s="315">
        <f t="shared" si="9"/>
        <v>32</v>
      </c>
      <c r="V357" s="315"/>
      <c r="W357" s="315">
        <f t="shared" si="8"/>
        <v>32</v>
      </c>
      <c r="X357" s="315"/>
    </row>
    <row r="358" spans="1:24" ht="30" customHeight="1">
      <c r="A358" s="315">
        <v>37</v>
      </c>
      <c r="B358" s="315" t="s">
        <v>893</v>
      </c>
      <c r="C358" s="315" t="s">
        <v>1034</v>
      </c>
      <c r="D358" s="312" t="s">
        <v>700</v>
      </c>
      <c r="E358" s="323"/>
      <c r="F358" s="324"/>
      <c r="G358" s="324"/>
      <c r="H358" s="324"/>
      <c r="I358" s="324"/>
      <c r="J358" s="324"/>
      <c r="K358" s="324"/>
      <c r="L358" s="324"/>
      <c r="M358" s="324"/>
      <c r="N358" s="324"/>
      <c r="O358" s="324"/>
      <c r="P358" s="324"/>
      <c r="Q358" s="324"/>
      <c r="R358" s="324"/>
      <c r="S358" s="325"/>
      <c r="T358" s="315">
        <v>32</v>
      </c>
      <c r="U358" s="315">
        <f t="shared" si="9"/>
        <v>32</v>
      </c>
      <c r="V358" s="315"/>
      <c r="W358" s="315">
        <f t="shared" si="8"/>
        <v>32</v>
      </c>
      <c r="X358" s="315"/>
    </row>
    <row r="359" spans="1:24" ht="30" customHeight="1">
      <c r="A359" s="315">
        <v>38</v>
      </c>
      <c r="B359" s="315" t="s">
        <v>834</v>
      </c>
      <c r="C359" s="315" t="s">
        <v>1048</v>
      </c>
      <c r="D359" s="312" t="s">
        <v>700</v>
      </c>
      <c r="E359" s="323"/>
      <c r="F359" s="324"/>
      <c r="G359" s="324"/>
      <c r="H359" s="324"/>
      <c r="I359" s="324"/>
      <c r="J359" s="324"/>
      <c r="K359" s="324"/>
      <c r="L359" s="324"/>
      <c r="M359" s="324"/>
      <c r="N359" s="324"/>
      <c r="O359" s="324"/>
      <c r="P359" s="324"/>
      <c r="Q359" s="324"/>
      <c r="R359" s="324"/>
      <c r="S359" s="325"/>
      <c r="T359" s="315">
        <v>104</v>
      </c>
      <c r="U359" s="315">
        <f t="shared" si="9"/>
        <v>104</v>
      </c>
      <c r="V359" s="315"/>
      <c r="W359" s="315">
        <f t="shared" si="8"/>
        <v>104</v>
      </c>
      <c r="X359" s="315"/>
    </row>
    <row r="360" spans="1:24" ht="30" customHeight="1">
      <c r="A360" s="315">
        <v>39</v>
      </c>
      <c r="B360" s="315" t="s">
        <v>894</v>
      </c>
      <c r="C360" s="315" t="s">
        <v>1045</v>
      </c>
      <c r="D360" s="312" t="s">
        <v>700</v>
      </c>
      <c r="E360" s="323"/>
      <c r="F360" s="324"/>
      <c r="G360" s="324"/>
      <c r="H360" s="324"/>
      <c r="I360" s="324"/>
      <c r="J360" s="324"/>
      <c r="K360" s="324"/>
      <c r="L360" s="324"/>
      <c r="M360" s="324"/>
      <c r="N360" s="324"/>
      <c r="O360" s="324"/>
      <c r="P360" s="324"/>
      <c r="Q360" s="324"/>
      <c r="R360" s="324"/>
      <c r="S360" s="325"/>
      <c r="T360" s="315">
        <v>10</v>
      </c>
      <c r="U360" s="315">
        <f t="shared" si="9"/>
        <v>10</v>
      </c>
      <c r="V360" s="315"/>
      <c r="W360" s="315">
        <f t="shared" si="8"/>
        <v>10</v>
      </c>
      <c r="X360" s="315"/>
    </row>
    <row r="361" spans="1:24" ht="30" customHeight="1">
      <c r="A361" s="315">
        <v>40</v>
      </c>
      <c r="B361" s="315" t="s">
        <v>829</v>
      </c>
      <c r="C361" s="315" t="s">
        <v>1036</v>
      </c>
      <c r="D361" s="312" t="s">
        <v>700</v>
      </c>
      <c r="E361" s="323"/>
      <c r="F361" s="324"/>
      <c r="G361" s="324"/>
      <c r="H361" s="324"/>
      <c r="I361" s="324"/>
      <c r="J361" s="324"/>
      <c r="K361" s="324"/>
      <c r="L361" s="324"/>
      <c r="M361" s="324"/>
      <c r="N361" s="324"/>
      <c r="O361" s="324"/>
      <c r="P361" s="324"/>
      <c r="Q361" s="324"/>
      <c r="R361" s="324"/>
      <c r="S361" s="325"/>
      <c r="T361" s="315">
        <v>20</v>
      </c>
      <c r="U361" s="315">
        <f t="shared" si="9"/>
        <v>20</v>
      </c>
      <c r="V361" s="315"/>
      <c r="W361" s="315">
        <f t="shared" si="8"/>
        <v>20</v>
      </c>
      <c r="X361" s="315"/>
    </row>
    <row r="362" spans="1:24" ht="30" customHeight="1">
      <c r="A362" s="315">
        <v>41</v>
      </c>
      <c r="B362" s="315" t="s">
        <v>865</v>
      </c>
      <c r="C362" s="315" t="s">
        <v>1049</v>
      </c>
      <c r="D362" s="312" t="s">
        <v>700</v>
      </c>
      <c r="E362" s="323"/>
      <c r="F362" s="324"/>
      <c r="G362" s="324"/>
      <c r="H362" s="324"/>
      <c r="I362" s="324"/>
      <c r="J362" s="324"/>
      <c r="K362" s="324"/>
      <c r="L362" s="324"/>
      <c r="M362" s="324"/>
      <c r="N362" s="324"/>
      <c r="O362" s="324"/>
      <c r="P362" s="324"/>
      <c r="Q362" s="324"/>
      <c r="R362" s="324"/>
      <c r="S362" s="325"/>
      <c r="T362" s="315">
        <v>25</v>
      </c>
      <c r="U362" s="315">
        <f t="shared" si="9"/>
        <v>25</v>
      </c>
      <c r="V362" s="315"/>
      <c r="W362" s="315">
        <f t="shared" si="8"/>
        <v>25</v>
      </c>
      <c r="X362" s="315"/>
    </row>
    <row r="363" spans="1:24" ht="30" customHeight="1">
      <c r="A363" s="315">
        <v>42</v>
      </c>
      <c r="B363" s="315" t="s">
        <v>711</v>
      </c>
      <c r="C363" s="315" t="s">
        <v>1039</v>
      </c>
      <c r="D363" s="312" t="s">
        <v>712</v>
      </c>
      <c r="E363" s="323"/>
      <c r="F363" s="324"/>
      <c r="G363" s="324"/>
      <c r="H363" s="324"/>
      <c r="I363" s="324"/>
      <c r="J363" s="324"/>
      <c r="K363" s="324"/>
      <c r="L363" s="324"/>
      <c r="M363" s="324"/>
      <c r="N363" s="324"/>
      <c r="O363" s="324"/>
      <c r="P363" s="324"/>
      <c r="Q363" s="324"/>
      <c r="R363" s="324"/>
      <c r="S363" s="325"/>
      <c r="T363" s="315">
        <v>1</v>
      </c>
      <c r="U363" s="315">
        <f t="shared" si="9"/>
        <v>1</v>
      </c>
      <c r="V363" s="315"/>
      <c r="W363" s="315">
        <f t="shared" si="8"/>
        <v>1</v>
      </c>
      <c r="X363" s="315" t="s">
        <v>1097</v>
      </c>
    </row>
    <row r="364" spans="1:24" ht="30" customHeight="1">
      <c r="A364" s="315"/>
      <c r="B364" s="315"/>
      <c r="C364" s="315"/>
      <c r="D364" s="312"/>
      <c r="E364" s="323"/>
      <c r="F364" s="324"/>
      <c r="G364" s="324"/>
      <c r="H364" s="324"/>
      <c r="I364" s="324"/>
      <c r="J364" s="324"/>
      <c r="K364" s="324"/>
      <c r="L364" s="324"/>
      <c r="M364" s="324"/>
      <c r="N364" s="324"/>
      <c r="O364" s="324"/>
      <c r="P364" s="324"/>
      <c r="Q364" s="324"/>
      <c r="R364" s="324"/>
      <c r="S364" s="325"/>
      <c r="T364" s="315"/>
      <c r="U364" s="315"/>
      <c r="V364" s="315"/>
      <c r="W364" s="315"/>
      <c r="X364" s="315"/>
    </row>
    <row r="365" spans="1:24" ht="30" customHeight="1">
      <c r="A365" s="322" t="s">
        <v>1113</v>
      </c>
      <c r="B365" s="315"/>
      <c r="C365" s="315"/>
      <c r="D365" s="312"/>
      <c r="E365" s="323"/>
      <c r="F365" s="324"/>
      <c r="G365" s="324"/>
      <c r="H365" s="324"/>
      <c r="I365" s="324"/>
      <c r="J365" s="324"/>
      <c r="K365" s="324"/>
      <c r="L365" s="324"/>
      <c r="M365" s="324"/>
      <c r="N365" s="324"/>
      <c r="O365" s="324"/>
      <c r="P365" s="324"/>
      <c r="Q365" s="324"/>
      <c r="R365" s="324"/>
      <c r="S365" s="325"/>
      <c r="T365" s="315"/>
      <c r="U365" s="315"/>
      <c r="V365" s="315"/>
      <c r="W365" s="315"/>
      <c r="X365" s="315"/>
    </row>
    <row r="366" spans="1:24" ht="30" customHeight="1">
      <c r="A366" s="315">
        <v>1</v>
      </c>
      <c r="B366" s="315" t="s">
        <v>803</v>
      </c>
      <c r="C366" s="315" t="s">
        <v>1026</v>
      </c>
      <c r="D366" s="312" t="s">
        <v>700</v>
      </c>
      <c r="E366" s="323"/>
      <c r="F366" s="324"/>
      <c r="G366" s="324"/>
      <c r="H366" s="324"/>
      <c r="I366" s="324"/>
      <c r="J366" s="324"/>
      <c r="K366" s="324"/>
      <c r="L366" s="324"/>
      <c r="M366" s="324"/>
      <c r="N366" s="324"/>
      <c r="O366" s="324"/>
      <c r="P366" s="324"/>
      <c r="Q366" s="324"/>
      <c r="R366" s="324"/>
      <c r="S366" s="325"/>
      <c r="T366" s="315">
        <v>6</v>
      </c>
      <c r="U366" s="315">
        <f t="shared" si="9"/>
        <v>6</v>
      </c>
      <c r="V366" s="315"/>
      <c r="W366" s="315">
        <f t="shared" si="8"/>
        <v>6</v>
      </c>
      <c r="X366" s="315"/>
    </row>
    <row r="367" spans="1:24" ht="30" customHeight="1">
      <c r="A367" s="315">
        <v>2</v>
      </c>
      <c r="B367" s="315" t="s">
        <v>804</v>
      </c>
      <c r="C367" s="315" t="s">
        <v>1027</v>
      </c>
      <c r="D367" s="312" t="s">
        <v>700</v>
      </c>
      <c r="E367" s="323"/>
      <c r="F367" s="324"/>
      <c r="G367" s="324"/>
      <c r="H367" s="324"/>
      <c r="I367" s="324"/>
      <c r="J367" s="324"/>
      <c r="K367" s="324"/>
      <c r="L367" s="324"/>
      <c r="M367" s="324"/>
      <c r="N367" s="324"/>
      <c r="O367" s="324"/>
      <c r="P367" s="324"/>
      <c r="Q367" s="324"/>
      <c r="R367" s="324"/>
      <c r="S367" s="325"/>
      <c r="T367" s="315">
        <v>1</v>
      </c>
      <c r="U367" s="315">
        <f t="shared" si="9"/>
        <v>1</v>
      </c>
      <c r="V367" s="315"/>
      <c r="W367" s="315">
        <f t="shared" si="8"/>
        <v>1</v>
      </c>
      <c r="X367" s="315"/>
    </row>
    <row r="368" spans="1:24" ht="30" customHeight="1">
      <c r="A368" s="315">
        <v>3</v>
      </c>
      <c r="B368" s="315" t="s">
        <v>805</v>
      </c>
      <c r="C368" s="315" t="s">
        <v>1028</v>
      </c>
      <c r="D368" s="312" t="s">
        <v>700</v>
      </c>
      <c r="E368" s="323"/>
      <c r="F368" s="324"/>
      <c r="G368" s="324"/>
      <c r="H368" s="324"/>
      <c r="I368" s="324"/>
      <c r="J368" s="324"/>
      <c r="K368" s="324"/>
      <c r="L368" s="324"/>
      <c r="M368" s="324"/>
      <c r="N368" s="324"/>
      <c r="O368" s="324"/>
      <c r="P368" s="324"/>
      <c r="Q368" s="324"/>
      <c r="R368" s="324"/>
      <c r="S368" s="325"/>
      <c r="T368" s="315">
        <v>1</v>
      </c>
      <c r="U368" s="315">
        <f t="shared" si="9"/>
        <v>1</v>
      </c>
      <c r="V368" s="315"/>
      <c r="W368" s="315">
        <f t="shared" si="8"/>
        <v>1</v>
      </c>
      <c r="X368" s="315"/>
    </row>
    <row r="369" spans="1:24" ht="30" customHeight="1">
      <c r="A369" s="315">
        <v>4</v>
      </c>
      <c r="B369" s="315" t="s">
        <v>806</v>
      </c>
      <c r="C369" s="315" t="s">
        <v>1029</v>
      </c>
      <c r="D369" s="312" t="s">
        <v>700</v>
      </c>
      <c r="E369" s="323"/>
      <c r="F369" s="324"/>
      <c r="G369" s="324"/>
      <c r="H369" s="324"/>
      <c r="I369" s="324"/>
      <c r="J369" s="324"/>
      <c r="K369" s="324"/>
      <c r="L369" s="324"/>
      <c r="M369" s="324"/>
      <c r="N369" s="324"/>
      <c r="O369" s="324"/>
      <c r="P369" s="324"/>
      <c r="Q369" s="324"/>
      <c r="R369" s="324"/>
      <c r="S369" s="325"/>
      <c r="T369" s="315">
        <v>1</v>
      </c>
      <c r="U369" s="315">
        <f t="shared" si="9"/>
        <v>1</v>
      </c>
      <c r="V369" s="315"/>
      <c r="W369" s="315">
        <f t="shared" si="8"/>
        <v>1</v>
      </c>
      <c r="X369" s="315"/>
    </row>
    <row r="370" spans="1:24" ht="30" customHeight="1">
      <c r="A370" s="315">
        <v>5</v>
      </c>
      <c r="B370" s="315" t="s">
        <v>807</v>
      </c>
      <c r="C370" s="315" t="s">
        <v>1030</v>
      </c>
      <c r="D370" s="312" t="s">
        <v>700</v>
      </c>
      <c r="E370" s="323"/>
      <c r="F370" s="324"/>
      <c r="G370" s="324"/>
      <c r="H370" s="324"/>
      <c r="I370" s="324"/>
      <c r="J370" s="324"/>
      <c r="K370" s="324"/>
      <c r="L370" s="324"/>
      <c r="M370" s="324"/>
      <c r="N370" s="324"/>
      <c r="O370" s="324"/>
      <c r="P370" s="324"/>
      <c r="Q370" s="324"/>
      <c r="R370" s="324"/>
      <c r="S370" s="325"/>
      <c r="T370" s="315">
        <v>1</v>
      </c>
      <c r="U370" s="315">
        <f t="shared" si="9"/>
        <v>1</v>
      </c>
      <c r="V370" s="315"/>
      <c r="W370" s="315">
        <f t="shared" si="8"/>
        <v>1</v>
      </c>
      <c r="X370" s="315"/>
    </row>
    <row r="371" spans="1:24" ht="30" customHeight="1">
      <c r="A371" s="315">
        <v>6</v>
      </c>
      <c r="B371" s="315" t="s">
        <v>808</v>
      </c>
      <c r="C371" s="315" t="s">
        <v>1031</v>
      </c>
      <c r="D371" s="312" t="s">
        <v>700</v>
      </c>
      <c r="E371" s="323"/>
      <c r="F371" s="324"/>
      <c r="G371" s="324"/>
      <c r="H371" s="324"/>
      <c r="I371" s="324"/>
      <c r="J371" s="324"/>
      <c r="K371" s="324"/>
      <c r="L371" s="324"/>
      <c r="M371" s="324"/>
      <c r="N371" s="324"/>
      <c r="O371" s="324"/>
      <c r="P371" s="324"/>
      <c r="Q371" s="324"/>
      <c r="R371" s="324"/>
      <c r="S371" s="325"/>
      <c r="T371" s="315">
        <v>3</v>
      </c>
      <c r="U371" s="315">
        <f t="shared" si="9"/>
        <v>3</v>
      </c>
      <c r="V371" s="315"/>
      <c r="W371" s="315">
        <f t="shared" si="8"/>
        <v>3</v>
      </c>
      <c r="X371" s="315"/>
    </row>
    <row r="372" spans="1:24" ht="30" customHeight="1">
      <c r="A372" s="315">
        <v>7</v>
      </c>
      <c r="B372" s="315" t="s">
        <v>809</v>
      </c>
      <c r="C372" s="315" t="s">
        <v>1032</v>
      </c>
      <c r="D372" s="312" t="s">
        <v>700</v>
      </c>
      <c r="E372" s="323"/>
      <c r="F372" s="324"/>
      <c r="G372" s="324"/>
      <c r="H372" s="324"/>
      <c r="I372" s="324"/>
      <c r="J372" s="324"/>
      <c r="K372" s="324"/>
      <c r="L372" s="324"/>
      <c r="M372" s="324"/>
      <c r="N372" s="324"/>
      <c r="O372" s="324"/>
      <c r="P372" s="324"/>
      <c r="Q372" s="324"/>
      <c r="R372" s="324"/>
      <c r="S372" s="325"/>
      <c r="T372" s="315">
        <v>96</v>
      </c>
      <c r="U372" s="315">
        <f t="shared" si="9"/>
        <v>96</v>
      </c>
      <c r="V372" s="315"/>
      <c r="W372" s="315">
        <f t="shared" si="8"/>
        <v>96</v>
      </c>
      <c r="X372" s="315"/>
    </row>
    <row r="373" spans="1:24" ht="30" customHeight="1">
      <c r="A373" s="315">
        <v>8</v>
      </c>
      <c r="B373" s="315" t="s">
        <v>811</v>
      </c>
      <c r="C373" s="315" t="s">
        <v>1032</v>
      </c>
      <c r="D373" s="312" t="s">
        <v>700</v>
      </c>
      <c r="E373" s="323"/>
      <c r="F373" s="324"/>
      <c r="G373" s="324"/>
      <c r="H373" s="324"/>
      <c r="I373" s="324"/>
      <c r="J373" s="324"/>
      <c r="K373" s="324"/>
      <c r="L373" s="324"/>
      <c r="M373" s="324"/>
      <c r="N373" s="324"/>
      <c r="O373" s="324"/>
      <c r="P373" s="324"/>
      <c r="Q373" s="324"/>
      <c r="R373" s="324"/>
      <c r="S373" s="325"/>
      <c r="T373" s="315">
        <v>64</v>
      </c>
      <c r="U373" s="315">
        <f t="shared" si="9"/>
        <v>64</v>
      </c>
      <c r="V373" s="315"/>
      <c r="W373" s="315">
        <f t="shared" si="1"/>
        <v>64</v>
      </c>
      <c r="X373" s="315"/>
    </row>
    <row r="374" spans="1:24" ht="30" customHeight="1">
      <c r="A374" s="315">
        <v>9</v>
      </c>
      <c r="B374" s="315" t="s">
        <v>812</v>
      </c>
      <c r="C374" s="315" t="s">
        <v>1033</v>
      </c>
      <c r="D374" s="312" t="s">
        <v>700</v>
      </c>
      <c r="E374" s="323"/>
      <c r="F374" s="324"/>
      <c r="G374" s="324"/>
      <c r="H374" s="324"/>
      <c r="I374" s="324"/>
      <c r="J374" s="324"/>
      <c r="K374" s="324"/>
      <c r="L374" s="324"/>
      <c r="M374" s="324"/>
      <c r="N374" s="324"/>
      <c r="O374" s="324"/>
      <c r="P374" s="324"/>
      <c r="Q374" s="324"/>
      <c r="R374" s="324"/>
      <c r="S374" s="325"/>
      <c r="T374" s="315">
        <v>4</v>
      </c>
      <c r="U374" s="315">
        <f t="shared" si="9"/>
        <v>4</v>
      </c>
      <c r="V374" s="315"/>
      <c r="W374" s="315">
        <f t="shared" si="1"/>
        <v>4</v>
      </c>
      <c r="X374" s="315"/>
    </row>
    <row r="375" spans="1:24" ht="30" customHeight="1">
      <c r="A375" s="315">
        <v>10</v>
      </c>
      <c r="B375" s="315" t="s">
        <v>895</v>
      </c>
      <c r="C375" s="315" t="s">
        <v>1034</v>
      </c>
      <c r="D375" s="312" t="s">
        <v>700</v>
      </c>
      <c r="E375" s="323"/>
      <c r="F375" s="324"/>
      <c r="G375" s="324"/>
      <c r="H375" s="324"/>
      <c r="I375" s="324"/>
      <c r="J375" s="324"/>
      <c r="K375" s="324"/>
      <c r="L375" s="324"/>
      <c r="M375" s="324"/>
      <c r="N375" s="324"/>
      <c r="O375" s="324"/>
      <c r="P375" s="324"/>
      <c r="Q375" s="324"/>
      <c r="R375" s="324"/>
      <c r="S375" s="325"/>
      <c r="T375" s="315">
        <v>32</v>
      </c>
      <c r="U375" s="315">
        <f t="shared" si="9"/>
        <v>32</v>
      </c>
      <c r="V375" s="315"/>
      <c r="W375" s="315">
        <f t="shared" si="1"/>
        <v>32</v>
      </c>
      <c r="X375" s="315"/>
    </row>
    <row r="376" spans="1:24" ht="30" customHeight="1">
      <c r="A376" s="315">
        <v>11</v>
      </c>
      <c r="B376" s="315" t="s">
        <v>896</v>
      </c>
      <c r="C376" s="315" t="s">
        <v>1034</v>
      </c>
      <c r="D376" s="312" t="s">
        <v>700</v>
      </c>
      <c r="E376" s="323"/>
      <c r="F376" s="324"/>
      <c r="G376" s="324"/>
      <c r="H376" s="324"/>
      <c r="I376" s="324"/>
      <c r="J376" s="324"/>
      <c r="K376" s="324"/>
      <c r="L376" s="324"/>
      <c r="M376" s="324"/>
      <c r="N376" s="324"/>
      <c r="O376" s="324"/>
      <c r="P376" s="324"/>
      <c r="Q376" s="324"/>
      <c r="R376" s="324"/>
      <c r="S376" s="325"/>
      <c r="T376" s="315">
        <v>32</v>
      </c>
      <c r="U376" s="315">
        <f t="shared" si="9"/>
        <v>32</v>
      </c>
      <c r="V376" s="315"/>
      <c r="W376" s="315">
        <f t="shared" si="1"/>
        <v>32</v>
      </c>
      <c r="X376" s="315"/>
    </row>
    <row r="377" spans="1:24" ht="30" customHeight="1">
      <c r="A377" s="315">
        <v>12</v>
      </c>
      <c r="B377" s="315" t="s">
        <v>897</v>
      </c>
      <c r="C377" s="315" t="s">
        <v>1034</v>
      </c>
      <c r="D377" s="312" t="s">
        <v>700</v>
      </c>
      <c r="E377" s="323"/>
      <c r="F377" s="324"/>
      <c r="G377" s="324"/>
      <c r="H377" s="324"/>
      <c r="I377" s="324"/>
      <c r="J377" s="324"/>
      <c r="K377" s="324"/>
      <c r="L377" s="324"/>
      <c r="M377" s="324"/>
      <c r="N377" s="324"/>
      <c r="O377" s="324"/>
      <c r="P377" s="324"/>
      <c r="Q377" s="324"/>
      <c r="R377" s="324"/>
      <c r="S377" s="325"/>
      <c r="T377" s="315">
        <v>32</v>
      </c>
      <c r="U377" s="315">
        <f t="shared" si="9"/>
        <v>32</v>
      </c>
      <c r="V377" s="315"/>
      <c r="W377" s="315">
        <f t="shared" si="1"/>
        <v>32</v>
      </c>
      <c r="X377" s="315"/>
    </row>
    <row r="378" spans="1:24" ht="30" customHeight="1">
      <c r="A378" s="315">
        <v>13</v>
      </c>
      <c r="B378" s="315" t="s">
        <v>898</v>
      </c>
      <c r="C378" s="315" t="s">
        <v>1034</v>
      </c>
      <c r="D378" s="312" t="s">
        <v>700</v>
      </c>
      <c r="E378" s="323"/>
      <c r="F378" s="324"/>
      <c r="G378" s="324"/>
      <c r="H378" s="324"/>
      <c r="I378" s="324"/>
      <c r="J378" s="324"/>
      <c r="K378" s="324"/>
      <c r="L378" s="324"/>
      <c r="M378" s="324"/>
      <c r="N378" s="324"/>
      <c r="O378" s="324"/>
      <c r="P378" s="324"/>
      <c r="Q378" s="324"/>
      <c r="R378" s="324"/>
      <c r="S378" s="325"/>
      <c r="T378" s="315">
        <v>32</v>
      </c>
      <c r="U378" s="315">
        <f t="shared" si="9"/>
        <v>32</v>
      </c>
      <c r="V378" s="315"/>
      <c r="W378" s="315">
        <f t="shared" si="1"/>
        <v>32</v>
      </c>
      <c r="X378" s="315"/>
    </row>
    <row r="379" spans="1:24" ht="30" customHeight="1">
      <c r="A379" s="315">
        <v>14</v>
      </c>
      <c r="B379" s="315" t="s">
        <v>899</v>
      </c>
      <c r="C379" s="315" t="s">
        <v>1034</v>
      </c>
      <c r="D379" s="312" t="s">
        <v>700</v>
      </c>
      <c r="E379" s="323"/>
      <c r="F379" s="324"/>
      <c r="G379" s="324"/>
      <c r="H379" s="324"/>
      <c r="I379" s="324"/>
      <c r="J379" s="324"/>
      <c r="K379" s="324"/>
      <c r="L379" s="324"/>
      <c r="M379" s="324"/>
      <c r="N379" s="324"/>
      <c r="O379" s="324"/>
      <c r="P379" s="324"/>
      <c r="Q379" s="324"/>
      <c r="R379" s="324"/>
      <c r="S379" s="325"/>
      <c r="T379" s="315">
        <v>32</v>
      </c>
      <c r="U379" s="315">
        <f t="shared" si="9"/>
        <v>32</v>
      </c>
      <c r="V379" s="315"/>
      <c r="W379" s="315">
        <f t="shared" si="1"/>
        <v>32</v>
      </c>
      <c r="X379" s="315"/>
    </row>
    <row r="380" spans="1:24" ht="30" customHeight="1">
      <c r="A380" s="315">
        <v>15</v>
      </c>
      <c r="B380" s="315" t="s">
        <v>900</v>
      </c>
      <c r="C380" s="315" t="s">
        <v>1034</v>
      </c>
      <c r="D380" s="312" t="s">
        <v>700</v>
      </c>
      <c r="E380" s="323"/>
      <c r="F380" s="324"/>
      <c r="G380" s="324"/>
      <c r="H380" s="324"/>
      <c r="I380" s="324"/>
      <c r="J380" s="324"/>
      <c r="K380" s="324"/>
      <c r="L380" s="324"/>
      <c r="M380" s="324"/>
      <c r="N380" s="324"/>
      <c r="O380" s="324"/>
      <c r="P380" s="324"/>
      <c r="Q380" s="324"/>
      <c r="R380" s="324"/>
      <c r="S380" s="325"/>
      <c r="T380" s="315">
        <v>32</v>
      </c>
      <c r="U380" s="315">
        <f t="shared" si="9"/>
        <v>32</v>
      </c>
      <c r="V380" s="315"/>
      <c r="W380" s="315">
        <f t="shared" si="1"/>
        <v>32</v>
      </c>
      <c r="X380" s="315"/>
    </row>
    <row r="381" spans="1:24" ht="30" customHeight="1">
      <c r="A381" s="315">
        <v>16</v>
      </c>
      <c r="B381" s="315" t="s">
        <v>901</v>
      </c>
      <c r="C381" s="315" t="s">
        <v>1034</v>
      </c>
      <c r="D381" s="312" t="s">
        <v>700</v>
      </c>
      <c r="E381" s="323"/>
      <c r="F381" s="324"/>
      <c r="G381" s="324"/>
      <c r="H381" s="324"/>
      <c r="I381" s="324"/>
      <c r="J381" s="324"/>
      <c r="K381" s="324"/>
      <c r="L381" s="324"/>
      <c r="M381" s="324"/>
      <c r="N381" s="324"/>
      <c r="O381" s="324"/>
      <c r="P381" s="324"/>
      <c r="Q381" s="324"/>
      <c r="R381" s="324"/>
      <c r="S381" s="325"/>
      <c r="T381" s="315">
        <v>32</v>
      </c>
      <c r="U381" s="315">
        <f t="shared" si="9"/>
        <v>32</v>
      </c>
      <c r="V381" s="315"/>
      <c r="W381" s="315">
        <f t="shared" si="1"/>
        <v>32</v>
      </c>
      <c r="X381" s="315"/>
    </row>
    <row r="382" spans="1:24" ht="30" customHeight="1">
      <c r="A382" s="315">
        <v>17</v>
      </c>
      <c r="B382" s="315" t="s">
        <v>820</v>
      </c>
      <c r="C382" s="315" t="s">
        <v>1035</v>
      </c>
      <c r="D382" s="312" t="s">
        <v>700</v>
      </c>
      <c r="E382" s="323"/>
      <c r="F382" s="324"/>
      <c r="G382" s="324"/>
      <c r="H382" s="324"/>
      <c r="I382" s="324"/>
      <c r="J382" s="324"/>
      <c r="K382" s="324"/>
      <c r="L382" s="324"/>
      <c r="M382" s="324"/>
      <c r="N382" s="324"/>
      <c r="O382" s="324"/>
      <c r="P382" s="324"/>
      <c r="Q382" s="324"/>
      <c r="R382" s="324"/>
      <c r="S382" s="325"/>
      <c r="T382" s="315">
        <v>17</v>
      </c>
      <c r="U382" s="315">
        <f t="shared" si="9"/>
        <v>17</v>
      </c>
      <c r="V382" s="315"/>
      <c r="W382" s="315">
        <f t="shared" si="1"/>
        <v>17</v>
      </c>
      <c r="X382" s="315"/>
    </row>
    <row r="383" spans="1:24" ht="30" customHeight="1">
      <c r="A383" s="315">
        <v>18</v>
      </c>
      <c r="B383" s="315" t="s">
        <v>902</v>
      </c>
      <c r="C383" s="315" t="s">
        <v>1035</v>
      </c>
      <c r="D383" s="312" t="s">
        <v>700</v>
      </c>
      <c r="E383" s="323"/>
      <c r="F383" s="324"/>
      <c r="G383" s="324"/>
      <c r="H383" s="324"/>
      <c r="I383" s="324"/>
      <c r="J383" s="324"/>
      <c r="K383" s="324"/>
      <c r="L383" s="324"/>
      <c r="M383" s="324"/>
      <c r="N383" s="324"/>
      <c r="O383" s="324"/>
      <c r="P383" s="324"/>
      <c r="Q383" s="324"/>
      <c r="R383" s="324"/>
      <c r="S383" s="325"/>
      <c r="T383" s="315">
        <v>17</v>
      </c>
      <c r="U383" s="315">
        <f t="shared" si="9"/>
        <v>17</v>
      </c>
      <c r="V383" s="315"/>
      <c r="W383" s="315">
        <f t="shared" si="1"/>
        <v>17</v>
      </c>
      <c r="X383" s="315"/>
    </row>
    <row r="384" spans="1:24" ht="30" customHeight="1">
      <c r="A384" s="315">
        <v>19</v>
      </c>
      <c r="B384" s="315" t="s">
        <v>903</v>
      </c>
      <c r="C384" s="315" t="s">
        <v>1035</v>
      </c>
      <c r="D384" s="312" t="s">
        <v>700</v>
      </c>
      <c r="E384" s="323"/>
      <c r="F384" s="324"/>
      <c r="G384" s="324"/>
      <c r="H384" s="324"/>
      <c r="I384" s="324"/>
      <c r="J384" s="324"/>
      <c r="K384" s="324"/>
      <c r="L384" s="324"/>
      <c r="M384" s="324"/>
      <c r="N384" s="324"/>
      <c r="O384" s="324"/>
      <c r="P384" s="324"/>
      <c r="Q384" s="324"/>
      <c r="R384" s="324"/>
      <c r="S384" s="325"/>
      <c r="T384" s="315">
        <v>17</v>
      </c>
      <c r="U384" s="315">
        <f t="shared" si="9"/>
        <v>17</v>
      </c>
      <c r="V384" s="315"/>
      <c r="W384" s="315">
        <f t="shared" si="1"/>
        <v>17</v>
      </c>
      <c r="X384" s="315"/>
    </row>
    <row r="385" spans="1:24" ht="30" customHeight="1">
      <c r="A385" s="315">
        <v>20</v>
      </c>
      <c r="B385" s="315" t="s">
        <v>904</v>
      </c>
      <c r="C385" s="315" t="s">
        <v>1035</v>
      </c>
      <c r="D385" s="312" t="s">
        <v>700</v>
      </c>
      <c r="E385" s="323"/>
      <c r="F385" s="324"/>
      <c r="G385" s="324"/>
      <c r="H385" s="324"/>
      <c r="I385" s="324"/>
      <c r="J385" s="324"/>
      <c r="K385" s="324"/>
      <c r="L385" s="324"/>
      <c r="M385" s="324"/>
      <c r="N385" s="324"/>
      <c r="O385" s="324"/>
      <c r="P385" s="324"/>
      <c r="Q385" s="324"/>
      <c r="R385" s="324"/>
      <c r="S385" s="325"/>
      <c r="T385" s="315">
        <v>17</v>
      </c>
      <c r="U385" s="315">
        <f t="shared" si="9"/>
        <v>17</v>
      </c>
      <c r="V385" s="315"/>
      <c r="W385" s="315">
        <f t="shared" si="1"/>
        <v>17</v>
      </c>
      <c r="X385" s="315"/>
    </row>
    <row r="386" spans="1:24" ht="30" customHeight="1">
      <c r="A386" s="315">
        <v>21</v>
      </c>
      <c r="B386" s="315" t="s">
        <v>905</v>
      </c>
      <c r="C386" s="315" t="s">
        <v>1035</v>
      </c>
      <c r="D386" s="312" t="s">
        <v>700</v>
      </c>
      <c r="E386" s="323"/>
      <c r="F386" s="324"/>
      <c r="G386" s="324"/>
      <c r="H386" s="324"/>
      <c r="I386" s="324"/>
      <c r="J386" s="324"/>
      <c r="K386" s="324"/>
      <c r="L386" s="324"/>
      <c r="M386" s="324"/>
      <c r="N386" s="324"/>
      <c r="O386" s="324"/>
      <c r="P386" s="324"/>
      <c r="Q386" s="324"/>
      <c r="R386" s="324"/>
      <c r="S386" s="325"/>
      <c r="T386" s="315">
        <v>17</v>
      </c>
      <c r="U386" s="315">
        <f t="shared" si="9"/>
        <v>17</v>
      </c>
      <c r="V386" s="315"/>
      <c r="W386" s="315">
        <f t="shared" si="1"/>
        <v>17</v>
      </c>
      <c r="X386" s="315"/>
    </row>
    <row r="387" spans="1:24" ht="30" customHeight="1">
      <c r="A387" s="315">
        <v>22</v>
      </c>
      <c r="B387" s="315" t="s">
        <v>906</v>
      </c>
      <c r="C387" s="315" t="s">
        <v>1035</v>
      </c>
      <c r="D387" s="312" t="s">
        <v>700</v>
      </c>
      <c r="E387" s="323"/>
      <c r="F387" s="324"/>
      <c r="G387" s="324"/>
      <c r="H387" s="324"/>
      <c r="I387" s="324"/>
      <c r="J387" s="324"/>
      <c r="K387" s="324"/>
      <c r="L387" s="324"/>
      <c r="M387" s="324"/>
      <c r="N387" s="324"/>
      <c r="O387" s="324"/>
      <c r="P387" s="324"/>
      <c r="Q387" s="324"/>
      <c r="R387" s="324"/>
      <c r="S387" s="325"/>
      <c r="T387" s="315">
        <v>17</v>
      </c>
      <c r="U387" s="315">
        <f t="shared" si="9"/>
        <v>17</v>
      </c>
      <c r="V387" s="315"/>
      <c r="W387" s="315">
        <f t="shared" si="1"/>
        <v>17</v>
      </c>
      <c r="X387" s="315"/>
    </row>
    <row r="388" spans="1:24" ht="30" customHeight="1">
      <c r="A388" s="315">
        <v>23</v>
      </c>
      <c r="B388" s="315" t="s">
        <v>907</v>
      </c>
      <c r="C388" s="315" t="s">
        <v>1035</v>
      </c>
      <c r="D388" s="312" t="s">
        <v>700</v>
      </c>
      <c r="E388" s="323"/>
      <c r="F388" s="324"/>
      <c r="G388" s="324"/>
      <c r="H388" s="324"/>
      <c r="I388" s="324"/>
      <c r="J388" s="324"/>
      <c r="K388" s="324"/>
      <c r="L388" s="324"/>
      <c r="M388" s="324"/>
      <c r="N388" s="324"/>
      <c r="O388" s="324"/>
      <c r="P388" s="324"/>
      <c r="Q388" s="324"/>
      <c r="R388" s="324"/>
      <c r="S388" s="325"/>
      <c r="T388" s="315">
        <v>17</v>
      </c>
      <c r="U388" s="315">
        <f t="shared" si="9"/>
        <v>17</v>
      </c>
      <c r="V388" s="315"/>
      <c r="W388" s="315">
        <f t="shared" si="1"/>
        <v>17</v>
      </c>
      <c r="X388" s="315"/>
    </row>
    <row r="389" spans="1:24" ht="30" customHeight="1">
      <c r="A389" s="315">
        <v>24</v>
      </c>
      <c r="B389" s="315" t="s">
        <v>908</v>
      </c>
      <c r="C389" s="315" t="s">
        <v>1035</v>
      </c>
      <c r="D389" s="312" t="s">
        <v>700</v>
      </c>
      <c r="E389" s="323"/>
      <c r="F389" s="324"/>
      <c r="G389" s="324"/>
      <c r="H389" s="324"/>
      <c r="I389" s="324"/>
      <c r="J389" s="324"/>
      <c r="K389" s="324"/>
      <c r="L389" s="324"/>
      <c r="M389" s="324"/>
      <c r="N389" s="324"/>
      <c r="O389" s="324"/>
      <c r="P389" s="324"/>
      <c r="Q389" s="324"/>
      <c r="R389" s="324"/>
      <c r="S389" s="325"/>
      <c r="T389" s="315">
        <v>17</v>
      </c>
      <c r="U389" s="315">
        <f t="shared" si="9"/>
        <v>17</v>
      </c>
      <c r="V389" s="315"/>
      <c r="W389" s="315">
        <f t="shared" si="1"/>
        <v>17</v>
      </c>
      <c r="X389" s="315"/>
    </row>
    <row r="390" spans="1:24" ht="30" customHeight="1">
      <c r="A390" s="315">
        <v>25</v>
      </c>
      <c r="B390" s="315" t="s">
        <v>827</v>
      </c>
      <c r="C390" s="315" t="s">
        <v>1035</v>
      </c>
      <c r="D390" s="312" t="s">
        <v>700</v>
      </c>
      <c r="E390" s="323"/>
      <c r="F390" s="324"/>
      <c r="G390" s="324"/>
      <c r="H390" s="324"/>
      <c r="I390" s="324"/>
      <c r="J390" s="324"/>
      <c r="K390" s="324"/>
      <c r="L390" s="324"/>
      <c r="M390" s="324"/>
      <c r="N390" s="324"/>
      <c r="O390" s="324"/>
      <c r="P390" s="324"/>
      <c r="Q390" s="324"/>
      <c r="R390" s="324"/>
      <c r="S390" s="325"/>
      <c r="T390" s="315">
        <v>17</v>
      </c>
      <c r="U390" s="315">
        <f t="shared" si="9"/>
        <v>17</v>
      </c>
      <c r="V390" s="315"/>
      <c r="W390" s="315">
        <f t="shared" si="1"/>
        <v>17</v>
      </c>
      <c r="X390" s="315"/>
    </row>
    <row r="391" spans="1:24" ht="30" customHeight="1">
      <c r="A391" s="315">
        <v>26</v>
      </c>
      <c r="B391" s="315" t="s">
        <v>828</v>
      </c>
      <c r="C391" s="315" t="s">
        <v>1035</v>
      </c>
      <c r="D391" s="312" t="s">
        <v>700</v>
      </c>
      <c r="E391" s="323"/>
      <c r="F391" s="324"/>
      <c r="G391" s="324"/>
      <c r="H391" s="324"/>
      <c r="I391" s="324"/>
      <c r="J391" s="324"/>
      <c r="K391" s="324"/>
      <c r="L391" s="324"/>
      <c r="M391" s="324"/>
      <c r="N391" s="324"/>
      <c r="O391" s="324"/>
      <c r="P391" s="324"/>
      <c r="Q391" s="324"/>
      <c r="R391" s="324"/>
      <c r="S391" s="325"/>
      <c r="T391" s="315">
        <v>17</v>
      </c>
      <c r="U391" s="315">
        <f t="shared" si="9"/>
        <v>17</v>
      </c>
      <c r="V391" s="315"/>
      <c r="W391" s="315">
        <f t="shared" si="1"/>
        <v>17</v>
      </c>
      <c r="X391" s="315"/>
    </row>
    <row r="392" spans="1:24" ht="30" customHeight="1">
      <c r="A392" s="315">
        <v>27</v>
      </c>
      <c r="B392" s="315" t="s">
        <v>909</v>
      </c>
      <c r="C392" s="315" t="s">
        <v>1035</v>
      </c>
      <c r="D392" s="312" t="s">
        <v>700</v>
      </c>
      <c r="E392" s="323"/>
      <c r="F392" s="324"/>
      <c r="G392" s="324"/>
      <c r="H392" s="324"/>
      <c r="I392" s="324"/>
      <c r="J392" s="324"/>
      <c r="K392" s="324"/>
      <c r="L392" s="324"/>
      <c r="M392" s="324"/>
      <c r="N392" s="324"/>
      <c r="O392" s="324"/>
      <c r="P392" s="324"/>
      <c r="Q392" s="324"/>
      <c r="R392" s="324"/>
      <c r="S392" s="325"/>
      <c r="T392" s="315">
        <v>32</v>
      </c>
      <c r="U392" s="315">
        <f t="shared" si="9"/>
        <v>32</v>
      </c>
      <c r="V392" s="315"/>
      <c r="W392" s="315">
        <f t="shared" si="1"/>
        <v>32</v>
      </c>
      <c r="X392" s="315"/>
    </row>
    <row r="393" spans="1:24" ht="30" customHeight="1">
      <c r="A393" s="315">
        <v>28</v>
      </c>
      <c r="B393" s="315" t="s">
        <v>910</v>
      </c>
      <c r="C393" s="315" t="s">
        <v>1035</v>
      </c>
      <c r="D393" s="312" t="s">
        <v>700</v>
      </c>
      <c r="E393" s="323"/>
      <c r="F393" s="324"/>
      <c r="G393" s="324"/>
      <c r="H393" s="324"/>
      <c r="I393" s="324"/>
      <c r="J393" s="324"/>
      <c r="K393" s="324"/>
      <c r="L393" s="324"/>
      <c r="M393" s="324"/>
      <c r="N393" s="324"/>
      <c r="O393" s="324"/>
      <c r="P393" s="324"/>
      <c r="Q393" s="324"/>
      <c r="R393" s="324"/>
      <c r="S393" s="325"/>
      <c r="T393" s="315">
        <v>32</v>
      </c>
      <c r="U393" s="315">
        <f t="shared" si="9"/>
        <v>32</v>
      </c>
      <c r="V393" s="315"/>
      <c r="W393" s="315">
        <f t="shared" si="1"/>
        <v>32</v>
      </c>
      <c r="X393" s="315"/>
    </row>
    <row r="394" spans="1:24" ht="30" customHeight="1">
      <c r="A394" s="315">
        <v>29</v>
      </c>
      <c r="B394" s="315" t="s">
        <v>911</v>
      </c>
      <c r="C394" s="315" t="s">
        <v>1035</v>
      </c>
      <c r="D394" s="312" t="s">
        <v>700</v>
      </c>
      <c r="E394" s="323"/>
      <c r="F394" s="324"/>
      <c r="G394" s="324"/>
      <c r="H394" s="324"/>
      <c r="I394" s="324"/>
      <c r="J394" s="324"/>
      <c r="K394" s="324"/>
      <c r="L394" s="324"/>
      <c r="M394" s="324"/>
      <c r="N394" s="324"/>
      <c r="O394" s="324"/>
      <c r="P394" s="324"/>
      <c r="Q394" s="324"/>
      <c r="R394" s="324"/>
      <c r="S394" s="325"/>
      <c r="T394" s="315">
        <v>32</v>
      </c>
      <c r="U394" s="315">
        <f t="shared" si="9"/>
        <v>32</v>
      </c>
      <c r="V394" s="315"/>
      <c r="W394" s="315">
        <f t="shared" si="1"/>
        <v>32</v>
      </c>
      <c r="X394" s="315"/>
    </row>
    <row r="395" spans="1:24" ht="30" customHeight="1">
      <c r="A395" s="315">
        <v>30</v>
      </c>
      <c r="B395" s="315" t="s">
        <v>829</v>
      </c>
      <c r="C395" s="315" t="s">
        <v>1036</v>
      </c>
      <c r="D395" s="312" t="s">
        <v>700</v>
      </c>
      <c r="E395" s="323"/>
      <c r="F395" s="324"/>
      <c r="G395" s="324"/>
      <c r="H395" s="324"/>
      <c r="I395" s="324"/>
      <c r="J395" s="324"/>
      <c r="K395" s="324"/>
      <c r="L395" s="324"/>
      <c r="M395" s="324"/>
      <c r="N395" s="324"/>
      <c r="O395" s="324"/>
      <c r="P395" s="324"/>
      <c r="Q395" s="324"/>
      <c r="R395" s="324"/>
      <c r="S395" s="325"/>
      <c r="T395" s="315">
        <v>32</v>
      </c>
      <c r="U395" s="315">
        <f t="shared" ref="U395:U458" si="10">+T395</f>
        <v>32</v>
      </c>
      <c r="V395" s="315"/>
      <c r="W395" s="315">
        <f t="shared" si="1"/>
        <v>32</v>
      </c>
      <c r="X395" s="315"/>
    </row>
    <row r="396" spans="1:24" ht="30" customHeight="1">
      <c r="A396" s="315">
        <v>31</v>
      </c>
      <c r="B396" s="315" t="s">
        <v>834</v>
      </c>
      <c r="C396" s="315" t="s">
        <v>1050</v>
      </c>
      <c r="D396" s="312" t="s">
        <v>700</v>
      </c>
      <c r="E396" s="323"/>
      <c r="F396" s="324"/>
      <c r="G396" s="324"/>
      <c r="H396" s="324"/>
      <c r="I396" s="324"/>
      <c r="J396" s="324"/>
      <c r="K396" s="324"/>
      <c r="L396" s="324"/>
      <c r="M396" s="324"/>
      <c r="N396" s="324"/>
      <c r="O396" s="324"/>
      <c r="P396" s="324"/>
      <c r="Q396" s="324"/>
      <c r="R396" s="324"/>
      <c r="S396" s="325"/>
      <c r="T396" s="315">
        <v>130</v>
      </c>
      <c r="U396" s="315">
        <f t="shared" si="10"/>
        <v>130</v>
      </c>
      <c r="V396" s="315"/>
      <c r="W396" s="315">
        <f t="shared" si="1"/>
        <v>130</v>
      </c>
      <c r="X396" s="315"/>
    </row>
    <row r="397" spans="1:24" ht="30" customHeight="1">
      <c r="A397" s="315">
        <v>32</v>
      </c>
      <c r="B397" s="315" t="s">
        <v>830</v>
      </c>
      <c r="C397" s="315" t="s">
        <v>1051</v>
      </c>
      <c r="D397" s="312" t="s">
        <v>700</v>
      </c>
      <c r="E397" s="323"/>
      <c r="F397" s="324"/>
      <c r="G397" s="324"/>
      <c r="H397" s="324"/>
      <c r="I397" s="324"/>
      <c r="J397" s="324"/>
      <c r="K397" s="324"/>
      <c r="L397" s="324"/>
      <c r="M397" s="324"/>
      <c r="N397" s="324"/>
      <c r="O397" s="324"/>
      <c r="P397" s="324"/>
      <c r="Q397" s="324"/>
      <c r="R397" s="324"/>
      <c r="S397" s="325"/>
      <c r="T397" s="315">
        <v>75</v>
      </c>
      <c r="U397" s="315">
        <f t="shared" si="10"/>
        <v>75</v>
      </c>
      <c r="V397" s="315"/>
      <c r="W397" s="315">
        <f t="shared" si="1"/>
        <v>75</v>
      </c>
      <c r="X397" s="315"/>
    </row>
    <row r="398" spans="1:24" ht="30" customHeight="1">
      <c r="A398" s="315">
        <v>33</v>
      </c>
      <c r="B398" s="315" t="s">
        <v>912</v>
      </c>
      <c r="C398" s="315" t="s">
        <v>1035</v>
      </c>
      <c r="D398" s="312" t="s">
        <v>700</v>
      </c>
      <c r="E398" s="323"/>
      <c r="F398" s="324"/>
      <c r="G398" s="324"/>
      <c r="H398" s="324"/>
      <c r="I398" s="324"/>
      <c r="J398" s="324"/>
      <c r="K398" s="324"/>
      <c r="L398" s="324"/>
      <c r="M398" s="324"/>
      <c r="N398" s="324"/>
      <c r="O398" s="324"/>
      <c r="P398" s="324"/>
      <c r="Q398" s="324"/>
      <c r="R398" s="324"/>
      <c r="S398" s="325"/>
      <c r="T398" s="315">
        <v>17</v>
      </c>
      <c r="U398" s="315">
        <f t="shared" si="10"/>
        <v>17</v>
      </c>
      <c r="V398" s="315"/>
      <c r="W398" s="315">
        <f t="shared" si="1"/>
        <v>17</v>
      </c>
      <c r="X398" s="315"/>
    </row>
    <row r="399" spans="1:24" ht="30" customHeight="1">
      <c r="A399" s="315">
        <v>34</v>
      </c>
      <c r="B399" s="315" t="s">
        <v>913</v>
      </c>
      <c r="C399" s="315" t="s">
        <v>1035</v>
      </c>
      <c r="D399" s="312" t="s">
        <v>700</v>
      </c>
      <c r="E399" s="323"/>
      <c r="F399" s="324"/>
      <c r="G399" s="324"/>
      <c r="H399" s="324"/>
      <c r="I399" s="324"/>
      <c r="J399" s="324"/>
      <c r="K399" s="324"/>
      <c r="L399" s="324"/>
      <c r="M399" s="324"/>
      <c r="N399" s="324"/>
      <c r="O399" s="324"/>
      <c r="P399" s="324"/>
      <c r="Q399" s="324"/>
      <c r="R399" s="324"/>
      <c r="S399" s="325"/>
      <c r="T399" s="315">
        <v>17</v>
      </c>
      <c r="U399" s="315">
        <f t="shared" si="10"/>
        <v>17</v>
      </c>
      <c r="V399" s="315"/>
      <c r="W399" s="315">
        <f t="shared" si="1"/>
        <v>17</v>
      </c>
      <c r="X399" s="315"/>
    </row>
    <row r="400" spans="1:24" ht="30" customHeight="1">
      <c r="A400" s="315">
        <v>35</v>
      </c>
      <c r="B400" s="315" t="s">
        <v>914</v>
      </c>
      <c r="C400" s="315" t="s">
        <v>1035</v>
      </c>
      <c r="D400" s="312" t="s">
        <v>700</v>
      </c>
      <c r="E400" s="323"/>
      <c r="F400" s="324"/>
      <c r="G400" s="324"/>
      <c r="H400" s="324"/>
      <c r="I400" s="324"/>
      <c r="J400" s="324"/>
      <c r="K400" s="324"/>
      <c r="L400" s="324"/>
      <c r="M400" s="324"/>
      <c r="N400" s="324"/>
      <c r="O400" s="324"/>
      <c r="P400" s="324"/>
      <c r="Q400" s="324"/>
      <c r="R400" s="324"/>
      <c r="S400" s="325"/>
      <c r="T400" s="315">
        <v>17</v>
      </c>
      <c r="U400" s="315">
        <f t="shared" si="10"/>
        <v>17</v>
      </c>
      <c r="V400" s="315"/>
      <c r="W400" s="315">
        <f t="shared" si="1"/>
        <v>17</v>
      </c>
      <c r="X400" s="315"/>
    </row>
    <row r="401" spans="1:24" ht="30" customHeight="1">
      <c r="A401" s="315">
        <v>36</v>
      </c>
      <c r="B401" s="315" t="s">
        <v>831</v>
      </c>
      <c r="C401" s="315" t="s">
        <v>1052</v>
      </c>
      <c r="D401" s="312" t="s">
        <v>700</v>
      </c>
      <c r="E401" s="323"/>
      <c r="F401" s="324"/>
      <c r="G401" s="324"/>
      <c r="H401" s="324"/>
      <c r="I401" s="324"/>
      <c r="J401" s="324"/>
      <c r="K401" s="324"/>
      <c r="L401" s="324"/>
      <c r="M401" s="324"/>
      <c r="N401" s="324"/>
      <c r="O401" s="324"/>
      <c r="P401" s="324"/>
      <c r="Q401" s="324"/>
      <c r="R401" s="324"/>
      <c r="S401" s="325"/>
      <c r="T401" s="315">
        <v>34</v>
      </c>
      <c r="U401" s="315">
        <f t="shared" si="10"/>
        <v>34</v>
      </c>
      <c r="V401" s="315"/>
      <c r="W401" s="315">
        <f t="shared" si="1"/>
        <v>34</v>
      </c>
      <c r="X401" s="315"/>
    </row>
    <row r="402" spans="1:24" ht="30" customHeight="1">
      <c r="A402" s="315">
        <v>37</v>
      </c>
      <c r="B402" s="315" t="s">
        <v>915</v>
      </c>
      <c r="C402" s="315" t="s">
        <v>1035</v>
      </c>
      <c r="D402" s="312" t="s">
        <v>700</v>
      </c>
      <c r="E402" s="323"/>
      <c r="F402" s="324"/>
      <c r="G402" s="324"/>
      <c r="H402" s="324"/>
      <c r="I402" s="324"/>
      <c r="J402" s="324"/>
      <c r="K402" s="324"/>
      <c r="L402" s="324"/>
      <c r="M402" s="324"/>
      <c r="N402" s="324"/>
      <c r="O402" s="324"/>
      <c r="P402" s="324"/>
      <c r="Q402" s="324"/>
      <c r="R402" s="324"/>
      <c r="S402" s="325"/>
      <c r="T402" s="315">
        <v>17</v>
      </c>
      <c r="U402" s="315">
        <f t="shared" si="10"/>
        <v>17</v>
      </c>
      <c r="V402" s="315"/>
      <c r="W402" s="315">
        <f t="shared" si="1"/>
        <v>17</v>
      </c>
      <c r="X402" s="315"/>
    </row>
    <row r="403" spans="1:24" ht="30" customHeight="1">
      <c r="A403" s="315">
        <v>38</v>
      </c>
      <c r="B403" s="315" t="s">
        <v>916</v>
      </c>
      <c r="C403" s="315" t="s">
        <v>1035</v>
      </c>
      <c r="D403" s="312" t="s">
        <v>700</v>
      </c>
      <c r="E403" s="323"/>
      <c r="F403" s="324"/>
      <c r="G403" s="324"/>
      <c r="H403" s="324"/>
      <c r="I403" s="324"/>
      <c r="J403" s="324"/>
      <c r="K403" s="324"/>
      <c r="L403" s="324"/>
      <c r="M403" s="324"/>
      <c r="N403" s="324"/>
      <c r="O403" s="324"/>
      <c r="P403" s="324"/>
      <c r="Q403" s="324"/>
      <c r="R403" s="324"/>
      <c r="S403" s="325"/>
      <c r="T403" s="315">
        <v>17</v>
      </c>
      <c r="U403" s="315">
        <f t="shared" si="10"/>
        <v>17</v>
      </c>
      <c r="V403" s="315"/>
      <c r="W403" s="315">
        <f t="shared" si="1"/>
        <v>17</v>
      </c>
      <c r="X403" s="315"/>
    </row>
    <row r="404" spans="1:24" ht="30" customHeight="1">
      <c r="A404" s="315">
        <v>39</v>
      </c>
      <c r="B404" s="315" t="s">
        <v>917</v>
      </c>
      <c r="C404" s="315" t="s">
        <v>1035</v>
      </c>
      <c r="D404" s="312" t="s">
        <v>700</v>
      </c>
      <c r="E404" s="323"/>
      <c r="F404" s="324"/>
      <c r="G404" s="324"/>
      <c r="H404" s="324"/>
      <c r="I404" s="324"/>
      <c r="J404" s="324"/>
      <c r="K404" s="324"/>
      <c r="L404" s="324"/>
      <c r="M404" s="324"/>
      <c r="N404" s="324"/>
      <c r="O404" s="324"/>
      <c r="P404" s="324"/>
      <c r="Q404" s="324"/>
      <c r="R404" s="324"/>
      <c r="S404" s="325"/>
      <c r="T404" s="315">
        <v>17</v>
      </c>
      <c r="U404" s="315">
        <f t="shared" si="10"/>
        <v>17</v>
      </c>
      <c r="V404" s="315"/>
      <c r="W404" s="315">
        <f t="shared" si="1"/>
        <v>17</v>
      </c>
      <c r="X404" s="315"/>
    </row>
    <row r="405" spans="1:24" ht="30" customHeight="1">
      <c r="A405" s="315">
        <v>40</v>
      </c>
      <c r="B405" s="315" t="s">
        <v>918</v>
      </c>
      <c r="C405" s="315" t="s">
        <v>1035</v>
      </c>
      <c r="D405" s="312" t="s">
        <v>700</v>
      </c>
      <c r="E405" s="323"/>
      <c r="F405" s="324"/>
      <c r="G405" s="324"/>
      <c r="H405" s="324"/>
      <c r="I405" s="324"/>
      <c r="J405" s="324"/>
      <c r="K405" s="324"/>
      <c r="L405" s="324"/>
      <c r="M405" s="324"/>
      <c r="N405" s="324"/>
      <c r="O405" s="324"/>
      <c r="P405" s="324"/>
      <c r="Q405" s="324"/>
      <c r="R405" s="324"/>
      <c r="S405" s="325"/>
      <c r="T405" s="315">
        <v>17</v>
      </c>
      <c r="U405" s="315">
        <f t="shared" si="10"/>
        <v>17</v>
      </c>
      <c r="V405" s="315"/>
      <c r="W405" s="315">
        <f t="shared" si="1"/>
        <v>17</v>
      </c>
      <c r="X405" s="315"/>
    </row>
    <row r="406" spans="1:24" ht="30" customHeight="1">
      <c r="A406" s="315">
        <v>41</v>
      </c>
      <c r="B406" s="315" t="s">
        <v>836</v>
      </c>
      <c r="C406" s="315" t="s">
        <v>1035</v>
      </c>
      <c r="D406" s="312" t="s">
        <v>700</v>
      </c>
      <c r="E406" s="323"/>
      <c r="F406" s="324"/>
      <c r="G406" s="324"/>
      <c r="H406" s="324"/>
      <c r="I406" s="324"/>
      <c r="J406" s="324"/>
      <c r="K406" s="324"/>
      <c r="L406" s="324"/>
      <c r="M406" s="324"/>
      <c r="N406" s="324"/>
      <c r="O406" s="324"/>
      <c r="P406" s="324"/>
      <c r="Q406" s="324"/>
      <c r="R406" s="324"/>
      <c r="S406" s="325"/>
      <c r="T406" s="315">
        <v>17</v>
      </c>
      <c r="U406" s="315">
        <f t="shared" si="10"/>
        <v>17</v>
      </c>
      <c r="V406" s="315"/>
      <c r="W406" s="315">
        <f t="shared" si="1"/>
        <v>17</v>
      </c>
      <c r="X406" s="315"/>
    </row>
    <row r="407" spans="1:24" ht="30" customHeight="1">
      <c r="A407" s="315">
        <v>42</v>
      </c>
      <c r="B407" s="315" t="s">
        <v>711</v>
      </c>
      <c r="C407" s="315" t="s">
        <v>1039</v>
      </c>
      <c r="D407" s="312" t="s">
        <v>712</v>
      </c>
      <c r="E407" s="323"/>
      <c r="F407" s="324"/>
      <c r="G407" s="324"/>
      <c r="H407" s="324"/>
      <c r="I407" s="324"/>
      <c r="J407" s="324"/>
      <c r="K407" s="324"/>
      <c r="L407" s="324"/>
      <c r="M407" s="324"/>
      <c r="N407" s="324"/>
      <c r="O407" s="324"/>
      <c r="P407" s="324"/>
      <c r="Q407" s="324"/>
      <c r="R407" s="324"/>
      <c r="S407" s="325"/>
      <c r="T407" s="315">
        <v>1</v>
      </c>
      <c r="U407" s="315">
        <f t="shared" si="10"/>
        <v>1</v>
      </c>
      <c r="V407" s="315"/>
      <c r="W407" s="315">
        <f t="shared" si="1"/>
        <v>1</v>
      </c>
      <c r="X407" s="315" t="s">
        <v>1097</v>
      </c>
    </row>
    <row r="408" spans="1:24" ht="30" customHeight="1">
      <c r="A408" s="315"/>
      <c r="B408" s="315"/>
      <c r="C408" s="315"/>
      <c r="D408" s="312"/>
      <c r="E408" s="323"/>
      <c r="F408" s="324"/>
      <c r="G408" s="324"/>
      <c r="H408" s="324"/>
      <c r="I408" s="324"/>
      <c r="J408" s="324"/>
      <c r="K408" s="324"/>
      <c r="L408" s="324"/>
      <c r="M408" s="324"/>
      <c r="N408" s="324"/>
      <c r="O408" s="324"/>
      <c r="P408" s="324"/>
      <c r="Q408" s="324"/>
      <c r="R408" s="324"/>
      <c r="S408" s="325"/>
      <c r="T408" s="315"/>
      <c r="U408" s="315"/>
      <c r="V408" s="315"/>
      <c r="W408" s="315"/>
      <c r="X408" s="315"/>
    </row>
    <row r="409" spans="1:24" ht="30" customHeight="1">
      <c r="A409" s="322" t="s">
        <v>1114</v>
      </c>
      <c r="B409" s="315"/>
      <c r="C409" s="315"/>
      <c r="D409" s="312"/>
      <c r="E409" s="323"/>
      <c r="F409" s="324"/>
      <c r="G409" s="324"/>
      <c r="H409" s="324"/>
      <c r="I409" s="324"/>
      <c r="J409" s="324"/>
      <c r="K409" s="324"/>
      <c r="L409" s="324"/>
      <c r="M409" s="324"/>
      <c r="N409" s="324"/>
      <c r="O409" s="324"/>
      <c r="P409" s="324"/>
      <c r="Q409" s="324"/>
      <c r="R409" s="324"/>
      <c r="S409" s="325"/>
      <c r="T409" s="315"/>
      <c r="U409" s="315"/>
      <c r="V409" s="315"/>
      <c r="W409" s="315"/>
      <c r="X409" s="315"/>
    </row>
    <row r="410" spans="1:24" ht="30" customHeight="1">
      <c r="A410" s="315">
        <v>1</v>
      </c>
      <c r="B410" s="315" t="s">
        <v>803</v>
      </c>
      <c r="C410" s="315" t="s">
        <v>1026</v>
      </c>
      <c r="D410" s="312" t="s">
        <v>700</v>
      </c>
      <c r="E410" s="323"/>
      <c r="F410" s="324"/>
      <c r="G410" s="324"/>
      <c r="H410" s="324"/>
      <c r="I410" s="324"/>
      <c r="J410" s="324"/>
      <c r="K410" s="324"/>
      <c r="L410" s="324"/>
      <c r="M410" s="324"/>
      <c r="N410" s="324"/>
      <c r="O410" s="324"/>
      <c r="P410" s="324"/>
      <c r="Q410" s="324"/>
      <c r="R410" s="324"/>
      <c r="S410" s="325"/>
      <c r="T410" s="315">
        <v>6</v>
      </c>
      <c r="U410" s="315">
        <f t="shared" si="10"/>
        <v>6</v>
      </c>
      <c r="V410" s="315"/>
      <c r="W410" s="315">
        <f t="shared" si="1"/>
        <v>6</v>
      </c>
      <c r="X410" s="315"/>
    </row>
    <row r="411" spans="1:24" ht="30" customHeight="1">
      <c r="A411" s="315">
        <v>2</v>
      </c>
      <c r="B411" s="315" t="s">
        <v>804</v>
      </c>
      <c r="C411" s="315" t="s">
        <v>1027</v>
      </c>
      <c r="D411" s="312" t="s">
        <v>700</v>
      </c>
      <c r="E411" s="323"/>
      <c r="F411" s="324"/>
      <c r="G411" s="324"/>
      <c r="H411" s="324"/>
      <c r="I411" s="324"/>
      <c r="J411" s="324"/>
      <c r="K411" s="324"/>
      <c r="L411" s="324"/>
      <c r="M411" s="324"/>
      <c r="N411" s="324"/>
      <c r="O411" s="324"/>
      <c r="P411" s="324"/>
      <c r="Q411" s="324"/>
      <c r="R411" s="324"/>
      <c r="S411" s="325"/>
      <c r="T411" s="315">
        <v>1</v>
      </c>
      <c r="U411" s="315">
        <f t="shared" si="10"/>
        <v>1</v>
      </c>
      <c r="V411" s="315"/>
      <c r="W411" s="315">
        <f t="shared" si="1"/>
        <v>1</v>
      </c>
      <c r="X411" s="315"/>
    </row>
    <row r="412" spans="1:24" ht="30" customHeight="1">
      <c r="A412" s="315">
        <v>3</v>
      </c>
      <c r="B412" s="315" t="s">
        <v>805</v>
      </c>
      <c r="C412" s="315" t="s">
        <v>1028</v>
      </c>
      <c r="D412" s="312" t="s">
        <v>700</v>
      </c>
      <c r="E412" s="323"/>
      <c r="F412" s="324"/>
      <c r="G412" s="324"/>
      <c r="H412" s="324"/>
      <c r="I412" s="324"/>
      <c r="J412" s="324"/>
      <c r="K412" s="324"/>
      <c r="L412" s="324"/>
      <c r="M412" s="324"/>
      <c r="N412" s="324"/>
      <c r="O412" s="324"/>
      <c r="P412" s="324"/>
      <c r="Q412" s="324"/>
      <c r="R412" s="324"/>
      <c r="S412" s="325"/>
      <c r="T412" s="315">
        <v>1</v>
      </c>
      <c r="U412" s="315">
        <f t="shared" si="10"/>
        <v>1</v>
      </c>
      <c r="V412" s="315"/>
      <c r="W412" s="315">
        <f t="shared" si="1"/>
        <v>1</v>
      </c>
      <c r="X412" s="315"/>
    </row>
    <row r="413" spans="1:24" ht="30" customHeight="1">
      <c r="A413" s="315">
        <v>4</v>
      </c>
      <c r="B413" s="315" t="s">
        <v>806</v>
      </c>
      <c r="C413" s="315" t="s">
        <v>1029</v>
      </c>
      <c r="D413" s="312" t="s">
        <v>700</v>
      </c>
      <c r="E413" s="323"/>
      <c r="F413" s="324"/>
      <c r="G413" s="324"/>
      <c r="H413" s="324"/>
      <c r="I413" s="324"/>
      <c r="J413" s="324"/>
      <c r="K413" s="324"/>
      <c r="L413" s="324"/>
      <c r="M413" s="324"/>
      <c r="N413" s="324"/>
      <c r="O413" s="324"/>
      <c r="P413" s="324"/>
      <c r="Q413" s="324"/>
      <c r="R413" s="324"/>
      <c r="S413" s="325"/>
      <c r="T413" s="315">
        <v>1</v>
      </c>
      <c r="U413" s="315">
        <f t="shared" si="10"/>
        <v>1</v>
      </c>
      <c r="V413" s="315"/>
      <c r="W413" s="315">
        <f t="shared" si="1"/>
        <v>1</v>
      </c>
      <c r="X413" s="315"/>
    </row>
    <row r="414" spans="1:24" ht="30" customHeight="1">
      <c r="A414" s="315">
        <v>5</v>
      </c>
      <c r="B414" s="315" t="s">
        <v>807</v>
      </c>
      <c r="C414" s="315" t="s">
        <v>1030</v>
      </c>
      <c r="D414" s="312" t="s">
        <v>700</v>
      </c>
      <c r="E414" s="323"/>
      <c r="F414" s="324"/>
      <c r="G414" s="324"/>
      <c r="H414" s="324"/>
      <c r="I414" s="324"/>
      <c r="J414" s="324"/>
      <c r="K414" s="324"/>
      <c r="L414" s="324"/>
      <c r="M414" s="324"/>
      <c r="N414" s="324"/>
      <c r="O414" s="324"/>
      <c r="P414" s="324"/>
      <c r="Q414" s="324"/>
      <c r="R414" s="324"/>
      <c r="S414" s="325"/>
      <c r="T414" s="315">
        <v>1</v>
      </c>
      <c r="U414" s="315">
        <f t="shared" si="10"/>
        <v>1</v>
      </c>
      <c r="V414" s="315"/>
      <c r="W414" s="315">
        <f t="shared" si="1"/>
        <v>1</v>
      </c>
      <c r="X414" s="315"/>
    </row>
    <row r="415" spans="1:24" ht="30" customHeight="1">
      <c r="A415" s="315">
        <v>6</v>
      </c>
      <c r="B415" s="315" t="s">
        <v>808</v>
      </c>
      <c r="C415" s="315" t="s">
        <v>1031</v>
      </c>
      <c r="D415" s="312" t="s">
        <v>700</v>
      </c>
      <c r="E415" s="323"/>
      <c r="F415" s="324"/>
      <c r="G415" s="324"/>
      <c r="H415" s="324"/>
      <c r="I415" s="324"/>
      <c r="J415" s="324"/>
      <c r="K415" s="324"/>
      <c r="L415" s="324"/>
      <c r="M415" s="324"/>
      <c r="N415" s="324"/>
      <c r="O415" s="324"/>
      <c r="P415" s="324"/>
      <c r="Q415" s="324"/>
      <c r="R415" s="324"/>
      <c r="S415" s="325"/>
      <c r="T415" s="315">
        <v>2</v>
      </c>
      <c r="U415" s="315">
        <f t="shared" si="10"/>
        <v>2</v>
      </c>
      <c r="V415" s="315"/>
      <c r="W415" s="315">
        <f t="shared" si="1"/>
        <v>2</v>
      </c>
      <c r="X415" s="315"/>
    </row>
    <row r="416" spans="1:24" ht="30" customHeight="1">
      <c r="A416" s="315">
        <v>7</v>
      </c>
      <c r="B416" s="315" t="s">
        <v>809</v>
      </c>
      <c r="C416" s="315" t="s">
        <v>1032</v>
      </c>
      <c r="D416" s="312" t="s">
        <v>700</v>
      </c>
      <c r="E416" s="323"/>
      <c r="F416" s="324"/>
      <c r="G416" s="324"/>
      <c r="H416" s="324"/>
      <c r="I416" s="324"/>
      <c r="J416" s="324"/>
      <c r="K416" s="324"/>
      <c r="L416" s="324"/>
      <c r="M416" s="324"/>
      <c r="N416" s="324"/>
      <c r="O416" s="324"/>
      <c r="P416" s="324"/>
      <c r="Q416" s="324"/>
      <c r="R416" s="324"/>
      <c r="S416" s="325"/>
      <c r="T416" s="315">
        <v>160</v>
      </c>
      <c r="U416" s="315">
        <f t="shared" si="10"/>
        <v>160</v>
      </c>
      <c r="V416" s="315"/>
      <c r="W416" s="315">
        <f t="shared" si="1"/>
        <v>160</v>
      </c>
      <c r="X416" s="315"/>
    </row>
    <row r="417" spans="1:24" ht="30" customHeight="1">
      <c r="A417" s="315">
        <v>8</v>
      </c>
      <c r="B417" s="315" t="s">
        <v>812</v>
      </c>
      <c r="C417" s="315" t="s">
        <v>1033</v>
      </c>
      <c r="D417" s="312" t="s">
        <v>700</v>
      </c>
      <c r="E417" s="323"/>
      <c r="F417" s="324"/>
      <c r="G417" s="324"/>
      <c r="H417" s="324"/>
      <c r="I417" s="324"/>
      <c r="J417" s="324"/>
      <c r="K417" s="324"/>
      <c r="L417" s="324"/>
      <c r="M417" s="324"/>
      <c r="N417" s="324"/>
      <c r="O417" s="324"/>
      <c r="P417" s="324"/>
      <c r="Q417" s="324"/>
      <c r="R417" s="324"/>
      <c r="S417" s="325"/>
      <c r="T417" s="315">
        <v>4</v>
      </c>
      <c r="U417" s="315">
        <f t="shared" si="10"/>
        <v>4</v>
      </c>
      <c r="V417" s="315"/>
      <c r="W417" s="315">
        <f t="shared" si="1"/>
        <v>4</v>
      </c>
      <c r="X417" s="315"/>
    </row>
    <row r="418" spans="1:24" ht="30" customHeight="1">
      <c r="A418" s="315">
        <v>9</v>
      </c>
      <c r="B418" s="315" t="s">
        <v>895</v>
      </c>
      <c r="C418" s="315" t="s">
        <v>1034</v>
      </c>
      <c r="D418" s="312" t="s">
        <v>700</v>
      </c>
      <c r="E418" s="323"/>
      <c r="F418" s="324"/>
      <c r="G418" s="324"/>
      <c r="H418" s="324"/>
      <c r="I418" s="324"/>
      <c r="J418" s="324"/>
      <c r="K418" s="324"/>
      <c r="L418" s="324"/>
      <c r="M418" s="324"/>
      <c r="N418" s="324"/>
      <c r="O418" s="324"/>
      <c r="P418" s="324"/>
      <c r="Q418" s="324"/>
      <c r="R418" s="324"/>
      <c r="S418" s="325"/>
      <c r="T418" s="315">
        <v>32</v>
      </c>
      <c r="U418" s="315">
        <f t="shared" si="10"/>
        <v>32</v>
      </c>
      <c r="V418" s="315"/>
      <c r="W418" s="315">
        <f t="shared" si="1"/>
        <v>32</v>
      </c>
      <c r="X418" s="315"/>
    </row>
    <row r="419" spans="1:24" ht="30" customHeight="1">
      <c r="A419" s="315">
        <v>10</v>
      </c>
      <c r="B419" s="315" t="s">
        <v>896</v>
      </c>
      <c r="C419" s="315" t="s">
        <v>1034</v>
      </c>
      <c r="D419" s="312" t="s">
        <v>700</v>
      </c>
      <c r="E419" s="323"/>
      <c r="F419" s="324"/>
      <c r="G419" s="324"/>
      <c r="H419" s="324"/>
      <c r="I419" s="324"/>
      <c r="J419" s="324"/>
      <c r="K419" s="324"/>
      <c r="L419" s="324"/>
      <c r="M419" s="324"/>
      <c r="N419" s="324"/>
      <c r="O419" s="324"/>
      <c r="P419" s="324"/>
      <c r="Q419" s="324"/>
      <c r="R419" s="324"/>
      <c r="S419" s="325"/>
      <c r="T419" s="315">
        <v>32</v>
      </c>
      <c r="U419" s="315">
        <f t="shared" si="10"/>
        <v>32</v>
      </c>
      <c r="V419" s="315"/>
      <c r="W419" s="315">
        <f t="shared" si="1"/>
        <v>32</v>
      </c>
      <c r="X419" s="315"/>
    </row>
    <row r="420" spans="1:24" ht="30" customHeight="1">
      <c r="A420" s="315">
        <v>11</v>
      </c>
      <c r="B420" s="315" t="s">
        <v>897</v>
      </c>
      <c r="C420" s="315" t="s">
        <v>1034</v>
      </c>
      <c r="D420" s="312" t="s">
        <v>700</v>
      </c>
      <c r="E420" s="323"/>
      <c r="F420" s="324"/>
      <c r="G420" s="324"/>
      <c r="H420" s="324"/>
      <c r="I420" s="324"/>
      <c r="J420" s="324"/>
      <c r="K420" s="324"/>
      <c r="L420" s="324"/>
      <c r="M420" s="324"/>
      <c r="N420" s="324"/>
      <c r="O420" s="324"/>
      <c r="P420" s="324"/>
      <c r="Q420" s="324"/>
      <c r="R420" s="324"/>
      <c r="S420" s="325"/>
      <c r="T420" s="315">
        <v>32</v>
      </c>
      <c r="U420" s="315">
        <f t="shared" si="10"/>
        <v>32</v>
      </c>
      <c r="V420" s="315"/>
      <c r="W420" s="315">
        <f t="shared" si="1"/>
        <v>32</v>
      </c>
      <c r="X420" s="315"/>
    </row>
    <row r="421" spans="1:24" ht="30" customHeight="1">
      <c r="A421" s="315">
        <v>12</v>
      </c>
      <c r="B421" s="315" t="s">
        <v>898</v>
      </c>
      <c r="C421" s="315" t="s">
        <v>1034</v>
      </c>
      <c r="D421" s="312" t="s">
        <v>700</v>
      </c>
      <c r="E421" s="323"/>
      <c r="F421" s="324"/>
      <c r="G421" s="324"/>
      <c r="H421" s="324"/>
      <c r="I421" s="324"/>
      <c r="J421" s="324"/>
      <c r="K421" s="324"/>
      <c r="L421" s="324"/>
      <c r="M421" s="324"/>
      <c r="N421" s="324"/>
      <c r="O421" s="324"/>
      <c r="P421" s="324"/>
      <c r="Q421" s="324"/>
      <c r="R421" s="324"/>
      <c r="S421" s="325"/>
      <c r="T421" s="315">
        <v>32</v>
      </c>
      <c r="U421" s="315">
        <f t="shared" si="10"/>
        <v>32</v>
      </c>
      <c r="V421" s="315"/>
      <c r="W421" s="315">
        <f t="shared" si="1"/>
        <v>32</v>
      </c>
      <c r="X421" s="315"/>
    </row>
    <row r="422" spans="1:24" ht="30" customHeight="1">
      <c r="A422" s="315">
        <v>13</v>
      </c>
      <c r="B422" s="315" t="s">
        <v>899</v>
      </c>
      <c r="C422" s="315" t="s">
        <v>1034</v>
      </c>
      <c r="D422" s="312" t="s">
        <v>700</v>
      </c>
      <c r="E422" s="323"/>
      <c r="F422" s="324"/>
      <c r="G422" s="324"/>
      <c r="H422" s="324"/>
      <c r="I422" s="324"/>
      <c r="J422" s="324"/>
      <c r="K422" s="324"/>
      <c r="L422" s="324"/>
      <c r="M422" s="324"/>
      <c r="N422" s="324"/>
      <c r="O422" s="324"/>
      <c r="P422" s="324"/>
      <c r="Q422" s="324"/>
      <c r="R422" s="324"/>
      <c r="S422" s="325"/>
      <c r="T422" s="315">
        <v>32</v>
      </c>
      <c r="U422" s="315">
        <f t="shared" si="10"/>
        <v>32</v>
      </c>
      <c r="V422" s="315"/>
      <c r="W422" s="315">
        <f t="shared" si="1"/>
        <v>32</v>
      </c>
      <c r="X422" s="315"/>
    </row>
    <row r="423" spans="1:24" ht="30" customHeight="1">
      <c r="A423" s="315">
        <v>14</v>
      </c>
      <c r="B423" s="315" t="s">
        <v>900</v>
      </c>
      <c r="C423" s="315" t="s">
        <v>1034</v>
      </c>
      <c r="D423" s="312" t="s">
        <v>700</v>
      </c>
      <c r="E423" s="323"/>
      <c r="F423" s="324"/>
      <c r="G423" s="324"/>
      <c r="H423" s="324"/>
      <c r="I423" s="324"/>
      <c r="J423" s="324"/>
      <c r="K423" s="324"/>
      <c r="L423" s="324"/>
      <c r="M423" s="324"/>
      <c r="N423" s="324"/>
      <c r="O423" s="324"/>
      <c r="P423" s="324"/>
      <c r="Q423" s="324"/>
      <c r="R423" s="324"/>
      <c r="S423" s="325"/>
      <c r="T423" s="315">
        <v>32</v>
      </c>
      <c r="U423" s="315">
        <f t="shared" si="10"/>
        <v>32</v>
      </c>
      <c r="V423" s="315"/>
      <c r="W423" s="315">
        <f t="shared" si="1"/>
        <v>32</v>
      </c>
      <c r="X423" s="315"/>
    </row>
    <row r="424" spans="1:24" ht="30" customHeight="1">
      <c r="A424" s="315">
        <v>15</v>
      </c>
      <c r="B424" s="315" t="s">
        <v>820</v>
      </c>
      <c r="C424" s="315" t="s">
        <v>1034</v>
      </c>
      <c r="D424" s="312" t="s">
        <v>700</v>
      </c>
      <c r="E424" s="323"/>
      <c r="F424" s="324"/>
      <c r="G424" s="324"/>
      <c r="H424" s="324"/>
      <c r="I424" s="324"/>
      <c r="J424" s="324"/>
      <c r="K424" s="324"/>
      <c r="L424" s="324"/>
      <c r="M424" s="324"/>
      <c r="N424" s="324"/>
      <c r="O424" s="324"/>
      <c r="P424" s="324"/>
      <c r="Q424" s="324"/>
      <c r="R424" s="324"/>
      <c r="S424" s="325"/>
      <c r="T424" s="315">
        <v>32</v>
      </c>
      <c r="U424" s="315">
        <f t="shared" si="10"/>
        <v>32</v>
      </c>
      <c r="V424" s="315"/>
      <c r="W424" s="315">
        <f t="shared" si="1"/>
        <v>32</v>
      </c>
      <c r="X424" s="315"/>
    </row>
    <row r="425" spans="1:24" ht="30" customHeight="1">
      <c r="A425" s="315">
        <v>16</v>
      </c>
      <c r="B425" s="315" t="s">
        <v>919</v>
      </c>
      <c r="C425" s="315" t="s">
        <v>1035</v>
      </c>
      <c r="D425" s="312" t="s">
        <v>700</v>
      </c>
      <c r="E425" s="323"/>
      <c r="F425" s="324"/>
      <c r="G425" s="324"/>
      <c r="H425" s="324"/>
      <c r="I425" s="324"/>
      <c r="J425" s="324"/>
      <c r="K425" s="324"/>
      <c r="L425" s="324"/>
      <c r="M425" s="324"/>
      <c r="N425" s="324"/>
      <c r="O425" s="324"/>
      <c r="P425" s="324"/>
      <c r="Q425" s="324"/>
      <c r="R425" s="324"/>
      <c r="S425" s="325"/>
      <c r="T425" s="315">
        <v>17</v>
      </c>
      <c r="U425" s="315">
        <f t="shared" si="10"/>
        <v>17</v>
      </c>
      <c r="V425" s="315"/>
      <c r="W425" s="315">
        <f t="shared" si="1"/>
        <v>17</v>
      </c>
      <c r="X425" s="315"/>
    </row>
    <row r="426" spans="1:24" ht="30" customHeight="1">
      <c r="A426" s="315">
        <v>17</v>
      </c>
      <c r="B426" s="315" t="s">
        <v>920</v>
      </c>
      <c r="C426" s="315" t="s">
        <v>1035</v>
      </c>
      <c r="D426" s="312" t="s">
        <v>700</v>
      </c>
      <c r="E426" s="323"/>
      <c r="F426" s="324"/>
      <c r="G426" s="324"/>
      <c r="H426" s="324"/>
      <c r="I426" s="324"/>
      <c r="J426" s="324"/>
      <c r="K426" s="324"/>
      <c r="L426" s="324"/>
      <c r="M426" s="324"/>
      <c r="N426" s="324"/>
      <c r="O426" s="324"/>
      <c r="P426" s="324"/>
      <c r="Q426" s="324"/>
      <c r="R426" s="324"/>
      <c r="S426" s="325"/>
      <c r="T426" s="315">
        <v>17</v>
      </c>
      <c r="U426" s="315">
        <f t="shared" si="10"/>
        <v>17</v>
      </c>
      <c r="V426" s="315"/>
      <c r="W426" s="315">
        <f t="shared" si="1"/>
        <v>17</v>
      </c>
      <c r="X426" s="315"/>
    </row>
    <row r="427" spans="1:24" ht="30" customHeight="1">
      <c r="A427" s="315">
        <v>18</v>
      </c>
      <c r="B427" s="315" t="s">
        <v>921</v>
      </c>
      <c r="C427" s="315" t="s">
        <v>1035</v>
      </c>
      <c r="D427" s="312" t="s">
        <v>700</v>
      </c>
      <c r="E427" s="323"/>
      <c r="F427" s="324"/>
      <c r="G427" s="324"/>
      <c r="H427" s="324"/>
      <c r="I427" s="324"/>
      <c r="J427" s="324"/>
      <c r="K427" s="324"/>
      <c r="L427" s="324"/>
      <c r="M427" s="324"/>
      <c r="N427" s="324"/>
      <c r="O427" s="324"/>
      <c r="P427" s="324"/>
      <c r="Q427" s="324"/>
      <c r="R427" s="324"/>
      <c r="S427" s="325"/>
      <c r="T427" s="315">
        <v>17</v>
      </c>
      <c r="U427" s="315">
        <f t="shared" si="10"/>
        <v>17</v>
      </c>
      <c r="V427" s="315"/>
      <c r="W427" s="315">
        <f t="shared" si="1"/>
        <v>17</v>
      </c>
      <c r="X427" s="315"/>
    </row>
    <row r="428" spans="1:24" ht="30" customHeight="1">
      <c r="A428" s="315">
        <v>19</v>
      </c>
      <c r="B428" s="315" t="s">
        <v>922</v>
      </c>
      <c r="C428" s="315" t="s">
        <v>1035</v>
      </c>
      <c r="D428" s="312" t="s">
        <v>700</v>
      </c>
      <c r="E428" s="323"/>
      <c r="F428" s="324"/>
      <c r="G428" s="324"/>
      <c r="H428" s="324"/>
      <c r="I428" s="324"/>
      <c r="J428" s="324"/>
      <c r="K428" s="324"/>
      <c r="L428" s="324"/>
      <c r="M428" s="324"/>
      <c r="N428" s="324"/>
      <c r="O428" s="324"/>
      <c r="P428" s="324"/>
      <c r="Q428" s="324"/>
      <c r="R428" s="324"/>
      <c r="S428" s="325"/>
      <c r="T428" s="315">
        <v>17</v>
      </c>
      <c r="U428" s="315">
        <f t="shared" si="10"/>
        <v>17</v>
      </c>
      <c r="V428" s="315"/>
      <c r="W428" s="315">
        <f t="shared" si="1"/>
        <v>17</v>
      </c>
      <c r="X428" s="315"/>
    </row>
    <row r="429" spans="1:24" ht="30" customHeight="1">
      <c r="A429" s="315">
        <v>20</v>
      </c>
      <c r="B429" s="315" t="s">
        <v>923</v>
      </c>
      <c r="C429" s="315" t="s">
        <v>1035</v>
      </c>
      <c r="D429" s="312" t="s">
        <v>700</v>
      </c>
      <c r="E429" s="323"/>
      <c r="F429" s="324"/>
      <c r="G429" s="324"/>
      <c r="H429" s="324"/>
      <c r="I429" s="324"/>
      <c r="J429" s="324"/>
      <c r="K429" s="324"/>
      <c r="L429" s="324"/>
      <c r="M429" s="324"/>
      <c r="N429" s="324"/>
      <c r="O429" s="324"/>
      <c r="P429" s="324"/>
      <c r="Q429" s="324"/>
      <c r="R429" s="324"/>
      <c r="S429" s="325"/>
      <c r="T429" s="315">
        <v>17</v>
      </c>
      <c r="U429" s="315">
        <f t="shared" si="10"/>
        <v>17</v>
      </c>
      <c r="V429" s="315"/>
      <c r="W429" s="315">
        <f t="shared" si="1"/>
        <v>17</v>
      </c>
      <c r="X429" s="315"/>
    </row>
    <row r="430" spans="1:24" ht="30" customHeight="1">
      <c r="A430" s="315">
        <v>21</v>
      </c>
      <c r="B430" s="315" t="s">
        <v>924</v>
      </c>
      <c r="C430" s="315" t="s">
        <v>1035</v>
      </c>
      <c r="D430" s="312" t="s">
        <v>700</v>
      </c>
      <c r="E430" s="323"/>
      <c r="F430" s="324"/>
      <c r="G430" s="324"/>
      <c r="H430" s="324"/>
      <c r="I430" s="324"/>
      <c r="J430" s="324"/>
      <c r="K430" s="324"/>
      <c r="L430" s="324"/>
      <c r="M430" s="324"/>
      <c r="N430" s="324"/>
      <c r="O430" s="324"/>
      <c r="P430" s="324"/>
      <c r="Q430" s="324"/>
      <c r="R430" s="324"/>
      <c r="S430" s="325"/>
      <c r="T430" s="315">
        <v>17</v>
      </c>
      <c r="U430" s="315">
        <f t="shared" si="10"/>
        <v>17</v>
      </c>
      <c r="V430" s="315"/>
      <c r="W430" s="315">
        <f t="shared" si="1"/>
        <v>17</v>
      </c>
      <c r="X430" s="315"/>
    </row>
    <row r="431" spans="1:24" ht="30" customHeight="1">
      <c r="A431" s="315">
        <v>22</v>
      </c>
      <c r="B431" s="315" t="s">
        <v>830</v>
      </c>
      <c r="C431" s="315" t="s">
        <v>1053</v>
      </c>
      <c r="D431" s="312" t="s">
        <v>700</v>
      </c>
      <c r="E431" s="323"/>
      <c r="F431" s="324"/>
      <c r="G431" s="324"/>
      <c r="H431" s="324"/>
      <c r="I431" s="324"/>
      <c r="J431" s="324"/>
      <c r="K431" s="324"/>
      <c r="L431" s="324"/>
      <c r="M431" s="324"/>
      <c r="N431" s="324"/>
      <c r="O431" s="324"/>
      <c r="P431" s="324"/>
      <c r="Q431" s="324"/>
      <c r="R431" s="324"/>
      <c r="S431" s="325"/>
      <c r="T431" s="315">
        <v>82</v>
      </c>
      <c r="U431" s="315">
        <f t="shared" si="10"/>
        <v>82</v>
      </c>
      <c r="V431" s="315"/>
      <c r="W431" s="315">
        <f t="shared" si="1"/>
        <v>82</v>
      </c>
      <c r="X431" s="315"/>
    </row>
    <row r="432" spans="1:24" ht="30" customHeight="1">
      <c r="A432" s="315">
        <v>23</v>
      </c>
      <c r="B432" s="315" t="s">
        <v>865</v>
      </c>
      <c r="C432" s="315" t="s">
        <v>1054</v>
      </c>
      <c r="D432" s="312" t="s">
        <v>700</v>
      </c>
      <c r="E432" s="323"/>
      <c r="F432" s="324"/>
      <c r="G432" s="324"/>
      <c r="H432" s="324"/>
      <c r="I432" s="324"/>
      <c r="J432" s="324"/>
      <c r="K432" s="324"/>
      <c r="L432" s="324"/>
      <c r="M432" s="324"/>
      <c r="N432" s="324"/>
      <c r="O432" s="324"/>
      <c r="P432" s="324"/>
      <c r="Q432" s="324"/>
      <c r="R432" s="324"/>
      <c r="S432" s="325"/>
      <c r="T432" s="315">
        <v>16</v>
      </c>
      <c r="U432" s="315">
        <f t="shared" si="10"/>
        <v>16</v>
      </c>
      <c r="V432" s="315"/>
      <c r="W432" s="315">
        <f t="shared" si="1"/>
        <v>16</v>
      </c>
      <c r="X432" s="315"/>
    </row>
    <row r="433" spans="1:24" ht="30" customHeight="1">
      <c r="A433" s="315">
        <v>24</v>
      </c>
      <c r="B433" s="315" t="s">
        <v>827</v>
      </c>
      <c r="C433" s="315" t="s">
        <v>1035</v>
      </c>
      <c r="D433" s="312" t="s">
        <v>700</v>
      </c>
      <c r="E433" s="323"/>
      <c r="F433" s="324"/>
      <c r="G433" s="324"/>
      <c r="H433" s="324"/>
      <c r="I433" s="324"/>
      <c r="J433" s="324"/>
      <c r="K433" s="324"/>
      <c r="L433" s="324"/>
      <c r="M433" s="324"/>
      <c r="N433" s="324"/>
      <c r="O433" s="324"/>
      <c r="P433" s="324"/>
      <c r="Q433" s="324"/>
      <c r="R433" s="324"/>
      <c r="S433" s="325"/>
      <c r="T433" s="315">
        <v>17</v>
      </c>
      <c r="U433" s="315">
        <f t="shared" si="10"/>
        <v>17</v>
      </c>
      <c r="V433" s="315"/>
      <c r="W433" s="315">
        <f t="shared" si="1"/>
        <v>17</v>
      </c>
      <c r="X433" s="315"/>
    </row>
    <row r="434" spans="1:24" ht="30" customHeight="1">
      <c r="A434" s="315">
        <v>25</v>
      </c>
      <c r="B434" s="315" t="s">
        <v>828</v>
      </c>
      <c r="C434" s="315" t="s">
        <v>1053</v>
      </c>
      <c r="D434" s="312" t="s">
        <v>700</v>
      </c>
      <c r="E434" s="323"/>
      <c r="F434" s="324"/>
      <c r="G434" s="324"/>
      <c r="H434" s="324"/>
      <c r="I434" s="324"/>
      <c r="J434" s="324"/>
      <c r="K434" s="324"/>
      <c r="L434" s="324"/>
      <c r="M434" s="324"/>
      <c r="N434" s="324"/>
      <c r="O434" s="324"/>
      <c r="P434" s="324"/>
      <c r="Q434" s="324"/>
      <c r="R434" s="324"/>
      <c r="S434" s="325"/>
      <c r="T434" s="315">
        <v>25</v>
      </c>
      <c r="U434" s="315">
        <f t="shared" si="10"/>
        <v>25</v>
      </c>
      <c r="V434" s="315"/>
      <c r="W434" s="315">
        <f t="shared" si="1"/>
        <v>25</v>
      </c>
      <c r="X434" s="315"/>
    </row>
    <row r="435" spans="1:24" ht="30" customHeight="1">
      <c r="A435" s="315">
        <v>26</v>
      </c>
      <c r="B435" s="315" t="s">
        <v>711</v>
      </c>
      <c r="C435" s="315" t="s">
        <v>1039</v>
      </c>
      <c r="D435" s="312" t="s">
        <v>712</v>
      </c>
      <c r="E435" s="323"/>
      <c r="F435" s="324"/>
      <c r="G435" s="324"/>
      <c r="H435" s="324"/>
      <c r="I435" s="324"/>
      <c r="J435" s="324"/>
      <c r="K435" s="324"/>
      <c r="L435" s="324"/>
      <c r="M435" s="324"/>
      <c r="N435" s="324"/>
      <c r="O435" s="324"/>
      <c r="P435" s="324"/>
      <c r="Q435" s="324"/>
      <c r="R435" s="324"/>
      <c r="S435" s="325"/>
      <c r="T435" s="315">
        <v>1</v>
      </c>
      <c r="U435" s="315">
        <f t="shared" si="10"/>
        <v>1</v>
      </c>
      <c r="V435" s="315"/>
      <c r="W435" s="315">
        <f t="shared" si="1"/>
        <v>1</v>
      </c>
      <c r="X435" s="315" t="s">
        <v>1097</v>
      </c>
    </row>
    <row r="436" spans="1:24" ht="30" customHeight="1">
      <c r="A436" s="315"/>
      <c r="B436" s="315"/>
      <c r="C436" s="315"/>
      <c r="D436" s="312"/>
      <c r="E436" s="323"/>
      <c r="F436" s="324"/>
      <c r="G436" s="324"/>
      <c r="H436" s="324"/>
      <c r="I436" s="324"/>
      <c r="J436" s="324"/>
      <c r="K436" s="324"/>
      <c r="L436" s="324"/>
      <c r="M436" s="324"/>
      <c r="N436" s="324"/>
      <c r="O436" s="324"/>
      <c r="P436" s="324"/>
      <c r="Q436" s="324"/>
      <c r="R436" s="324"/>
      <c r="S436" s="325"/>
      <c r="T436" s="315"/>
      <c r="U436" s="315"/>
      <c r="V436" s="315"/>
      <c r="W436" s="315"/>
      <c r="X436" s="315"/>
    </row>
    <row r="437" spans="1:24" ht="30" customHeight="1">
      <c r="A437" s="322" t="s">
        <v>1115</v>
      </c>
      <c r="B437" s="315"/>
      <c r="C437" s="315"/>
      <c r="D437" s="312"/>
      <c r="E437" s="323" t="s">
        <v>925</v>
      </c>
      <c r="F437" s="324"/>
      <c r="G437" s="324"/>
      <c r="H437" s="324"/>
      <c r="I437" s="324"/>
      <c r="J437" s="324"/>
      <c r="K437" s="324"/>
      <c r="L437" s="324"/>
      <c r="M437" s="324"/>
      <c r="N437" s="324"/>
      <c r="O437" s="324"/>
      <c r="P437" s="324"/>
      <c r="Q437" s="324"/>
      <c r="R437" s="324"/>
      <c r="S437" s="325"/>
      <c r="T437" s="315"/>
      <c r="U437" s="315"/>
      <c r="V437" s="315"/>
      <c r="W437" s="315"/>
      <c r="X437" s="315"/>
    </row>
    <row r="438" spans="1:24" ht="30" customHeight="1">
      <c r="A438" s="315">
        <v>1</v>
      </c>
      <c r="B438" s="315" t="s">
        <v>926</v>
      </c>
      <c r="C438" s="315" t="s">
        <v>1055</v>
      </c>
      <c r="D438" s="312" t="s">
        <v>700</v>
      </c>
      <c r="E438" s="323"/>
      <c r="F438" s="324"/>
      <c r="G438" s="324"/>
      <c r="H438" s="324"/>
      <c r="I438" s="324"/>
      <c r="J438" s="324"/>
      <c r="K438" s="324"/>
      <c r="L438" s="324"/>
      <c r="M438" s="324"/>
      <c r="N438" s="324"/>
      <c r="O438" s="324"/>
      <c r="P438" s="324"/>
      <c r="Q438" s="324"/>
      <c r="R438" s="324"/>
      <c r="S438" s="325"/>
      <c r="T438" s="315">
        <v>1</v>
      </c>
      <c r="U438" s="315">
        <f t="shared" si="10"/>
        <v>1</v>
      </c>
      <c r="V438" s="315"/>
      <c r="W438" s="315">
        <f t="shared" si="1"/>
        <v>1</v>
      </c>
      <c r="X438" s="315"/>
    </row>
    <row r="439" spans="1:24" ht="30" customHeight="1">
      <c r="A439" s="315">
        <v>2</v>
      </c>
      <c r="B439" s="315" t="s">
        <v>927</v>
      </c>
      <c r="C439" s="315" t="s">
        <v>1056</v>
      </c>
      <c r="D439" s="312" t="s">
        <v>700</v>
      </c>
      <c r="E439" s="323"/>
      <c r="F439" s="324"/>
      <c r="G439" s="324"/>
      <c r="H439" s="324"/>
      <c r="I439" s="324"/>
      <c r="J439" s="324"/>
      <c r="K439" s="324"/>
      <c r="L439" s="324"/>
      <c r="M439" s="324"/>
      <c r="N439" s="324"/>
      <c r="O439" s="324"/>
      <c r="P439" s="324"/>
      <c r="Q439" s="324"/>
      <c r="R439" s="324"/>
      <c r="S439" s="325"/>
      <c r="T439" s="315">
        <v>2</v>
      </c>
      <c r="U439" s="315">
        <f t="shared" si="10"/>
        <v>2</v>
      </c>
      <c r="V439" s="315"/>
      <c r="W439" s="315">
        <f t="shared" si="1"/>
        <v>2</v>
      </c>
      <c r="X439" s="315"/>
    </row>
    <row r="440" spans="1:24" ht="30" customHeight="1">
      <c r="A440" s="315">
        <v>3</v>
      </c>
      <c r="B440" s="315" t="s">
        <v>928</v>
      </c>
      <c r="C440" s="315" t="s">
        <v>1057</v>
      </c>
      <c r="D440" s="312" t="s">
        <v>700</v>
      </c>
      <c r="E440" s="323"/>
      <c r="F440" s="324"/>
      <c r="G440" s="324"/>
      <c r="H440" s="324"/>
      <c r="I440" s="324"/>
      <c r="J440" s="324"/>
      <c r="K440" s="324"/>
      <c r="L440" s="324"/>
      <c r="M440" s="324"/>
      <c r="N440" s="324"/>
      <c r="O440" s="324"/>
      <c r="P440" s="324"/>
      <c r="Q440" s="324"/>
      <c r="R440" s="324"/>
      <c r="S440" s="325"/>
      <c r="T440" s="315">
        <v>1</v>
      </c>
      <c r="U440" s="315">
        <f t="shared" si="10"/>
        <v>1</v>
      </c>
      <c r="V440" s="315"/>
      <c r="W440" s="315">
        <f t="shared" si="1"/>
        <v>1</v>
      </c>
      <c r="X440" s="315"/>
    </row>
    <row r="441" spans="1:24" ht="30" customHeight="1">
      <c r="A441" s="315">
        <v>4</v>
      </c>
      <c r="B441" s="315" t="s">
        <v>929</v>
      </c>
      <c r="C441" s="315" t="s">
        <v>1058</v>
      </c>
      <c r="D441" s="312" t="s">
        <v>700</v>
      </c>
      <c r="E441" s="323"/>
      <c r="F441" s="324"/>
      <c r="G441" s="324"/>
      <c r="H441" s="324"/>
      <c r="I441" s="324"/>
      <c r="J441" s="324"/>
      <c r="K441" s="324"/>
      <c r="L441" s="324"/>
      <c r="M441" s="324"/>
      <c r="N441" s="324"/>
      <c r="O441" s="324"/>
      <c r="P441" s="324"/>
      <c r="Q441" s="324"/>
      <c r="R441" s="324"/>
      <c r="S441" s="325"/>
      <c r="T441" s="315">
        <v>2</v>
      </c>
      <c r="U441" s="315">
        <f t="shared" si="10"/>
        <v>2</v>
      </c>
      <c r="V441" s="315"/>
      <c r="W441" s="315">
        <f t="shared" si="1"/>
        <v>2</v>
      </c>
      <c r="X441" s="315"/>
    </row>
    <row r="442" spans="1:24" ht="30" customHeight="1">
      <c r="A442" s="315">
        <v>5</v>
      </c>
      <c r="B442" s="315" t="s">
        <v>930</v>
      </c>
      <c r="C442" s="315" t="s">
        <v>1059</v>
      </c>
      <c r="D442" s="312" t="s">
        <v>700</v>
      </c>
      <c r="E442" s="323"/>
      <c r="F442" s="324"/>
      <c r="G442" s="324"/>
      <c r="H442" s="324"/>
      <c r="I442" s="324"/>
      <c r="J442" s="324"/>
      <c r="K442" s="324"/>
      <c r="L442" s="324"/>
      <c r="M442" s="324"/>
      <c r="N442" s="324"/>
      <c r="O442" s="324"/>
      <c r="P442" s="324"/>
      <c r="Q442" s="324"/>
      <c r="R442" s="324"/>
      <c r="S442" s="325"/>
      <c r="T442" s="315">
        <v>1</v>
      </c>
      <c r="U442" s="315">
        <f t="shared" si="10"/>
        <v>1</v>
      </c>
      <c r="V442" s="315"/>
      <c r="W442" s="315">
        <f t="shared" si="1"/>
        <v>1</v>
      </c>
      <c r="X442" s="315"/>
    </row>
    <row r="443" spans="1:24" ht="30" customHeight="1">
      <c r="A443" s="315">
        <v>6</v>
      </c>
      <c r="B443" s="315" t="s">
        <v>931</v>
      </c>
      <c r="C443" s="315" t="s">
        <v>1059</v>
      </c>
      <c r="D443" s="312" t="s">
        <v>700</v>
      </c>
      <c r="E443" s="323"/>
      <c r="F443" s="324"/>
      <c r="G443" s="324"/>
      <c r="H443" s="324"/>
      <c r="I443" s="324"/>
      <c r="J443" s="324"/>
      <c r="K443" s="324"/>
      <c r="L443" s="324"/>
      <c r="M443" s="324"/>
      <c r="N443" s="324"/>
      <c r="O443" s="324"/>
      <c r="P443" s="324"/>
      <c r="Q443" s="324"/>
      <c r="R443" s="324"/>
      <c r="S443" s="325"/>
      <c r="T443" s="315">
        <v>1</v>
      </c>
      <c r="U443" s="315">
        <f t="shared" si="10"/>
        <v>1</v>
      </c>
      <c r="V443" s="315"/>
      <c r="W443" s="315">
        <f t="shared" si="1"/>
        <v>1</v>
      </c>
      <c r="X443" s="315"/>
    </row>
    <row r="444" spans="1:24" ht="30" customHeight="1">
      <c r="A444" s="315">
        <v>7</v>
      </c>
      <c r="B444" s="315" t="s">
        <v>932</v>
      </c>
      <c r="C444" s="315" t="s">
        <v>1059</v>
      </c>
      <c r="D444" s="312" t="s">
        <v>700</v>
      </c>
      <c r="E444" s="323"/>
      <c r="F444" s="324"/>
      <c r="G444" s="324"/>
      <c r="H444" s="324"/>
      <c r="I444" s="324"/>
      <c r="J444" s="324"/>
      <c r="K444" s="324"/>
      <c r="L444" s="324"/>
      <c r="M444" s="324"/>
      <c r="N444" s="324"/>
      <c r="O444" s="324"/>
      <c r="P444" s="324"/>
      <c r="Q444" s="324"/>
      <c r="R444" s="324"/>
      <c r="S444" s="325"/>
      <c r="T444" s="315">
        <v>1</v>
      </c>
      <c r="U444" s="315">
        <f t="shared" si="10"/>
        <v>1</v>
      </c>
      <c r="V444" s="315"/>
      <c r="W444" s="315">
        <f t="shared" si="1"/>
        <v>1</v>
      </c>
      <c r="X444" s="315"/>
    </row>
    <row r="445" spans="1:24" ht="30" customHeight="1">
      <c r="A445" s="315">
        <v>8</v>
      </c>
      <c r="B445" s="315" t="s">
        <v>933</v>
      </c>
      <c r="C445" s="315" t="s">
        <v>1059</v>
      </c>
      <c r="D445" s="312" t="s">
        <v>700</v>
      </c>
      <c r="E445" s="323"/>
      <c r="F445" s="324"/>
      <c r="G445" s="324"/>
      <c r="H445" s="324"/>
      <c r="I445" s="324"/>
      <c r="J445" s="324"/>
      <c r="K445" s="324"/>
      <c r="L445" s="324"/>
      <c r="M445" s="324"/>
      <c r="N445" s="324"/>
      <c r="O445" s="324"/>
      <c r="P445" s="324"/>
      <c r="Q445" s="324"/>
      <c r="R445" s="324"/>
      <c r="S445" s="325"/>
      <c r="T445" s="315">
        <v>1</v>
      </c>
      <c r="U445" s="315">
        <f t="shared" si="10"/>
        <v>1</v>
      </c>
      <c r="V445" s="315"/>
      <c r="W445" s="315">
        <f t="shared" si="1"/>
        <v>1</v>
      </c>
      <c r="X445" s="315"/>
    </row>
    <row r="446" spans="1:24" ht="30" customHeight="1">
      <c r="A446" s="315">
        <v>9</v>
      </c>
      <c r="B446" s="315" t="s">
        <v>934</v>
      </c>
      <c r="C446" s="315" t="s">
        <v>1059</v>
      </c>
      <c r="D446" s="312" t="s">
        <v>700</v>
      </c>
      <c r="E446" s="323"/>
      <c r="F446" s="324"/>
      <c r="G446" s="324"/>
      <c r="H446" s="324"/>
      <c r="I446" s="324"/>
      <c r="J446" s="324"/>
      <c r="K446" s="324"/>
      <c r="L446" s="324"/>
      <c r="M446" s="324"/>
      <c r="N446" s="324"/>
      <c r="O446" s="324"/>
      <c r="P446" s="324"/>
      <c r="Q446" s="324"/>
      <c r="R446" s="324"/>
      <c r="S446" s="325"/>
      <c r="T446" s="315">
        <v>1</v>
      </c>
      <c r="U446" s="315">
        <f t="shared" si="10"/>
        <v>1</v>
      </c>
      <c r="V446" s="315"/>
      <c r="W446" s="315">
        <f t="shared" si="1"/>
        <v>1</v>
      </c>
      <c r="X446" s="315"/>
    </row>
    <row r="447" spans="1:24" ht="30" customHeight="1">
      <c r="A447" s="315">
        <v>10</v>
      </c>
      <c r="B447" s="315" t="s">
        <v>935</v>
      </c>
      <c r="C447" s="315" t="s">
        <v>1059</v>
      </c>
      <c r="D447" s="312" t="s">
        <v>700</v>
      </c>
      <c r="E447" s="323"/>
      <c r="F447" s="324"/>
      <c r="G447" s="324"/>
      <c r="H447" s="324"/>
      <c r="I447" s="324"/>
      <c r="J447" s="324"/>
      <c r="K447" s="324"/>
      <c r="L447" s="324"/>
      <c r="M447" s="324"/>
      <c r="N447" s="324"/>
      <c r="O447" s="324"/>
      <c r="P447" s="324"/>
      <c r="Q447" s="324"/>
      <c r="R447" s="324"/>
      <c r="S447" s="325"/>
      <c r="T447" s="315">
        <v>1</v>
      </c>
      <c r="U447" s="315">
        <f t="shared" si="10"/>
        <v>1</v>
      </c>
      <c r="V447" s="315"/>
      <c r="W447" s="315">
        <f t="shared" si="1"/>
        <v>1</v>
      </c>
      <c r="X447" s="315"/>
    </row>
    <row r="448" spans="1:24" ht="30" customHeight="1">
      <c r="A448" s="315">
        <v>11</v>
      </c>
      <c r="B448" s="315" t="s">
        <v>936</v>
      </c>
      <c r="C448" s="315" t="s">
        <v>1059</v>
      </c>
      <c r="D448" s="312" t="s">
        <v>700</v>
      </c>
      <c r="E448" s="323"/>
      <c r="F448" s="324"/>
      <c r="G448" s="324"/>
      <c r="H448" s="324"/>
      <c r="I448" s="324"/>
      <c r="J448" s="324"/>
      <c r="K448" s="324"/>
      <c r="L448" s="324"/>
      <c r="M448" s="324"/>
      <c r="N448" s="324"/>
      <c r="O448" s="324"/>
      <c r="P448" s="324"/>
      <c r="Q448" s="324"/>
      <c r="R448" s="324"/>
      <c r="S448" s="325"/>
      <c r="T448" s="315">
        <v>1</v>
      </c>
      <c r="U448" s="315">
        <f t="shared" si="10"/>
        <v>1</v>
      </c>
      <c r="V448" s="315"/>
      <c r="W448" s="315">
        <f t="shared" si="1"/>
        <v>1</v>
      </c>
      <c r="X448" s="315"/>
    </row>
    <row r="449" spans="1:24" ht="30" customHeight="1">
      <c r="A449" s="315">
        <v>12</v>
      </c>
      <c r="B449" s="315" t="s">
        <v>937</v>
      </c>
      <c r="C449" s="315" t="s">
        <v>1059</v>
      </c>
      <c r="D449" s="312" t="s">
        <v>700</v>
      </c>
      <c r="E449" s="323"/>
      <c r="F449" s="324"/>
      <c r="G449" s="324"/>
      <c r="H449" s="324"/>
      <c r="I449" s="324"/>
      <c r="J449" s="324"/>
      <c r="K449" s="324"/>
      <c r="L449" s="324"/>
      <c r="M449" s="324"/>
      <c r="N449" s="324"/>
      <c r="O449" s="324"/>
      <c r="P449" s="324"/>
      <c r="Q449" s="324"/>
      <c r="R449" s="324"/>
      <c r="S449" s="325"/>
      <c r="T449" s="315">
        <v>1</v>
      </c>
      <c r="U449" s="315">
        <f t="shared" si="10"/>
        <v>1</v>
      </c>
      <c r="V449" s="315"/>
      <c r="W449" s="315">
        <f t="shared" si="1"/>
        <v>1</v>
      </c>
      <c r="X449" s="315"/>
    </row>
    <row r="450" spans="1:24" ht="30" customHeight="1">
      <c r="A450" s="315">
        <v>13</v>
      </c>
      <c r="B450" s="315" t="s">
        <v>938</v>
      </c>
      <c r="C450" s="315" t="s">
        <v>1059</v>
      </c>
      <c r="D450" s="312" t="s">
        <v>700</v>
      </c>
      <c r="E450" s="323"/>
      <c r="F450" s="324"/>
      <c r="G450" s="324"/>
      <c r="H450" s="324"/>
      <c r="I450" s="324"/>
      <c r="J450" s="324"/>
      <c r="K450" s="324"/>
      <c r="L450" s="324"/>
      <c r="M450" s="324"/>
      <c r="N450" s="324"/>
      <c r="O450" s="324"/>
      <c r="P450" s="324"/>
      <c r="Q450" s="324"/>
      <c r="R450" s="324"/>
      <c r="S450" s="325"/>
      <c r="T450" s="315">
        <v>1</v>
      </c>
      <c r="U450" s="315">
        <f t="shared" si="10"/>
        <v>1</v>
      </c>
      <c r="V450" s="315"/>
      <c r="W450" s="315">
        <f t="shared" si="1"/>
        <v>1</v>
      </c>
      <c r="X450" s="315"/>
    </row>
    <row r="451" spans="1:24" ht="30" customHeight="1">
      <c r="A451" s="315">
        <v>14</v>
      </c>
      <c r="B451" s="315" t="s">
        <v>939</v>
      </c>
      <c r="C451" s="315" t="s">
        <v>1059</v>
      </c>
      <c r="D451" s="312" t="s">
        <v>700</v>
      </c>
      <c r="E451" s="323"/>
      <c r="F451" s="324"/>
      <c r="G451" s="324"/>
      <c r="H451" s="324"/>
      <c r="I451" s="324"/>
      <c r="J451" s="324"/>
      <c r="K451" s="324"/>
      <c r="L451" s="324"/>
      <c r="M451" s="324"/>
      <c r="N451" s="324"/>
      <c r="O451" s="324"/>
      <c r="P451" s="324"/>
      <c r="Q451" s="324"/>
      <c r="R451" s="324"/>
      <c r="S451" s="325"/>
      <c r="T451" s="315">
        <v>1</v>
      </c>
      <c r="U451" s="315">
        <f t="shared" si="10"/>
        <v>1</v>
      </c>
      <c r="V451" s="315"/>
      <c r="W451" s="315">
        <f t="shared" si="1"/>
        <v>1</v>
      </c>
      <c r="X451" s="315"/>
    </row>
    <row r="452" spans="1:24" ht="30" customHeight="1">
      <c r="A452" s="315">
        <v>15</v>
      </c>
      <c r="B452" s="315" t="s">
        <v>940</v>
      </c>
      <c r="C452" s="315" t="s">
        <v>1059</v>
      </c>
      <c r="D452" s="312" t="s">
        <v>700</v>
      </c>
      <c r="E452" s="323"/>
      <c r="F452" s="324"/>
      <c r="G452" s="324"/>
      <c r="H452" s="324"/>
      <c r="I452" s="324"/>
      <c r="J452" s="324"/>
      <c r="K452" s="324"/>
      <c r="L452" s="324"/>
      <c r="M452" s="324"/>
      <c r="N452" s="324"/>
      <c r="O452" s="324"/>
      <c r="P452" s="324"/>
      <c r="Q452" s="324"/>
      <c r="R452" s="324"/>
      <c r="S452" s="325"/>
      <c r="T452" s="315">
        <v>1</v>
      </c>
      <c r="U452" s="315">
        <f t="shared" si="10"/>
        <v>1</v>
      </c>
      <c r="V452" s="315"/>
      <c r="W452" s="315">
        <f t="shared" si="1"/>
        <v>1</v>
      </c>
      <c r="X452" s="315"/>
    </row>
    <row r="453" spans="1:24" ht="30" customHeight="1">
      <c r="A453" s="315">
        <v>16</v>
      </c>
      <c r="B453" s="315" t="s">
        <v>941</v>
      </c>
      <c r="C453" s="315" t="s">
        <v>1059</v>
      </c>
      <c r="D453" s="312" t="s">
        <v>700</v>
      </c>
      <c r="E453" s="323"/>
      <c r="F453" s="324"/>
      <c r="G453" s="324"/>
      <c r="H453" s="324"/>
      <c r="I453" s="324"/>
      <c r="J453" s="324"/>
      <c r="K453" s="324"/>
      <c r="L453" s="324"/>
      <c r="M453" s="324"/>
      <c r="N453" s="324"/>
      <c r="O453" s="324"/>
      <c r="P453" s="324"/>
      <c r="Q453" s="324"/>
      <c r="R453" s="324"/>
      <c r="S453" s="325"/>
      <c r="T453" s="315">
        <v>1</v>
      </c>
      <c r="U453" s="315">
        <f t="shared" si="10"/>
        <v>1</v>
      </c>
      <c r="V453" s="315"/>
      <c r="W453" s="315">
        <f t="shared" si="1"/>
        <v>1</v>
      </c>
      <c r="X453" s="315"/>
    </row>
    <row r="454" spans="1:24" ht="30" customHeight="1">
      <c r="A454" s="315">
        <v>17</v>
      </c>
      <c r="B454" s="315" t="s">
        <v>942</v>
      </c>
      <c r="C454" s="315" t="s">
        <v>1059</v>
      </c>
      <c r="D454" s="312" t="s">
        <v>700</v>
      </c>
      <c r="E454" s="323"/>
      <c r="F454" s="324"/>
      <c r="G454" s="324"/>
      <c r="H454" s="324"/>
      <c r="I454" s="324"/>
      <c r="J454" s="324"/>
      <c r="K454" s="324"/>
      <c r="L454" s="324"/>
      <c r="M454" s="324"/>
      <c r="N454" s="324"/>
      <c r="O454" s="324"/>
      <c r="P454" s="324"/>
      <c r="Q454" s="324"/>
      <c r="R454" s="324"/>
      <c r="S454" s="325"/>
      <c r="T454" s="315">
        <v>1</v>
      </c>
      <c r="U454" s="315">
        <f t="shared" si="10"/>
        <v>1</v>
      </c>
      <c r="V454" s="315"/>
      <c r="W454" s="315">
        <f t="shared" si="1"/>
        <v>1</v>
      </c>
      <c r="X454" s="315"/>
    </row>
    <row r="455" spans="1:24" ht="30" customHeight="1">
      <c r="A455" s="315">
        <v>18</v>
      </c>
      <c r="B455" s="315" t="s">
        <v>943</v>
      </c>
      <c r="C455" s="315" t="s">
        <v>1059</v>
      </c>
      <c r="D455" s="312" t="s">
        <v>700</v>
      </c>
      <c r="E455" s="323"/>
      <c r="F455" s="324"/>
      <c r="G455" s="324"/>
      <c r="H455" s="324"/>
      <c r="I455" s="324"/>
      <c r="J455" s="324"/>
      <c r="K455" s="324"/>
      <c r="L455" s="324"/>
      <c r="M455" s="324"/>
      <c r="N455" s="324"/>
      <c r="O455" s="324"/>
      <c r="P455" s="324"/>
      <c r="Q455" s="324"/>
      <c r="R455" s="324"/>
      <c r="S455" s="325"/>
      <c r="T455" s="315">
        <v>1</v>
      </c>
      <c r="U455" s="315">
        <f t="shared" si="10"/>
        <v>1</v>
      </c>
      <c r="V455" s="315"/>
      <c r="W455" s="315">
        <f t="shared" si="1"/>
        <v>1</v>
      </c>
      <c r="X455" s="315"/>
    </row>
    <row r="456" spans="1:24" ht="30" customHeight="1">
      <c r="A456" s="315">
        <v>19</v>
      </c>
      <c r="B456" s="315" t="s">
        <v>838</v>
      </c>
      <c r="C456" s="315" t="s">
        <v>1060</v>
      </c>
      <c r="D456" s="312" t="s">
        <v>700</v>
      </c>
      <c r="E456" s="323"/>
      <c r="F456" s="324"/>
      <c r="G456" s="324"/>
      <c r="H456" s="324"/>
      <c r="I456" s="324"/>
      <c r="J456" s="324"/>
      <c r="K456" s="324"/>
      <c r="L456" s="324"/>
      <c r="M456" s="324"/>
      <c r="N456" s="324"/>
      <c r="O456" s="324"/>
      <c r="P456" s="324"/>
      <c r="Q456" s="324"/>
      <c r="R456" s="324"/>
      <c r="S456" s="325"/>
      <c r="T456" s="315">
        <v>25</v>
      </c>
      <c r="U456" s="315">
        <f t="shared" si="10"/>
        <v>25</v>
      </c>
      <c r="V456" s="315"/>
      <c r="W456" s="315">
        <f t="shared" si="1"/>
        <v>25</v>
      </c>
      <c r="X456" s="315"/>
    </row>
    <row r="457" spans="1:24" ht="30" customHeight="1">
      <c r="A457" s="315">
        <v>20</v>
      </c>
      <c r="B457" s="315" t="s">
        <v>944</v>
      </c>
      <c r="C457" s="315" t="s">
        <v>1060</v>
      </c>
      <c r="D457" s="312" t="s">
        <v>700</v>
      </c>
      <c r="E457" s="323"/>
      <c r="F457" s="324"/>
      <c r="G457" s="324"/>
      <c r="H457" s="324"/>
      <c r="I457" s="324"/>
      <c r="J457" s="324"/>
      <c r="K457" s="324"/>
      <c r="L457" s="324"/>
      <c r="M457" s="324"/>
      <c r="N457" s="324"/>
      <c r="O457" s="324"/>
      <c r="P457" s="324"/>
      <c r="Q457" s="324"/>
      <c r="R457" s="324"/>
      <c r="S457" s="325"/>
      <c r="T457" s="315">
        <v>25</v>
      </c>
      <c r="U457" s="315">
        <f t="shared" si="10"/>
        <v>25</v>
      </c>
      <c r="V457" s="315"/>
      <c r="W457" s="315">
        <f t="shared" si="1"/>
        <v>25</v>
      </c>
      <c r="X457" s="315"/>
    </row>
    <row r="458" spans="1:24" ht="30" customHeight="1">
      <c r="A458" s="315">
        <v>21</v>
      </c>
      <c r="B458" s="315" t="s">
        <v>945</v>
      </c>
      <c r="C458" s="315" t="s">
        <v>1061</v>
      </c>
      <c r="D458" s="312" t="s">
        <v>700</v>
      </c>
      <c r="E458" s="323"/>
      <c r="F458" s="324"/>
      <c r="G458" s="324"/>
      <c r="H458" s="324"/>
      <c r="I458" s="324"/>
      <c r="J458" s="324"/>
      <c r="K458" s="324"/>
      <c r="L458" s="324"/>
      <c r="M458" s="324"/>
      <c r="N458" s="324"/>
      <c r="O458" s="324"/>
      <c r="P458" s="324"/>
      <c r="Q458" s="324"/>
      <c r="R458" s="324"/>
      <c r="S458" s="325"/>
      <c r="T458" s="315">
        <v>20</v>
      </c>
      <c r="U458" s="315">
        <f t="shared" si="10"/>
        <v>20</v>
      </c>
      <c r="V458" s="315"/>
      <c r="W458" s="315">
        <f t="shared" si="1"/>
        <v>20</v>
      </c>
      <c r="X458" s="315"/>
    </row>
    <row r="459" spans="1:24" ht="30" customHeight="1">
      <c r="A459" s="315">
        <v>22</v>
      </c>
      <c r="B459" s="315" t="s">
        <v>946</v>
      </c>
      <c r="C459" s="315" t="s">
        <v>1062</v>
      </c>
      <c r="D459" s="312" t="s">
        <v>700</v>
      </c>
      <c r="E459" s="323"/>
      <c r="F459" s="324"/>
      <c r="G459" s="324"/>
      <c r="H459" s="324"/>
      <c r="I459" s="324"/>
      <c r="J459" s="324"/>
      <c r="K459" s="324"/>
      <c r="L459" s="324"/>
      <c r="M459" s="324"/>
      <c r="N459" s="324"/>
      <c r="O459" s="324"/>
      <c r="P459" s="324"/>
      <c r="Q459" s="324"/>
      <c r="R459" s="324"/>
      <c r="S459" s="325"/>
      <c r="T459" s="315">
        <v>40</v>
      </c>
      <c r="U459" s="315">
        <f t="shared" ref="U459:U503" si="11">+T459</f>
        <v>40</v>
      </c>
      <c r="V459" s="315"/>
      <c r="W459" s="315">
        <f t="shared" si="1"/>
        <v>40</v>
      </c>
      <c r="X459" s="315"/>
    </row>
    <row r="460" spans="1:24" ht="30" customHeight="1">
      <c r="A460" s="315">
        <v>23</v>
      </c>
      <c r="B460" s="315" t="s">
        <v>947</v>
      </c>
      <c r="C460" s="315" t="s">
        <v>1063</v>
      </c>
      <c r="D460" s="312" t="s">
        <v>700</v>
      </c>
      <c r="E460" s="323"/>
      <c r="F460" s="324"/>
      <c r="G460" s="324"/>
      <c r="H460" s="324"/>
      <c r="I460" s="324"/>
      <c r="J460" s="324"/>
      <c r="K460" s="324"/>
      <c r="L460" s="324"/>
      <c r="M460" s="324"/>
      <c r="N460" s="324"/>
      <c r="O460" s="324"/>
      <c r="P460" s="324"/>
      <c r="Q460" s="324"/>
      <c r="R460" s="324"/>
      <c r="S460" s="325"/>
      <c r="T460" s="315">
        <v>3</v>
      </c>
      <c r="U460" s="315">
        <f t="shared" si="11"/>
        <v>3</v>
      </c>
      <c r="V460" s="315"/>
      <c r="W460" s="315">
        <f t="shared" si="1"/>
        <v>3</v>
      </c>
      <c r="X460" s="315"/>
    </row>
    <row r="461" spans="1:24" ht="30" customHeight="1">
      <c r="A461" s="315">
        <v>24</v>
      </c>
      <c r="B461" s="315" t="s">
        <v>803</v>
      </c>
      <c r="C461" s="315" t="s">
        <v>1059</v>
      </c>
      <c r="D461" s="312" t="s">
        <v>700</v>
      </c>
      <c r="E461" s="323"/>
      <c r="F461" s="324"/>
      <c r="G461" s="324"/>
      <c r="H461" s="324"/>
      <c r="I461" s="324"/>
      <c r="J461" s="324"/>
      <c r="K461" s="324"/>
      <c r="L461" s="324"/>
      <c r="M461" s="324"/>
      <c r="N461" s="324"/>
      <c r="O461" s="324"/>
      <c r="P461" s="324"/>
      <c r="Q461" s="324"/>
      <c r="R461" s="324"/>
      <c r="S461" s="325"/>
      <c r="T461" s="315">
        <v>1</v>
      </c>
      <c r="U461" s="315">
        <f t="shared" si="11"/>
        <v>1</v>
      </c>
      <c r="V461" s="315"/>
      <c r="W461" s="315">
        <f t="shared" si="1"/>
        <v>1</v>
      </c>
      <c r="X461" s="315"/>
    </row>
    <row r="462" spans="1:24" ht="30" customHeight="1">
      <c r="A462" s="315">
        <v>25</v>
      </c>
      <c r="B462" s="315" t="s">
        <v>812</v>
      </c>
      <c r="C462" s="315" t="s">
        <v>1064</v>
      </c>
      <c r="D462" s="312" t="s">
        <v>700</v>
      </c>
      <c r="E462" s="323"/>
      <c r="F462" s="324"/>
      <c r="G462" s="324"/>
      <c r="H462" s="324"/>
      <c r="I462" s="324"/>
      <c r="J462" s="324"/>
      <c r="K462" s="324"/>
      <c r="L462" s="324"/>
      <c r="M462" s="324"/>
      <c r="N462" s="324"/>
      <c r="O462" s="324"/>
      <c r="P462" s="324"/>
      <c r="Q462" s="324"/>
      <c r="R462" s="324"/>
      <c r="S462" s="325"/>
      <c r="T462" s="315">
        <v>6</v>
      </c>
      <c r="U462" s="315">
        <f t="shared" si="11"/>
        <v>6</v>
      </c>
      <c r="V462" s="315"/>
      <c r="W462" s="315">
        <f t="shared" si="1"/>
        <v>6</v>
      </c>
      <c r="X462" s="315"/>
    </row>
    <row r="463" spans="1:24" ht="30" customHeight="1">
      <c r="A463" s="315">
        <v>26</v>
      </c>
      <c r="B463" s="315" t="s">
        <v>711</v>
      </c>
      <c r="C463" s="315" t="s">
        <v>985</v>
      </c>
      <c r="D463" s="312" t="s">
        <v>712</v>
      </c>
      <c r="E463" s="323" t="s">
        <v>948</v>
      </c>
      <c r="F463" s="324"/>
      <c r="G463" s="324"/>
      <c r="H463" s="324"/>
      <c r="I463" s="324"/>
      <c r="J463" s="324"/>
      <c r="K463" s="324"/>
      <c r="L463" s="324"/>
      <c r="M463" s="324"/>
      <c r="N463" s="324"/>
      <c r="O463" s="324"/>
      <c r="P463" s="324"/>
      <c r="Q463" s="324"/>
      <c r="R463" s="324"/>
      <c r="S463" s="325"/>
      <c r="T463" s="315">
        <v>1</v>
      </c>
      <c r="U463" s="315">
        <f t="shared" si="11"/>
        <v>1</v>
      </c>
      <c r="V463" s="315"/>
      <c r="W463" s="315">
        <f t="shared" ref="W463:W503" si="12">ROUNDDOWN(U463+(U463*V463),2)</f>
        <v>1</v>
      </c>
      <c r="X463" s="315" t="s">
        <v>1097</v>
      </c>
    </row>
    <row r="464" spans="1:24" ht="30" customHeight="1">
      <c r="A464" s="315"/>
      <c r="B464" s="315"/>
      <c r="C464" s="315"/>
      <c r="D464" s="312"/>
      <c r="E464" s="323"/>
      <c r="F464" s="324"/>
      <c r="G464" s="324"/>
      <c r="H464" s="324"/>
      <c r="I464" s="324"/>
      <c r="J464" s="324"/>
      <c r="K464" s="324"/>
      <c r="L464" s="324"/>
      <c r="M464" s="324"/>
      <c r="N464" s="324"/>
      <c r="O464" s="324"/>
      <c r="P464" s="324"/>
      <c r="Q464" s="324"/>
      <c r="R464" s="324"/>
      <c r="S464" s="325"/>
      <c r="T464" s="315"/>
      <c r="U464" s="315"/>
      <c r="V464" s="315"/>
      <c r="W464" s="315"/>
      <c r="X464" s="315"/>
    </row>
    <row r="465" spans="1:24" ht="30" customHeight="1">
      <c r="A465" s="322" t="s">
        <v>1117</v>
      </c>
      <c r="B465" s="315"/>
      <c r="C465" s="315"/>
      <c r="D465" s="312"/>
      <c r="E465" s="323"/>
      <c r="F465" s="324"/>
      <c r="G465" s="324"/>
      <c r="H465" s="324"/>
      <c r="I465" s="324"/>
      <c r="J465" s="324"/>
      <c r="K465" s="324"/>
      <c r="L465" s="324"/>
      <c r="M465" s="324"/>
      <c r="N465" s="324"/>
      <c r="O465" s="324"/>
      <c r="P465" s="324"/>
      <c r="Q465" s="324"/>
      <c r="R465" s="324"/>
      <c r="S465" s="325"/>
      <c r="T465" s="315"/>
      <c r="U465" s="315"/>
      <c r="V465" s="315"/>
      <c r="W465" s="315"/>
      <c r="X465" s="315"/>
    </row>
    <row r="466" spans="1:24" ht="30" customHeight="1">
      <c r="A466" s="315">
        <v>1</v>
      </c>
      <c r="B466" s="315" t="s">
        <v>949</v>
      </c>
      <c r="C466" s="315" t="s">
        <v>1065</v>
      </c>
      <c r="D466" s="312" t="s">
        <v>950</v>
      </c>
      <c r="E466" s="323"/>
      <c r="F466" s="324"/>
      <c r="G466" s="324"/>
      <c r="H466" s="324"/>
      <c r="I466" s="324"/>
      <c r="J466" s="324"/>
      <c r="K466" s="324"/>
      <c r="L466" s="324"/>
      <c r="M466" s="324"/>
      <c r="N466" s="324"/>
      <c r="O466" s="324"/>
      <c r="P466" s="324"/>
      <c r="Q466" s="324"/>
      <c r="R466" s="324"/>
      <c r="S466" s="325"/>
      <c r="T466" s="315">
        <v>2</v>
      </c>
      <c r="U466" s="315">
        <f t="shared" si="11"/>
        <v>2</v>
      </c>
      <c r="V466" s="315"/>
      <c r="W466" s="315">
        <f t="shared" si="12"/>
        <v>2</v>
      </c>
      <c r="X466" s="315" t="s">
        <v>1098</v>
      </c>
    </row>
    <row r="467" spans="1:24" ht="30" customHeight="1">
      <c r="A467" s="315">
        <v>2</v>
      </c>
      <c r="B467" s="315" t="s">
        <v>951</v>
      </c>
      <c r="C467" s="315" t="s">
        <v>1066</v>
      </c>
      <c r="D467" s="312" t="s">
        <v>700</v>
      </c>
      <c r="E467" s="323"/>
      <c r="F467" s="324"/>
      <c r="G467" s="324"/>
      <c r="H467" s="324"/>
      <c r="I467" s="324"/>
      <c r="J467" s="324"/>
      <c r="K467" s="324"/>
      <c r="L467" s="324"/>
      <c r="M467" s="324"/>
      <c r="N467" s="324"/>
      <c r="O467" s="324"/>
      <c r="P467" s="324"/>
      <c r="Q467" s="324"/>
      <c r="R467" s="324"/>
      <c r="S467" s="325"/>
      <c r="T467" s="315">
        <v>2</v>
      </c>
      <c r="U467" s="315">
        <f t="shared" si="11"/>
        <v>2</v>
      </c>
      <c r="V467" s="315"/>
      <c r="W467" s="315">
        <f t="shared" si="12"/>
        <v>2</v>
      </c>
      <c r="X467" s="315" t="s">
        <v>1098</v>
      </c>
    </row>
    <row r="468" spans="1:24" ht="30" customHeight="1">
      <c r="A468" s="315">
        <v>3</v>
      </c>
      <c r="B468" s="315" t="s">
        <v>952</v>
      </c>
      <c r="C468" s="315" t="s">
        <v>1067</v>
      </c>
      <c r="D468" s="312" t="s">
        <v>950</v>
      </c>
      <c r="E468" s="323"/>
      <c r="F468" s="324"/>
      <c r="G468" s="324"/>
      <c r="H468" s="324"/>
      <c r="I468" s="324"/>
      <c r="J468" s="324"/>
      <c r="K468" s="324"/>
      <c r="L468" s="324"/>
      <c r="M468" s="324"/>
      <c r="N468" s="324"/>
      <c r="O468" s="324"/>
      <c r="P468" s="324"/>
      <c r="Q468" s="324"/>
      <c r="R468" s="324"/>
      <c r="S468" s="325"/>
      <c r="T468" s="315">
        <v>2</v>
      </c>
      <c r="U468" s="315">
        <f t="shared" si="11"/>
        <v>2</v>
      </c>
      <c r="V468" s="315"/>
      <c r="W468" s="315">
        <f t="shared" si="12"/>
        <v>2</v>
      </c>
      <c r="X468" s="315" t="s">
        <v>1098</v>
      </c>
    </row>
    <row r="469" spans="1:24" ht="30" customHeight="1">
      <c r="A469" s="315">
        <v>4</v>
      </c>
      <c r="B469" s="315" t="s">
        <v>951</v>
      </c>
      <c r="C469" s="315" t="s">
        <v>1068</v>
      </c>
      <c r="D469" s="312" t="s">
        <v>700</v>
      </c>
      <c r="E469" s="323"/>
      <c r="F469" s="324"/>
      <c r="G469" s="324"/>
      <c r="H469" s="324"/>
      <c r="I469" s="324"/>
      <c r="J469" s="324"/>
      <c r="K469" s="324"/>
      <c r="L469" s="324"/>
      <c r="M469" s="324"/>
      <c r="N469" s="324"/>
      <c r="O469" s="324"/>
      <c r="P469" s="324"/>
      <c r="Q469" s="324"/>
      <c r="R469" s="324"/>
      <c r="S469" s="325"/>
      <c r="T469" s="315">
        <v>2</v>
      </c>
      <c r="U469" s="315">
        <f t="shared" si="11"/>
        <v>2</v>
      </c>
      <c r="V469" s="315"/>
      <c r="W469" s="315">
        <f t="shared" si="12"/>
        <v>2</v>
      </c>
      <c r="X469" s="315" t="s">
        <v>1098</v>
      </c>
    </row>
    <row r="470" spans="1:24" ht="30" customHeight="1">
      <c r="A470" s="315">
        <v>5</v>
      </c>
      <c r="B470" s="315" t="s">
        <v>953</v>
      </c>
      <c r="C470" s="315" t="s">
        <v>1069</v>
      </c>
      <c r="D470" s="312" t="s">
        <v>700</v>
      </c>
      <c r="E470" s="323"/>
      <c r="F470" s="324"/>
      <c r="G470" s="324"/>
      <c r="H470" s="324"/>
      <c r="I470" s="324"/>
      <c r="J470" s="324"/>
      <c r="K470" s="324"/>
      <c r="L470" s="324"/>
      <c r="M470" s="324"/>
      <c r="N470" s="324"/>
      <c r="O470" s="324"/>
      <c r="P470" s="324"/>
      <c r="Q470" s="324"/>
      <c r="R470" s="324"/>
      <c r="S470" s="325"/>
      <c r="T470" s="315">
        <v>1</v>
      </c>
      <c r="U470" s="315">
        <f t="shared" si="11"/>
        <v>1</v>
      </c>
      <c r="V470" s="315"/>
      <c r="W470" s="315">
        <f t="shared" si="12"/>
        <v>1</v>
      </c>
      <c r="X470" s="315" t="s">
        <v>1098</v>
      </c>
    </row>
    <row r="471" spans="1:24" ht="30" customHeight="1">
      <c r="A471" s="315">
        <v>6</v>
      </c>
      <c r="B471" s="315" t="s">
        <v>954</v>
      </c>
      <c r="C471" s="315" t="s">
        <v>1070</v>
      </c>
      <c r="D471" s="312" t="s">
        <v>950</v>
      </c>
      <c r="E471" s="323"/>
      <c r="F471" s="324"/>
      <c r="G471" s="324"/>
      <c r="H471" s="324"/>
      <c r="I471" s="324"/>
      <c r="J471" s="324"/>
      <c r="K471" s="324"/>
      <c r="L471" s="324"/>
      <c r="M471" s="324"/>
      <c r="N471" s="324"/>
      <c r="O471" s="324"/>
      <c r="P471" s="324"/>
      <c r="Q471" s="324"/>
      <c r="R471" s="324"/>
      <c r="S471" s="325"/>
      <c r="T471" s="315">
        <v>1</v>
      </c>
      <c r="U471" s="315">
        <f t="shared" si="11"/>
        <v>1</v>
      </c>
      <c r="V471" s="315"/>
      <c r="W471" s="315">
        <f t="shared" si="12"/>
        <v>1</v>
      </c>
      <c r="X471" s="315" t="s">
        <v>1098</v>
      </c>
    </row>
    <row r="472" spans="1:24" ht="30" customHeight="1">
      <c r="A472" s="315">
        <v>7</v>
      </c>
      <c r="B472" s="315" t="s">
        <v>955</v>
      </c>
      <c r="C472" s="315"/>
      <c r="D472" s="312" t="s">
        <v>700</v>
      </c>
      <c r="E472" s="323"/>
      <c r="F472" s="324"/>
      <c r="G472" s="324"/>
      <c r="H472" s="324"/>
      <c r="I472" s="324"/>
      <c r="J472" s="324"/>
      <c r="K472" s="324"/>
      <c r="L472" s="324"/>
      <c r="M472" s="324"/>
      <c r="N472" s="324"/>
      <c r="O472" s="324"/>
      <c r="P472" s="324"/>
      <c r="Q472" s="324"/>
      <c r="R472" s="324"/>
      <c r="S472" s="325"/>
      <c r="T472" s="315">
        <v>2</v>
      </c>
      <c r="U472" s="315">
        <f t="shared" si="11"/>
        <v>2</v>
      </c>
      <c r="V472" s="315"/>
      <c r="W472" s="315">
        <f t="shared" si="12"/>
        <v>2</v>
      </c>
      <c r="X472" s="315" t="s">
        <v>1098</v>
      </c>
    </row>
    <row r="473" spans="1:24" ht="30" customHeight="1">
      <c r="A473" s="315">
        <v>8</v>
      </c>
      <c r="B473" s="315" t="s">
        <v>956</v>
      </c>
      <c r="C473" s="315" t="s">
        <v>1071</v>
      </c>
      <c r="D473" s="312" t="s">
        <v>950</v>
      </c>
      <c r="E473" s="323"/>
      <c r="F473" s="324"/>
      <c r="G473" s="324"/>
      <c r="H473" s="324"/>
      <c r="I473" s="324"/>
      <c r="J473" s="324"/>
      <c r="K473" s="324"/>
      <c r="L473" s="324"/>
      <c r="M473" s="324"/>
      <c r="N473" s="324"/>
      <c r="O473" s="324"/>
      <c r="P473" s="324"/>
      <c r="Q473" s="324"/>
      <c r="R473" s="324"/>
      <c r="S473" s="325"/>
      <c r="T473" s="315">
        <v>1</v>
      </c>
      <c r="U473" s="315">
        <f t="shared" si="11"/>
        <v>1</v>
      </c>
      <c r="V473" s="315"/>
      <c r="W473" s="315">
        <f t="shared" si="12"/>
        <v>1</v>
      </c>
      <c r="X473" s="315" t="s">
        <v>1098</v>
      </c>
    </row>
    <row r="474" spans="1:24" ht="30" customHeight="1">
      <c r="A474" s="315">
        <v>9</v>
      </c>
      <c r="B474" s="315" t="s">
        <v>957</v>
      </c>
      <c r="C474" s="315" t="s">
        <v>1072</v>
      </c>
      <c r="D474" s="312" t="s">
        <v>700</v>
      </c>
      <c r="E474" s="323"/>
      <c r="F474" s="324"/>
      <c r="G474" s="324"/>
      <c r="H474" s="324"/>
      <c r="I474" s="324"/>
      <c r="J474" s="324"/>
      <c r="K474" s="324"/>
      <c r="L474" s="324"/>
      <c r="M474" s="324"/>
      <c r="N474" s="324"/>
      <c r="O474" s="324"/>
      <c r="P474" s="324"/>
      <c r="Q474" s="324"/>
      <c r="R474" s="324"/>
      <c r="S474" s="325"/>
      <c r="T474" s="315">
        <v>7</v>
      </c>
      <c r="U474" s="315">
        <f t="shared" si="11"/>
        <v>7</v>
      </c>
      <c r="V474" s="315"/>
      <c r="W474" s="315">
        <f t="shared" si="12"/>
        <v>7</v>
      </c>
      <c r="X474" s="315" t="s">
        <v>1098</v>
      </c>
    </row>
    <row r="475" spans="1:24" ht="30" customHeight="1">
      <c r="A475" s="315">
        <v>10</v>
      </c>
      <c r="B475" s="315" t="s">
        <v>958</v>
      </c>
      <c r="C475" s="315" t="s">
        <v>1073</v>
      </c>
      <c r="D475" s="312" t="s">
        <v>959</v>
      </c>
      <c r="E475" s="323"/>
      <c r="F475" s="324"/>
      <c r="G475" s="324"/>
      <c r="H475" s="324"/>
      <c r="I475" s="324"/>
      <c r="J475" s="324"/>
      <c r="K475" s="324"/>
      <c r="L475" s="324"/>
      <c r="M475" s="324"/>
      <c r="N475" s="324"/>
      <c r="O475" s="324"/>
      <c r="P475" s="324"/>
      <c r="Q475" s="324"/>
      <c r="R475" s="324"/>
      <c r="S475" s="325"/>
      <c r="T475" s="315">
        <v>50</v>
      </c>
      <c r="U475" s="315">
        <f t="shared" si="11"/>
        <v>50</v>
      </c>
      <c r="V475" s="315"/>
      <c r="W475" s="315">
        <f t="shared" si="12"/>
        <v>50</v>
      </c>
      <c r="X475" s="315" t="s">
        <v>1098</v>
      </c>
    </row>
    <row r="476" spans="1:24" ht="30" customHeight="1">
      <c r="A476" s="315">
        <v>11</v>
      </c>
      <c r="B476" s="315" t="s">
        <v>960</v>
      </c>
      <c r="C476" s="313" t="s">
        <v>1074</v>
      </c>
      <c r="D476" s="312" t="s">
        <v>961</v>
      </c>
      <c r="E476" s="323"/>
      <c r="F476" s="324"/>
      <c r="G476" s="324"/>
      <c r="H476" s="324"/>
      <c r="I476" s="324"/>
      <c r="J476" s="324"/>
      <c r="K476" s="324"/>
      <c r="L476" s="324"/>
      <c r="M476" s="324"/>
      <c r="N476" s="324"/>
      <c r="O476" s="324"/>
      <c r="P476" s="324"/>
      <c r="Q476" s="324"/>
      <c r="R476" s="324"/>
      <c r="S476" s="325"/>
      <c r="T476" s="315">
        <v>1</v>
      </c>
      <c r="U476" s="315">
        <f t="shared" si="11"/>
        <v>1</v>
      </c>
      <c r="V476" s="315"/>
      <c r="W476" s="315">
        <f t="shared" si="12"/>
        <v>1</v>
      </c>
      <c r="X476" s="315" t="s">
        <v>1098</v>
      </c>
    </row>
    <row r="477" spans="1:24" ht="30" customHeight="1">
      <c r="A477" s="315">
        <v>12</v>
      </c>
      <c r="B477" s="315" t="s">
        <v>962</v>
      </c>
      <c r="C477" s="315" t="s">
        <v>1075</v>
      </c>
      <c r="D477" s="312" t="s">
        <v>950</v>
      </c>
      <c r="E477" s="323"/>
      <c r="F477" s="324"/>
      <c r="G477" s="324"/>
      <c r="H477" s="324"/>
      <c r="I477" s="324"/>
      <c r="J477" s="324"/>
      <c r="K477" s="324"/>
      <c r="L477" s="324"/>
      <c r="M477" s="324"/>
      <c r="N477" s="324"/>
      <c r="O477" s="324"/>
      <c r="P477" s="324"/>
      <c r="Q477" s="324"/>
      <c r="R477" s="324"/>
      <c r="S477" s="325"/>
      <c r="T477" s="315">
        <v>2</v>
      </c>
      <c r="U477" s="315">
        <f t="shared" si="11"/>
        <v>2</v>
      </c>
      <c r="V477" s="315"/>
      <c r="W477" s="315">
        <f t="shared" si="12"/>
        <v>2</v>
      </c>
      <c r="X477" s="315" t="s">
        <v>1098</v>
      </c>
    </row>
    <row r="478" spans="1:24" ht="30" customHeight="1">
      <c r="A478" s="315">
        <v>13</v>
      </c>
      <c r="B478" s="315" t="s">
        <v>963</v>
      </c>
      <c r="C478" s="315" t="s">
        <v>1076</v>
      </c>
      <c r="D478" s="312" t="s">
        <v>950</v>
      </c>
      <c r="E478" s="323"/>
      <c r="F478" s="324"/>
      <c r="G478" s="324"/>
      <c r="H478" s="324"/>
      <c r="I478" s="324"/>
      <c r="J478" s="324"/>
      <c r="K478" s="324"/>
      <c r="L478" s="324"/>
      <c r="M478" s="324"/>
      <c r="N478" s="324"/>
      <c r="O478" s="324"/>
      <c r="P478" s="324"/>
      <c r="Q478" s="324"/>
      <c r="R478" s="324"/>
      <c r="S478" s="325"/>
      <c r="T478" s="315">
        <v>1</v>
      </c>
      <c r="U478" s="315">
        <f t="shared" si="11"/>
        <v>1</v>
      </c>
      <c r="V478" s="315"/>
      <c r="W478" s="315">
        <f t="shared" si="12"/>
        <v>1</v>
      </c>
      <c r="X478" s="315" t="s">
        <v>1098</v>
      </c>
    </row>
    <row r="479" spans="1:24" ht="30" customHeight="1">
      <c r="A479" s="315">
        <v>14</v>
      </c>
      <c r="B479" s="315" t="s">
        <v>964</v>
      </c>
      <c r="C479" s="315" t="s">
        <v>1077</v>
      </c>
      <c r="D479" s="312" t="s">
        <v>950</v>
      </c>
      <c r="E479" s="323"/>
      <c r="F479" s="324"/>
      <c r="G479" s="324"/>
      <c r="H479" s="324"/>
      <c r="I479" s="324"/>
      <c r="J479" s="324"/>
      <c r="K479" s="324"/>
      <c r="L479" s="324"/>
      <c r="M479" s="324"/>
      <c r="N479" s="324"/>
      <c r="O479" s="324"/>
      <c r="P479" s="324"/>
      <c r="Q479" s="324"/>
      <c r="R479" s="324"/>
      <c r="S479" s="325"/>
      <c r="T479" s="315">
        <v>1</v>
      </c>
      <c r="U479" s="315">
        <f t="shared" si="11"/>
        <v>1</v>
      </c>
      <c r="V479" s="315"/>
      <c r="W479" s="315">
        <f t="shared" si="12"/>
        <v>1</v>
      </c>
      <c r="X479" s="315" t="s">
        <v>1098</v>
      </c>
    </row>
    <row r="480" spans="1:24" ht="30" customHeight="1">
      <c r="A480" s="315">
        <v>15</v>
      </c>
      <c r="B480" s="315" t="s">
        <v>965</v>
      </c>
      <c r="C480" s="315" t="s">
        <v>1078</v>
      </c>
      <c r="D480" s="312" t="s">
        <v>700</v>
      </c>
      <c r="E480" s="323"/>
      <c r="F480" s="324"/>
      <c r="G480" s="324"/>
      <c r="H480" s="324"/>
      <c r="I480" s="324"/>
      <c r="J480" s="324"/>
      <c r="K480" s="324"/>
      <c r="L480" s="324"/>
      <c r="M480" s="324"/>
      <c r="N480" s="324"/>
      <c r="O480" s="324"/>
      <c r="P480" s="324"/>
      <c r="Q480" s="324"/>
      <c r="R480" s="324"/>
      <c r="S480" s="325"/>
      <c r="T480" s="315">
        <v>1</v>
      </c>
      <c r="U480" s="315">
        <f t="shared" si="11"/>
        <v>1</v>
      </c>
      <c r="V480" s="315"/>
      <c r="W480" s="315">
        <f t="shared" si="12"/>
        <v>1</v>
      </c>
      <c r="X480" s="315" t="s">
        <v>1098</v>
      </c>
    </row>
    <row r="481" spans="1:24" ht="30" customHeight="1">
      <c r="A481" s="315">
        <v>16</v>
      </c>
      <c r="B481" s="315" t="s">
        <v>966</v>
      </c>
      <c r="C481" s="315" t="s">
        <v>1079</v>
      </c>
      <c r="D481" s="312" t="s">
        <v>700</v>
      </c>
      <c r="E481" s="323"/>
      <c r="F481" s="324"/>
      <c r="G481" s="324"/>
      <c r="H481" s="324"/>
      <c r="I481" s="324"/>
      <c r="J481" s="324"/>
      <c r="K481" s="324"/>
      <c r="L481" s="324"/>
      <c r="M481" s="324"/>
      <c r="N481" s="324"/>
      <c r="O481" s="324"/>
      <c r="P481" s="324"/>
      <c r="Q481" s="324"/>
      <c r="R481" s="324"/>
      <c r="S481" s="325"/>
      <c r="T481" s="315">
        <v>1</v>
      </c>
      <c r="U481" s="315">
        <f t="shared" si="11"/>
        <v>1</v>
      </c>
      <c r="V481" s="315"/>
      <c r="W481" s="315">
        <f t="shared" si="12"/>
        <v>1</v>
      </c>
      <c r="X481" s="315" t="s">
        <v>1098</v>
      </c>
    </row>
    <row r="482" spans="1:24" ht="30" customHeight="1">
      <c r="A482" s="315">
        <v>17</v>
      </c>
      <c r="B482" s="315" t="s">
        <v>967</v>
      </c>
      <c r="C482" s="313" t="s">
        <v>1080</v>
      </c>
      <c r="D482" s="312" t="s">
        <v>968</v>
      </c>
      <c r="E482" s="323"/>
      <c r="F482" s="324"/>
      <c r="G482" s="324"/>
      <c r="H482" s="324"/>
      <c r="I482" s="324"/>
      <c r="J482" s="324"/>
      <c r="K482" s="324"/>
      <c r="L482" s="324"/>
      <c r="M482" s="324"/>
      <c r="N482" s="324"/>
      <c r="O482" s="324"/>
      <c r="P482" s="324"/>
      <c r="Q482" s="324"/>
      <c r="R482" s="324"/>
      <c r="S482" s="325"/>
      <c r="T482" s="315">
        <v>1</v>
      </c>
      <c r="U482" s="315">
        <f t="shared" si="11"/>
        <v>1</v>
      </c>
      <c r="V482" s="315"/>
      <c r="W482" s="315">
        <f t="shared" si="12"/>
        <v>1</v>
      </c>
      <c r="X482" s="315" t="s">
        <v>1098</v>
      </c>
    </row>
    <row r="483" spans="1:24" ht="30" customHeight="1">
      <c r="A483" s="315">
        <v>18</v>
      </c>
      <c r="B483" s="315" t="s">
        <v>969</v>
      </c>
      <c r="C483" s="315" t="s">
        <v>1081</v>
      </c>
      <c r="D483" s="312" t="s">
        <v>968</v>
      </c>
      <c r="E483" s="323"/>
      <c r="F483" s="324"/>
      <c r="G483" s="324"/>
      <c r="H483" s="324"/>
      <c r="I483" s="324"/>
      <c r="J483" s="324"/>
      <c r="K483" s="324"/>
      <c r="L483" s="324"/>
      <c r="M483" s="324"/>
      <c r="N483" s="324"/>
      <c r="O483" s="324"/>
      <c r="P483" s="324"/>
      <c r="Q483" s="324"/>
      <c r="R483" s="324"/>
      <c r="S483" s="325"/>
      <c r="T483" s="315">
        <v>1</v>
      </c>
      <c r="U483" s="315">
        <f t="shared" si="11"/>
        <v>1</v>
      </c>
      <c r="V483" s="315"/>
      <c r="W483" s="315">
        <f t="shared" si="12"/>
        <v>1</v>
      </c>
      <c r="X483" s="315" t="s">
        <v>1098</v>
      </c>
    </row>
    <row r="484" spans="1:24" ht="30" customHeight="1">
      <c r="A484" s="315"/>
      <c r="B484" s="315"/>
      <c r="C484" s="315"/>
      <c r="D484" s="312"/>
      <c r="E484" s="323"/>
      <c r="F484" s="324"/>
      <c r="G484" s="324"/>
      <c r="H484" s="324"/>
      <c r="I484" s="324"/>
      <c r="J484" s="324"/>
      <c r="K484" s="324"/>
      <c r="L484" s="324"/>
      <c r="M484" s="324"/>
      <c r="N484" s="324"/>
      <c r="O484" s="324"/>
      <c r="P484" s="324"/>
      <c r="Q484" s="324"/>
      <c r="R484" s="324"/>
      <c r="S484" s="325"/>
      <c r="T484" s="315"/>
      <c r="U484" s="315"/>
      <c r="V484" s="315"/>
      <c r="W484" s="315"/>
      <c r="X484" s="315"/>
    </row>
    <row r="485" spans="1:24" ht="30" customHeight="1">
      <c r="A485" s="322" t="s">
        <v>1118</v>
      </c>
      <c r="B485" s="315"/>
      <c r="C485" s="315"/>
      <c r="D485" s="312"/>
      <c r="E485" s="323"/>
      <c r="F485" s="324"/>
      <c r="G485" s="324"/>
      <c r="H485" s="324"/>
      <c r="I485" s="324"/>
      <c r="J485" s="324"/>
      <c r="K485" s="324"/>
      <c r="L485" s="324"/>
      <c r="M485" s="324"/>
      <c r="N485" s="324"/>
      <c r="O485" s="324"/>
      <c r="P485" s="324"/>
      <c r="Q485" s="324"/>
      <c r="R485" s="324"/>
      <c r="S485" s="325"/>
      <c r="T485" s="315"/>
      <c r="U485" s="315"/>
      <c r="V485" s="315"/>
      <c r="W485" s="315"/>
      <c r="X485" s="315"/>
    </row>
    <row r="486" spans="1:24" ht="30" customHeight="1">
      <c r="A486" s="315">
        <v>1</v>
      </c>
      <c r="B486" s="315" t="s">
        <v>970</v>
      </c>
      <c r="C486" s="315" t="s">
        <v>1082</v>
      </c>
      <c r="D486" s="312" t="s">
        <v>961</v>
      </c>
      <c r="E486" s="323"/>
      <c r="F486" s="324"/>
      <c r="G486" s="324"/>
      <c r="H486" s="324"/>
      <c r="I486" s="324"/>
      <c r="J486" s="324"/>
      <c r="K486" s="324"/>
      <c r="L486" s="324"/>
      <c r="M486" s="324"/>
      <c r="N486" s="324"/>
      <c r="O486" s="324"/>
      <c r="P486" s="324"/>
      <c r="Q486" s="324"/>
      <c r="R486" s="324"/>
      <c r="S486" s="325"/>
      <c r="T486" s="315">
        <v>8</v>
      </c>
      <c r="U486" s="315">
        <f t="shared" si="11"/>
        <v>8</v>
      </c>
      <c r="V486" s="315"/>
      <c r="W486" s="315">
        <f t="shared" si="12"/>
        <v>8</v>
      </c>
      <c r="X486" s="315" t="s">
        <v>1099</v>
      </c>
    </row>
    <row r="487" spans="1:24" ht="30" customHeight="1">
      <c r="A487" s="315">
        <v>2</v>
      </c>
      <c r="B487" s="315" t="s">
        <v>971</v>
      </c>
      <c r="C487" s="315" t="s">
        <v>1083</v>
      </c>
      <c r="D487" s="312" t="s">
        <v>961</v>
      </c>
      <c r="E487" s="323"/>
      <c r="F487" s="324"/>
      <c r="G487" s="324"/>
      <c r="H487" s="324"/>
      <c r="I487" s="324"/>
      <c r="J487" s="324"/>
      <c r="K487" s="324"/>
      <c r="L487" s="324"/>
      <c r="M487" s="324"/>
      <c r="N487" s="324"/>
      <c r="O487" s="324"/>
      <c r="P487" s="324"/>
      <c r="Q487" s="324"/>
      <c r="R487" s="324"/>
      <c r="S487" s="325"/>
      <c r="T487" s="315">
        <v>6</v>
      </c>
      <c r="U487" s="315">
        <f t="shared" si="11"/>
        <v>6</v>
      </c>
      <c r="V487" s="315"/>
      <c r="W487" s="315">
        <f t="shared" si="12"/>
        <v>6</v>
      </c>
      <c r="X487" s="315" t="s">
        <v>1099</v>
      </c>
    </row>
    <row r="488" spans="1:24" ht="30" customHeight="1">
      <c r="A488" s="315">
        <v>3</v>
      </c>
      <c r="B488" s="315" t="s">
        <v>972</v>
      </c>
      <c r="C488" s="315" t="s">
        <v>1084</v>
      </c>
      <c r="D488" s="312" t="s">
        <v>961</v>
      </c>
      <c r="E488" s="323"/>
      <c r="F488" s="324"/>
      <c r="G488" s="324"/>
      <c r="H488" s="324"/>
      <c r="I488" s="324"/>
      <c r="J488" s="324"/>
      <c r="K488" s="324"/>
      <c r="L488" s="324"/>
      <c r="M488" s="324"/>
      <c r="N488" s="324"/>
      <c r="O488" s="324"/>
      <c r="P488" s="324"/>
      <c r="Q488" s="324"/>
      <c r="R488" s="324"/>
      <c r="S488" s="325"/>
      <c r="T488" s="315">
        <v>2</v>
      </c>
      <c r="U488" s="315">
        <f t="shared" si="11"/>
        <v>2</v>
      </c>
      <c r="V488" s="315"/>
      <c r="W488" s="315">
        <f t="shared" si="12"/>
        <v>2</v>
      </c>
      <c r="X488" s="315" t="s">
        <v>1099</v>
      </c>
    </row>
    <row r="489" spans="1:24" ht="30" customHeight="1">
      <c r="A489" s="315">
        <v>4</v>
      </c>
      <c r="B489" s="315" t="s">
        <v>973</v>
      </c>
      <c r="C489" s="315" t="s">
        <v>1085</v>
      </c>
      <c r="D489" s="312" t="s">
        <v>961</v>
      </c>
      <c r="E489" s="323"/>
      <c r="F489" s="324"/>
      <c r="G489" s="324"/>
      <c r="H489" s="324"/>
      <c r="I489" s="324"/>
      <c r="J489" s="324"/>
      <c r="K489" s="324"/>
      <c r="L489" s="324"/>
      <c r="M489" s="324"/>
      <c r="N489" s="324"/>
      <c r="O489" s="324"/>
      <c r="P489" s="324"/>
      <c r="Q489" s="324"/>
      <c r="R489" s="324"/>
      <c r="S489" s="325"/>
      <c r="T489" s="315">
        <v>1</v>
      </c>
      <c r="U489" s="315">
        <f t="shared" si="11"/>
        <v>1</v>
      </c>
      <c r="V489" s="315"/>
      <c r="W489" s="315">
        <f t="shared" si="12"/>
        <v>1</v>
      </c>
      <c r="X489" s="315" t="s">
        <v>1099</v>
      </c>
    </row>
    <row r="490" spans="1:24" ht="30" customHeight="1">
      <c r="A490" s="315">
        <v>5</v>
      </c>
      <c r="B490" s="315" t="s">
        <v>1096</v>
      </c>
      <c r="C490" s="315" t="s">
        <v>1086</v>
      </c>
      <c r="D490" s="312" t="s">
        <v>961</v>
      </c>
      <c r="E490" s="323"/>
      <c r="F490" s="324"/>
      <c r="G490" s="324"/>
      <c r="H490" s="324"/>
      <c r="I490" s="324"/>
      <c r="J490" s="324"/>
      <c r="K490" s="324"/>
      <c r="L490" s="324"/>
      <c r="M490" s="324"/>
      <c r="N490" s="324"/>
      <c r="O490" s="324"/>
      <c r="P490" s="324"/>
      <c r="Q490" s="324"/>
      <c r="R490" s="324"/>
      <c r="S490" s="325"/>
      <c r="T490" s="315">
        <v>2</v>
      </c>
      <c r="U490" s="315">
        <f t="shared" si="11"/>
        <v>2</v>
      </c>
      <c r="V490" s="315"/>
      <c r="W490" s="315">
        <f t="shared" si="12"/>
        <v>2</v>
      </c>
      <c r="X490" s="315" t="s">
        <v>1099</v>
      </c>
    </row>
    <row r="491" spans="1:24" ht="30" customHeight="1">
      <c r="A491" s="315">
        <v>6</v>
      </c>
      <c r="B491" s="315" t="s">
        <v>974</v>
      </c>
      <c r="C491" s="315" t="s">
        <v>1087</v>
      </c>
      <c r="D491" s="312" t="s">
        <v>950</v>
      </c>
      <c r="E491" s="323"/>
      <c r="F491" s="324"/>
      <c r="G491" s="324"/>
      <c r="H491" s="324"/>
      <c r="I491" s="324"/>
      <c r="J491" s="324"/>
      <c r="K491" s="324"/>
      <c r="L491" s="324"/>
      <c r="M491" s="324"/>
      <c r="N491" s="324"/>
      <c r="O491" s="324"/>
      <c r="P491" s="324"/>
      <c r="Q491" s="324"/>
      <c r="R491" s="324"/>
      <c r="S491" s="325"/>
      <c r="T491" s="315">
        <v>20</v>
      </c>
      <c r="U491" s="315">
        <f t="shared" si="11"/>
        <v>20</v>
      </c>
      <c r="V491" s="315"/>
      <c r="W491" s="315">
        <f t="shared" si="12"/>
        <v>20</v>
      </c>
      <c r="X491" s="315" t="s">
        <v>1099</v>
      </c>
    </row>
    <row r="492" spans="1:24" ht="30" customHeight="1">
      <c r="A492" s="315">
        <v>7</v>
      </c>
      <c r="B492" s="315" t="s">
        <v>1163</v>
      </c>
      <c r="C492" s="315" t="s">
        <v>1170</v>
      </c>
      <c r="D492" s="312" t="s">
        <v>950</v>
      </c>
      <c r="E492" s="323"/>
      <c r="F492" s="324"/>
      <c r="G492" s="324"/>
      <c r="H492" s="324"/>
      <c r="I492" s="324"/>
      <c r="J492" s="324"/>
      <c r="K492" s="324"/>
      <c r="L492" s="324"/>
      <c r="M492" s="324"/>
      <c r="N492" s="324"/>
      <c r="O492" s="324"/>
      <c r="P492" s="324"/>
      <c r="Q492" s="324"/>
      <c r="R492" s="324"/>
      <c r="S492" s="325"/>
      <c r="T492" s="315">
        <v>5</v>
      </c>
      <c r="U492" s="315">
        <f t="shared" si="11"/>
        <v>5</v>
      </c>
      <c r="V492" s="315"/>
      <c r="W492" s="315">
        <f t="shared" si="12"/>
        <v>5</v>
      </c>
      <c r="X492" s="315" t="s">
        <v>1099</v>
      </c>
    </row>
    <row r="493" spans="1:24" ht="30" customHeight="1">
      <c r="A493" s="315"/>
      <c r="B493" s="315"/>
      <c r="C493" s="315"/>
      <c r="D493" s="312"/>
      <c r="E493" s="323"/>
      <c r="F493" s="324"/>
      <c r="G493" s="324"/>
      <c r="H493" s="324"/>
      <c r="I493" s="324"/>
      <c r="J493" s="324"/>
      <c r="K493" s="324"/>
      <c r="L493" s="324"/>
      <c r="M493" s="324"/>
      <c r="N493" s="324"/>
      <c r="O493" s="324"/>
      <c r="P493" s="324"/>
      <c r="Q493" s="324"/>
      <c r="R493" s="324"/>
      <c r="S493" s="325"/>
      <c r="T493" s="315"/>
      <c r="U493" s="315"/>
      <c r="V493" s="315"/>
      <c r="W493" s="315"/>
      <c r="X493" s="315"/>
    </row>
    <row r="494" spans="1:24" ht="30" customHeight="1">
      <c r="A494" s="322" t="s">
        <v>1120</v>
      </c>
      <c r="B494" s="315"/>
      <c r="C494" s="315"/>
      <c r="D494" s="312"/>
      <c r="E494" s="323"/>
      <c r="F494" s="324"/>
      <c r="G494" s="324"/>
      <c r="H494" s="324"/>
      <c r="I494" s="324"/>
      <c r="J494" s="324"/>
      <c r="K494" s="324"/>
      <c r="L494" s="324"/>
      <c r="M494" s="324"/>
      <c r="N494" s="324"/>
      <c r="O494" s="324"/>
      <c r="P494" s="324"/>
      <c r="Q494" s="324"/>
      <c r="R494" s="324"/>
      <c r="S494" s="325"/>
      <c r="T494" s="315"/>
      <c r="U494" s="315"/>
      <c r="V494" s="315"/>
      <c r="W494" s="315"/>
      <c r="X494" s="315"/>
    </row>
    <row r="495" spans="1:24" ht="30" customHeight="1">
      <c r="A495" s="315">
        <v>1</v>
      </c>
      <c r="B495" s="315" t="s">
        <v>975</v>
      </c>
      <c r="C495" s="315" t="s">
        <v>1088</v>
      </c>
      <c r="D495" s="312" t="s">
        <v>712</v>
      </c>
      <c r="E495" s="323"/>
      <c r="F495" s="324"/>
      <c r="G495" s="324"/>
      <c r="H495" s="324"/>
      <c r="I495" s="324"/>
      <c r="J495" s="324"/>
      <c r="K495" s="324"/>
      <c r="L495" s="324"/>
      <c r="M495" s="324"/>
      <c r="N495" s="324"/>
      <c r="O495" s="324"/>
      <c r="P495" s="324"/>
      <c r="Q495" s="324"/>
      <c r="R495" s="324"/>
      <c r="S495" s="325"/>
      <c r="T495" s="315">
        <v>1</v>
      </c>
      <c r="U495" s="315">
        <f t="shared" si="11"/>
        <v>1</v>
      </c>
      <c r="V495" s="315"/>
      <c r="W495" s="315">
        <f t="shared" si="12"/>
        <v>1</v>
      </c>
      <c r="X495" s="315" t="s">
        <v>1100</v>
      </c>
    </row>
    <row r="496" spans="1:24" ht="30" customHeight="1">
      <c r="A496" s="315">
        <v>2</v>
      </c>
      <c r="B496" s="315" t="s">
        <v>976</v>
      </c>
      <c r="C496" s="315" t="s">
        <v>1089</v>
      </c>
      <c r="D496" s="312" t="s">
        <v>712</v>
      </c>
      <c r="E496" s="323"/>
      <c r="F496" s="324"/>
      <c r="G496" s="324"/>
      <c r="H496" s="324"/>
      <c r="I496" s="324"/>
      <c r="J496" s="324"/>
      <c r="K496" s="324"/>
      <c r="L496" s="324"/>
      <c r="M496" s="324"/>
      <c r="N496" s="324"/>
      <c r="O496" s="324"/>
      <c r="P496" s="324"/>
      <c r="Q496" s="324"/>
      <c r="R496" s="324"/>
      <c r="S496" s="325"/>
      <c r="T496" s="315">
        <v>1</v>
      </c>
      <c r="U496" s="315">
        <f t="shared" si="11"/>
        <v>1</v>
      </c>
      <c r="V496" s="315"/>
      <c r="W496" s="315">
        <f t="shared" si="12"/>
        <v>1</v>
      </c>
      <c r="X496" s="315" t="s">
        <v>1100</v>
      </c>
    </row>
    <row r="497" spans="1:24" ht="30" customHeight="1">
      <c r="A497" s="315">
        <v>3</v>
      </c>
      <c r="B497" s="315" t="s">
        <v>977</v>
      </c>
      <c r="C497" s="315" t="s">
        <v>1090</v>
      </c>
      <c r="D497" s="312" t="s">
        <v>712</v>
      </c>
      <c r="E497" s="323"/>
      <c r="F497" s="324"/>
      <c r="G497" s="324"/>
      <c r="H497" s="324"/>
      <c r="I497" s="324"/>
      <c r="J497" s="324"/>
      <c r="K497" s="324"/>
      <c r="L497" s="324"/>
      <c r="M497" s="324"/>
      <c r="N497" s="324"/>
      <c r="O497" s="324"/>
      <c r="P497" s="324"/>
      <c r="Q497" s="324"/>
      <c r="R497" s="324"/>
      <c r="S497" s="325"/>
      <c r="T497" s="315">
        <v>2</v>
      </c>
      <c r="U497" s="315">
        <f t="shared" si="11"/>
        <v>2</v>
      </c>
      <c r="V497" s="315"/>
      <c r="W497" s="315">
        <f t="shared" si="12"/>
        <v>2</v>
      </c>
      <c r="X497" s="315" t="s">
        <v>1100</v>
      </c>
    </row>
    <row r="498" spans="1:24" ht="30" customHeight="1">
      <c r="A498" s="315">
        <v>4</v>
      </c>
      <c r="B498" s="315" t="s">
        <v>978</v>
      </c>
      <c r="C498" s="315" t="s">
        <v>1091</v>
      </c>
      <c r="D498" s="312" t="s">
        <v>712</v>
      </c>
      <c r="E498" s="323"/>
      <c r="F498" s="324"/>
      <c r="G498" s="324"/>
      <c r="H498" s="324"/>
      <c r="I498" s="324"/>
      <c r="J498" s="324"/>
      <c r="K498" s="324"/>
      <c r="L498" s="324"/>
      <c r="M498" s="324"/>
      <c r="N498" s="324"/>
      <c r="O498" s="324"/>
      <c r="P498" s="324"/>
      <c r="Q498" s="324"/>
      <c r="R498" s="324"/>
      <c r="S498" s="325"/>
      <c r="T498" s="315">
        <v>1</v>
      </c>
      <c r="U498" s="315">
        <f t="shared" si="11"/>
        <v>1</v>
      </c>
      <c r="V498" s="315"/>
      <c r="W498" s="315">
        <f t="shared" si="12"/>
        <v>1</v>
      </c>
      <c r="X498" s="315" t="s">
        <v>1100</v>
      </c>
    </row>
    <row r="499" spans="1:24" ht="30" customHeight="1">
      <c r="A499" s="315">
        <v>5</v>
      </c>
      <c r="B499" s="315" t="s">
        <v>784</v>
      </c>
      <c r="C499" s="315" t="s">
        <v>1091</v>
      </c>
      <c r="D499" s="312" t="s">
        <v>712</v>
      </c>
      <c r="E499" s="323"/>
      <c r="F499" s="324"/>
      <c r="G499" s="324"/>
      <c r="H499" s="324"/>
      <c r="I499" s="324"/>
      <c r="J499" s="324"/>
      <c r="K499" s="324"/>
      <c r="L499" s="324"/>
      <c r="M499" s="324"/>
      <c r="N499" s="324"/>
      <c r="O499" s="324"/>
      <c r="P499" s="324"/>
      <c r="Q499" s="324"/>
      <c r="R499" s="324"/>
      <c r="S499" s="325"/>
      <c r="T499" s="315">
        <v>2</v>
      </c>
      <c r="U499" s="315">
        <f t="shared" si="11"/>
        <v>2</v>
      </c>
      <c r="V499" s="315"/>
      <c r="W499" s="315">
        <f t="shared" si="12"/>
        <v>2</v>
      </c>
      <c r="X499" s="315" t="s">
        <v>1100</v>
      </c>
    </row>
    <row r="500" spans="1:24" ht="30" customHeight="1">
      <c r="A500" s="315">
        <v>6</v>
      </c>
      <c r="B500" s="315" t="s">
        <v>979</v>
      </c>
      <c r="C500" s="315" t="s">
        <v>1092</v>
      </c>
      <c r="D500" s="312" t="s">
        <v>712</v>
      </c>
      <c r="E500" s="323"/>
      <c r="F500" s="324"/>
      <c r="G500" s="324"/>
      <c r="H500" s="324"/>
      <c r="I500" s="324"/>
      <c r="J500" s="324"/>
      <c r="K500" s="324"/>
      <c r="L500" s="324"/>
      <c r="M500" s="324"/>
      <c r="N500" s="324"/>
      <c r="O500" s="324"/>
      <c r="P500" s="324"/>
      <c r="Q500" s="324"/>
      <c r="R500" s="324"/>
      <c r="S500" s="325"/>
      <c r="T500" s="315">
        <v>5</v>
      </c>
      <c r="U500" s="315">
        <f t="shared" si="11"/>
        <v>5</v>
      </c>
      <c r="V500" s="315"/>
      <c r="W500" s="315">
        <f t="shared" si="12"/>
        <v>5</v>
      </c>
      <c r="X500" s="315" t="s">
        <v>1100</v>
      </c>
    </row>
    <row r="501" spans="1:24" ht="30" customHeight="1">
      <c r="A501" s="315">
        <v>7</v>
      </c>
      <c r="B501" s="315" t="s">
        <v>980</v>
      </c>
      <c r="C501" s="315" t="s">
        <v>1093</v>
      </c>
      <c r="D501" s="312" t="s">
        <v>712</v>
      </c>
      <c r="E501" s="323"/>
      <c r="F501" s="324"/>
      <c r="G501" s="324"/>
      <c r="H501" s="324"/>
      <c r="I501" s="324"/>
      <c r="J501" s="324"/>
      <c r="K501" s="324"/>
      <c r="L501" s="324"/>
      <c r="M501" s="324"/>
      <c r="N501" s="324"/>
      <c r="O501" s="324"/>
      <c r="P501" s="324"/>
      <c r="Q501" s="324"/>
      <c r="R501" s="324"/>
      <c r="S501" s="325"/>
      <c r="T501" s="315">
        <v>5</v>
      </c>
      <c r="U501" s="315">
        <f t="shared" si="11"/>
        <v>5</v>
      </c>
      <c r="V501" s="315"/>
      <c r="W501" s="315">
        <f t="shared" si="12"/>
        <v>5</v>
      </c>
      <c r="X501" s="315" t="s">
        <v>1100</v>
      </c>
    </row>
    <row r="502" spans="1:24" ht="30" customHeight="1">
      <c r="A502" s="315">
        <v>8</v>
      </c>
      <c r="B502" s="315" t="s">
        <v>981</v>
      </c>
      <c r="C502" s="315" t="s">
        <v>1094</v>
      </c>
      <c r="D502" s="312" t="s">
        <v>712</v>
      </c>
      <c r="E502" s="323"/>
      <c r="F502" s="324"/>
      <c r="G502" s="324"/>
      <c r="H502" s="324"/>
      <c r="I502" s="324"/>
      <c r="J502" s="324"/>
      <c r="K502" s="324"/>
      <c r="L502" s="324"/>
      <c r="M502" s="324"/>
      <c r="N502" s="324"/>
      <c r="O502" s="324"/>
      <c r="P502" s="324"/>
      <c r="Q502" s="324"/>
      <c r="R502" s="324"/>
      <c r="S502" s="325"/>
      <c r="T502" s="315">
        <v>2</v>
      </c>
      <c r="U502" s="315">
        <f t="shared" si="11"/>
        <v>2</v>
      </c>
      <c r="V502" s="315"/>
      <c r="W502" s="315">
        <f t="shared" si="12"/>
        <v>2</v>
      </c>
      <c r="X502" s="315" t="s">
        <v>1100</v>
      </c>
    </row>
    <row r="503" spans="1:24" ht="30" customHeight="1">
      <c r="A503" s="315">
        <v>9</v>
      </c>
      <c r="B503" s="315" t="s">
        <v>982</v>
      </c>
      <c r="C503" s="315" t="s">
        <v>1095</v>
      </c>
      <c r="D503" s="312" t="s">
        <v>712</v>
      </c>
      <c r="E503" s="323"/>
      <c r="F503" s="324"/>
      <c r="G503" s="324"/>
      <c r="H503" s="324"/>
      <c r="I503" s="324"/>
      <c r="J503" s="324"/>
      <c r="K503" s="324"/>
      <c r="L503" s="324"/>
      <c r="M503" s="324"/>
      <c r="N503" s="324"/>
      <c r="O503" s="324"/>
      <c r="P503" s="324"/>
      <c r="Q503" s="324"/>
      <c r="R503" s="324"/>
      <c r="S503" s="325"/>
      <c r="T503" s="315">
        <v>2</v>
      </c>
      <c r="U503" s="315">
        <f t="shared" si="11"/>
        <v>2</v>
      </c>
      <c r="V503" s="315"/>
      <c r="W503" s="315">
        <f t="shared" si="12"/>
        <v>2</v>
      </c>
      <c r="X503" s="315" t="s">
        <v>1100</v>
      </c>
    </row>
    <row r="504" spans="1:24" ht="30" customHeight="1"/>
    <row r="505" spans="1:24" ht="30" customHeight="1"/>
    <row r="506" spans="1:24" ht="30" customHeight="1"/>
    <row r="507" spans="1:24" ht="30" customHeight="1"/>
    <row r="508" spans="1:24" ht="30" customHeight="1"/>
    <row r="509" spans="1:24" ht="30" customHeight="1"/>
    <row r="510" spans="1:24" ht="30" customHeight="1"/>
    <row r="511" spans="1:24" ht="30" customHeight="1"/>
    <row r="512" spans="1:24"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sheetData>
  <mergeCells count="6">
    <mergeCell ref="X5:X6"/>
    <mergeCell ref="E5:S6"/>
    <mergeCell ref="A5:A6"/>
    <mergeCell ref="B5:B6"/>
    <mergeCell ref="C5:C6"/>
    <mergeCell ref="D5:D6"/>
  </mergeCells>
  <phoneticPr fontId="6" type="noConversion"/>
  <printOptions horizontalCentered="1"/>
  <pageMargins left="0.98425196850393704" right="0.98425196850393704" top="0.78740157480314965" bottom="0.78740157480314965" header="0.51181102362204722" footer="0.51181102362204722"/>
  <pageSetup paperSize="9" scale="42" fitToHeight="100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A1:G14"/>
  <sheetViews>
    <sheetView view="pageBreakPreview" zoomScaleNormal="100" zoomScaleSheetLayoutView="100" workbookViewId="0">
      <selection activeCell="F6" sqref="F6"/>
    </sheetView>
  </sheetViews>
  <sheetFormatPr defaultColWidth="8" defaultRowHeight="20.100000000000001" customHeight="1"/>
  <cols>
    <col min="1" max="1" width="19.6640625" style="261" customWidth="1"/>
    <col min="2" max="2" width="21.5546875" style="261" customWidth="1"/>
    <col min="3" max="3" width="13.5546875" style="261" customWidth="1"/>
    <col min="4" max="4" width="8.21875" style="261" customWidth="1"/>
    <col min="5" max="5" width="14.88671875" style="261" customWidth="1"/>
    <col min="6" max="16384" width="8" style="261"/>
  </cols>
  <sheetData>
    <row r="1" spans="1:7" ht="18.75">
      <c r="A1" s="199" t="str">
        <f>"&lt; 표 "&amp;G1&amp;" &gt;"</f>
        <v>&lt; 표 3-2 &gt;</v>
      </c>
      <c r="B1" s="260"/>
      <c r="C1" s="260"/>
      <c r="D1" s="260"/>
      <c r="E1" s="260"/>
      <c r="G1" s="200" t="s">
        <v>454</v>
      </c>
    </row>
    <row r="2" spans="1:7" ht="22.5">
      <c r="A2" s="262" t="s">
        <v>244</v>
      </c>
      <c r="B2" s="260"/>
      <c r="C2" s="260"/>
      <c r="D2" s="260"/>
      <c r="E2" s="260"/>
    </row>
    <row r="3" spans="1:7" ht="13.5"/>
    <row r="4" spans="1:7" ht="13.5">
      <c r="A4" s="108"/>
      <c r="E4" s="263" t="s">
        <v>179</v>
      </c>
    </row>
    <row r="5" spans="1:7" ht="60" customHeight="1">
      <c r="A5" s="264" t="s">
        <v>245</v>
      </c>
      <c r="B5" s="265" t="s">
        <v>180</v>
      </c>
      <c r="C5" s="265" t="s">
        <v>181</v>
      </c>
      <c r="D5" s="265" t="s">
        <v>246</v>
      </c>
      <c r="E5" s="265" t="s">
        <v>247</v>
      </c>
    </row>
    <row r="6" spans="1:7" ht="60" customHeight="1">
      <c r="A6" s="205" t="s">
        <v>251</v>
      </c>
      <c r="B6" s="266" t="s">
        <v>274</v>
      </c>
      <c r="C6" s="267"/>
      <c r="D6" s="268">
        <f>공사이행!C11</f>
        <v>7.7000000000000001E-5</v>
      </c>
      <c r="E6" s="267">
        <f>+ROUNDDOWN(C6*D6,0)</f>
        <v>0</v>
      </c>
    </row>
    <row r="7" spans="1:7" ht="60" customHeight="1">
      <c r="A7" s="216" t="s">
        <v>253</v>
      </c>
      <c r="B7" s="269" t="s">
        <v>248</v>
      </c>
      <c r="C7" s="270"/>
      <c r="D7" s="271">
        <f>건설하도급대금!D12</f>
        <v>8.0999999999999996E-4</v>
      </c>
      <c r="E7" s="270">
        <f>+ROUNDDOWN(C7*D7,0)</f>
        <v>0</v>
      </c>
    </row>
    <row r="8" spans="1:7" ht="60" customHeight="1">
      <c r="A8" s="272" t="s">
        <v>252</v>
      </c>
      <c r="B8" s="273" t="s">
        <v>248</v>
      </c>
      <c r="C8" s="274"/>
      <c r="D8" s="275">
        <f>건설기계지급보증!D15</f>
        <v>1E-3</v>
      </c>
      <c r="E8" s="274">
        <f>+ROUNDDOWN(C8*D8,0)</f>
        <v>0</v>
      </c>
    </row>
    <row r="9" spans="1:7" ht="60" customHeight="1">
      <c r="A9" s="214" t="s">
        <v>249</v>
      </c>
      <c r="B9" s="232"/>
      <c r="C9" s="276"/>
      <c r="D9" s="233"/>
      <c r="E9" s="276">
        <f>SUM(E6:E8)</f>
        <v>0</v>
      </c>
    </row>
    <row r="10" spans="1:7" ht="21.75" customHeight="1">
      <c r="A10" s="261" t="s">
        <v>250</v>
      </c>
    </row>
    <row r="11" spans="1:7" ht="21.75" customHeight="1">
      <c r="A11" s="261" t="s">
        <v>243</v>
      </c>
    </row>
    <row r="12" spans="1:7" ht="21.75" customHeight="1">
      <c r="A12" s="261" t="str">
        <f>"     - 공사이행보증수수료 : "&amp;공사이행!A1&amp;" 참조"</f>
        <v xml:space="preserve">     - 공사이행보증수수료 : &lt; 표 3-2-1 &gt; 참조</v>
      </c>
    </row>
    <row r="13" spans="1:7" ht="21.75" customHeight="1">
      <c r="A13" s="261" t="str">
        <f>"     - 건설하도급 지급보증서 발급수수료 : "&amp;건설하도급대금!A1&amp;" 참조"</f>
        <v xml:space="preserve">     - 건설하도급 지급보증서 발급수수료 : &lt; 표 3-2-2 &gt; 참조</v>
      </c>
    </row>
    <row r="14" spans="1:7" ht="20.100000000000001" customHeight="1">
      <c r="A14" s="261" t="str">
        <f>"     - 건설기계대여대금 지급보증서 발급수수료 : "&amp;건설기계지급보증!A1&amp;" 참조"</f>
        <v xml:space="preserve">     - 건설기계대여대금 지급보증서 발급수수료 : &lt; 표 3-2-3 &gt; 참조</v>
      </c>
    </row>
  </sheetData>
  <phoneticPr fontId="6"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G27"/>
  <sheetViews>
    <sheetView view="pageBreakPreview" zoomScale="115" zoomScaleNormal="100" zoomScaleSheetLayoutView="115" workbookViewId="0">
      <selection activeCell="F6" sqref="F6"/>
    </sheetView>
  </sheetViews>
  <sheetFormatPr defaultColWidth="7.44140625" defaultRowHeight="20.100000000000001" customHeight="1"/>
  <cols>
    <col min="1" max="1" width="15.5546875" style="106" customWidth="1"/>
    <col min="2" max="2" width="30.109375" style="106" customWidth="1"/>
    <col min="3" max="4" width="13.44140625" style="106" customWidth="1"/>
    <col min="5" max="16384" width="7.44140625" style="217"/>
  </cols>
  <sheetData>
    <row r="1" spans="1:7" ht="20.25">
      <c r="A1" s="199" t="str">
        <f>"&lt; 표 "&amp;F1&amp;" &gt;"</f>
        <v>&lt; 표 3-2-1 &gt;</v>
      </c>
      <c r="B1" s="105"/>
      <c r="C1" s="105"/>
      <c r="D1" s="105"/>
      <c r="F1" s="200" t="s">
        <v>455</v>
      </c>
    </row>
    <row r="2" spans="1:7" ht="22.5">
      <c r="A2" s="222" t="s">
        <v>259</v>
      </c>
      <c r="B2" s="105"/>
      <c r="C2" s="105"/>
      <c r="D2" s="105"/>
    </row>
    <row r="3" spans="1:7" ht="20.25">
      <c r="A3" s="105"/>
      <c r="B3" s="105"/>
      <c r="C3" s="105"/>
      <c r="D3" s="105"/>
    </row>
    <row r="4" spans="1:7" s="208" customFormat="1" ht="14.25">
      <c r="A4" s="223"/>
      <c r="B4" s="108"/>
      <c r="D4" s="109" t="s">
        <v>1</v>
      </c>
    </row>
    <row r="5" spans="1:7" s="225" customFormat="1" ht="48" customHeight="1">
      <c r="A5" s="224" t="s">
        <v>256</v>
      </c>
      <c r="B5" s="201" t="s">
        <v>260</v>
      </c>
      <c r="C5" s="224" t="s">
        <v>217</v>
      </c>
      <c r="D5" s="224" t="s">
        <v>228</v>
      </c>
    </row>
    <row r="6" spans="1:7" s="208" customFormat="1" ht="39.950000000000003" customHeight="1">
      <c r="A6" s="227" t="s">
        <v>478</v>
      </c>
      <c r="B6" s="226" t="s">
        <v>486</v>
      </c>
      <c r="C6" s="256">
        <v>1.4100000000000001E-4</v>
      </c>
      <c r="D6" s="253"/>
      <c r="G6" s="108"/>
    </row>
    <row r="7" spans="1:7" s="208" customFormat="1" ht="45" customHeight="1">
      <c r="A7" s="227" t="s">
        <v>477</v>
      </c>
      <c r="B7" s="226" t="s">
        <v>487</v>
      </c>
      <c r="C7" s="256">
        <v>1.02E-4</v>
      </c>
      <c r="D7" s="253"/>
      <c r="G7" s="108"/>
    </row>
    <row r="8" spans="1:7" s="208" customFormat="1" ht="45" customHeight="1">
      <c r="A8" s="227" t="s">
        <v>476</v>
      </c>
      <c r="B8" s="226" t="s">
        <v>488</v>
      </c>
      <c r="C8" s="257">
        <v>7.7000000000000001E-5</v>
      </c>
      <c r="D8" s="253"/>
      <c r="G8" s="108"/>
    </row>
    <row r="9" spans="1:7" s="208" customFormat="1" ht="45" customHeight="1">
      <c r="A9" s="227" t="s">
        <v>258</v>
      </c>
      <c r="B9" s="226" t="s">
        <v>489</v>
      </c>
      <c r="C9" s="258">
        <v>6.3E-5</v>
      </c>
      <c r="D9" s="253"/>
      <c r="G9" s="108"/>
    </row>
    <row r="10" spans="1:7" s="208" customFormat="1" ht="39.950000000000003" customHeight="1">
      <c r="A10" s="214" t="s">
        <v>257</v>
      </c>
      <c r="B10" s="226" t="s">
        <v>490</v>
      </c>
      <c r="C10" s="258">
        <v>5.0000000000000002E-5</v>
      </c>
      <c r="D10" s="253"/>
      <c r="G10" s="108"/>
    </row>
    <row r="11" spans="1:7" s="208" customFormat="1" ht="48" customHeight="1">
      <c r="A11" s="214" t="s">
        <v>221</v>
      </c>
      <c r="B11" s="214"/>
      <c r="C11" s="259">
        <f>C8</f>
        <v>7.7000000000000001E-5</v>
      </c>
      <c r="D11" s="251"/>
    </row>
    <row r="12" spans="1:7" s="208" customFormat="1" ht="21.75" customHeight="1">
      <c r="A12" s="157" t="s">
        <v>299</v>
      </c>
      <c r="B12" s="228"/>
      <c r="C12" s="229"/>
      <c r="D12" s="229"/>
    </row>
    <row r="13" spans="1:7" s="208" customFormat="1" ht="21.75" customHeight="1">
      <c r="A13" s="157" t="s">
        <v>300</v>
      </c>
      <c r="B13" s="228"/>
      <c r="C13" s="229"/>
      <c r="D13" s="229"/>
    </row>
    <row r="14" spans="1:7" s="208" customFormat="1" ht="21.75" customHeight="1">
      <c r="A14" s="157" t="s">
        <v>682</v>
      </c>
      <c r="B14" s="228"/>
      <c r="C14" s="229"/>
      <c r="D14" s="229"/>
    </row>
    <row r="15" spans="1:7" s="208" customFormat="1" ht="21.75" customHeight="1">
      <c r="A15" s="157" t="s">
        <v>222</v>
      </c>
      <c r="B15" s="228"/>
      <c r="C15" s="229"/>
      <c r="D15" s="229"/>
    </row>
    <row r="16" spans="1:7" s="208" customFormat="1" ht="21.75" customHeight="1">
      <c r="A16" s="157" t="s">
        <v>497</v>
      </c>
      <c r="B16" s="228"/>
      <c r="C16" s="229"/>
      <c r="D16" s="229"/>
      <c r="G16" s="217"/>
    </row>
    <row r="17" spans="1:7" s="208" customFormat="1" ht="21.75" customHeight="1">
      <c r="A17" s="157" t="s">
        <v>470</v>
      </c>
      <c r="B17" s="228"/>
      <c r="C17" s="229"/>
      <c r="D17" s="229"/>
      <c r="G17" s="217"/>
    </row>
    <row r="18" spans="1:7" s="208" customFormat="1" ht="21.75" customHeight="1">
      <c r="A18" s="157" t="s">
        <v>496</v>
      </c>
      <c r="B18" s="228"/>
      <c r="C18" s="229"/>
      <c r="D18" s="229"/>
      <c r="G18" s="217"/>
    </row>
    <row r="19" spans="1:7" s="208" customFormat="1" ht="21.75" customHeight="1">
      <c r="A19" s="157" t="s">
        <v>471</v>
      </c>
      <c r="B19" s="228"/>
      <c r="C19" s="229"/>
      <c r="D19" s="229"/>
      <c r="G19" s="217"/>
    </row>
    <row r="20" spans="1:7" s="208" customFormat="1" ht="21.75" customHeight="1">
      <c r="A20" s="157" t="s">
        <v>275</v>
      </c>
      <c r="B20" s="228"/>
      <c r="C20" s="229"/>
      <c r="D20" s="229"/>
      <c r="G20" s="217"/>
    </row>
    <row r="21" spans="1:7" s="208" customFormat="1" ht="21.75" customHeight="1">
      <c r="A21" s="157" t="s">
        <v>276</v>
      </c>
      <c r="B21" s="228"/>
      <c r="C21" s="229"/>
      <c r="D21" s="229"/>
      <c r="G21" s="217"/>
    </row>
    <row r="22" spans="1:7" s="208" customFormat="1" ht="21.75" customHeight="1">
      <c r="A22" s="157" t="s">
        <v>498</v>
      </c>
      <c r="B22" s="228"/>
      <c r="C22" s="229"/>
      <c r="D22" s="229"/>
      <c r="G22" s="217"/>
    </row>
    <row r="23" spans="1:7" s="208" customFormat="1" ht="21.75" customHeight="1">
      <c r="A23" s="157" t="s">
        <v>277</v>
      </c>
      <c r="B23" s="228"/>
      <c r="C23" s="229"/>
      <c r="D23" s="229"/>
      <c r="G23" s="217"/>
    </row>
    <row r="24" spans="1:7" s="208" customFormat="1" ht="21.75" customHeight="1">
      <c r="A24" s="157" t="s">
        <v>278</v>
      </c>
      <c r="B24" s="228"/>
      <c r="C24" s="229"/>
      <c r="D24" s="229"/>
      <c r="G24" s="217"/>
    </row>
    <row r="25" spans="1:7" s="208" customFormat="1" ht="21.75" customHeight="1">
      <c r="A25" s="157" t="s">
        <v>279</v>
      </c>
      <c r="B25" s="228"/>
      <c r="C25" s="229"/>
      <c r="D25" s="229"/>
      <c r="G25" s="217"/>
    </row>
    <row r="26" spans="1:7" s="208" customFormat="1" ht="20.25" customHeight="1">
      <c r="A26" s="157"/>
      <c r="B26" s="228"/>
      <c r="C26" s="229"/>
      <c r="D26" s="229"/>
      <c r="G26" s="217"/>
    </row>
    <row r="27" spans="1:7" ht="14.25">
      <c r="A27" s="108"/>
    </row>
  </sheetData>
  <phoneticPr fontId="6"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A1:J26"/>
  <sheetViews>
    <sheetView view="pageBreakPreview" zoomScaleNormal="100" zoomScaleSheetLayoutView="100" workbookViewId="0">
      <selection activeCell="F6" sqref="F6"/>
    </sheetView>
  </sheetViews>
  <sheetFormatPr defaultColWidth="7.44140625" defaultRowHeight="14.25"/>
  <cols>
    <col min="1" max="2" width="15.77734375" style="106" customWidth="1"/>
    <col min="3" max="3" width="18.77734375" style="106" customWidth="1"/>
    <col min="4" max="5" width="11.5546875" style="106" customWidth="1"/>
    <col min="6" max="16384" width="7.44140625" style="217"/>
  </cols>
  <sheetData>
    <row r="1" spans="1:10" ht="20.25">
      <c r="A1" s="199" t="str">
        <f>"&lt; 표 "&amp;G1&amp;" &gt;"</f>
        <v>&lt; 표 3-2-2 &gt;</v>
      </c>
      <c r="B1" s="104"/>
      <c r="C1" s="105"/>
      <c r="D1" s="105"/>
      <c r="E1" s="105"/>
      <c r="G1" s="200" t="s">
        <v>456</v>
      </c>
    </row>
    <row r="2" spans="1:10" ht="22.5">
      <c r="A2" s="222" t="s">
        <v>261</v>
      </c>
      <c r="B2" s="222"/>
      <c r="C2" s="105"/>
      <c r="D2" s="105"/>
      <c r="E2" s="105"/>
    </row>
    <row r="3" spans="1:10" ht="20.25">
      <c r="A3" s="105"/>
      <c r="B3" s="105"/>
      <c r="C3" s="105"/>
      <c r="D3" s="105"/>
      <c r="E3" s="105"/>
    </row>
    <row r="4" spans="1:10" s="208" customFormat="1">
      <c r="A4" s="223"/>
      <c r="B4" s="223"/>
      <c r="C4" s="108"/>
      <c r="E4" s="109" t="s">
        <v>1</v>
      </c>
    </row>
    <row r="5" spans="1:10" s="225" customFormat="1" ht="33.75" customHeight="1">
      <c r="A5" s="365" t="s">
        <v>262</v>
      </c>
      <c r="B5" s="366"/>
      <c r="C5" s="201" t="s">
        <v>0</v>
      </c>
      <c r="D5" s="224" t="s">
        <v>217</v>
      </c>
      <c r="E5" s="224" t="s">
        <v>228</v>
      </c>
    </row>
    <row r="6" spans="1:10" s="208" customFormat="1" ht="33.75" customHeight="1">
      <c r="A6" s="367" t="s">
        <v>263</v>
      </c>
      <c r="B6" s="368"/>
      <c r="C6" s="363" t="s">
        <v>219</v>
      </c>
      <c r="D6" s="252">
        <v>8.0999999999999996E-4</v>
      </c>
      <c r="E6" s="253"/>
      <c r="H6" s="297">
        <v>8.1000000000000003E-2</v>
      </c>
      <c r="I6" s="298">
        <f>+H6/100</f>
        <v>8.1000000000000006E-4</v>
      </c>
      <c r="J6" s="208" t="b">
        <f>I6=D6</f>
        <v>1</v>
      </c>
    </row>
    <row r="7" spans="1:10" s="208" customFormat="1" ht="33.75" customHeight="1">
      <c r="A7" s="367" t="s">
        <v>265</v>
      </c>
      <c r="B7" s="368"/>
      <c r="C7" s="364"/>
      <c r="D7" s="254">
        <v>8.0000000000000004E-4</v>
      </c>
      <c r="E7" s="253"/>
      <c r="H7" s="297">
        <v>0.08</v>
      </c>
      <c r="I7" s="298">
        <f t="shared" ref="I7:I11" si="0">+H7/100</f>
        <v>8.0000000000000004E-4</v>
      </c>
      <c r="J7" s="208" t="b">
        <f t="shared" ref="J7:J11" si="1">I7=D7</f>
        <v>1</v>
      </c>
    </row>
    <row r="8" spans="1:10" s="208" customFormat="1" ht="33.75" customHeight="1">
      <c r="A8" s="367" t="s">
        <v>264</v>
      </c>
      <c r="B8" s="368"/>
      <c r="C8" s="364"/>
      <c r="D8" s="254">
        <v>7.5000000000000002E-4</v>
      </c>
      <c r="E8" s="253"/>
      <c r="H8" s="297">
        <v>7.4999999999999997E-2</v>
      </c>
      <c r="I8" s="298">
        <f t="shared" si="0"/>
        <v>7.5000000000000002E-4</v>
      </c>
      <c r="J8" s="208" t="b">
        <f t="shared" si="1"/>
        <v>1</v>
      </c>
    </row>
    <row r="9" spans="1:10" s="208" customFormat="1" ht="33.75" customHeight="1">
      <c r="A9" s="369" t="s">
        <v>479</v>
      </c>
      <c r="B9" s="255" t="s">
        <v>266</v>
      </c>
      <c r="C9" s="364"/>
      <c r="D9" s="254">
        <v>6.8000000000000005E-4</v>
      </c>
      <c r="E9" s="253"/>
      <c r="H9" s="297">
        <v>6.8000000000000005E-2</v>
      </c>
      <c r="I9" s="298">
        <f t="shared" si="0"/>
        <v>6.8000000000000005E-4</v>
      </c>
      <c r="J9" s="208" t="b">
        <f t="shared" si="1"/>
        <v>1</v>
      </c>
    </row>
    <row r="10" spans="1:10" s="208" customFormat="1" ht="33.75" customHeight="1">
      <c r="A10" s="369"/>
      <c r="B10" s="255" t="s">
        <v>267</v>
      </c>
      <c r="C10" s="364"/>
      <c r="D10" s="254">
        <v>7.1000000000000002E-4</v>
      </c>
      <c r="E10" s="253"/>
      <c r="H10" s="297">
        <v>7.0999999999999994E-2</v>
      </c>
      <c r="I10" s="298">
        <f t="shared" si="0"/>
        <v>7.0999999999999991E-4</v>
      </c>
      <c r="J10" s="208" t="b">
        <f t="shared" si="1"/>
        <v>1</v>
      </c>
    </row>
    <row r="11" spans="1:10" s="208" customFormat="1" ht="33.75" customHeight="1">
      <c r="A11" s="367" t="s">
        <v>452</v>
      </c>
      <c r="B11" s="368"/>
      <c r="C11" s="364"/>
      <c r="D11" s="254">
        <v>8.4000000000000003E-4</v>
      </c>
      <c r="E11" s="253"/>
      <c r="H11" s="297">
        <v>8.4000000000000005E-2</v>
      </c>
      <c r="I11" s="298">
        <f t="shared" si="0"/>
        <v>8.4000000000000003E-4</v>
      </c>
      <c r="J11" s="208" t="b">
        <f t="shared" si="1"/>
        <v>1</v>
      </c>
    </row>
    <row r="12" spans="1:10" s="208" customFormat="1" ht="33.75" customHeight="1">
      <c r="A12" s="367" t="s">
        <v>221</v>
      </c>
      <c r="B12" s="368"/>
      <c r="C12" s="214"/>
      <c r="D12" s="252">
        <f>D6</f>
        <v>8.0999999999999996E-4</v>
      </c>
      <c r="E12" s="251"/>
    </row>
    <row r="13" spans="1:10" s="208" customFormat="1" ht="19.5" customHeight="1">
      <c r="A13" s="157" t="s">
        <v>297</v>
      </c>
      <c r="B13" s="157"/>
      <c r="C13" s="228"/>
      <c r="D13" s="229"/>
      <c r="E13" s="229"/>
    </row>
    <row r="14" spans="1:10" s="208" customFormat="1" ht="19.5" customHeight="1">
      <c r="A14" s="157" t="s">
        <v>298</v>
      </c>
      <c r="B14" s="157"/>
      <c r="C14" s="228"/>
      <c r="D14" s="229"/>
      <c r="E14" s="229"/>
      <c r="F14" s="208" t="s">
        <v>268</v>
      </c>
    </row>
    <row r="15" spans="1:10" s="208" customFormat="1" ht="19.5" customHeight="1">
      <c r="A15" s="157" t="s">
        <v>495</v>
      </c>
      <c r="B15" s="157"/>
      <c r="C15" s="228"/>
      <c r="D15" s="229"/>
      <c r="E15" s="229"/>
      <c r="F15" s="208" t="s">
        <v>269</v>
      </c>
    </row>
    <row r="16" spans="1:10" s="208" customFormat="1" ht="19.5" customHeight="1">
      <c r="A16" s="157" t="str">
        <f>공사이행!A14</f>
        <v xml:space="preserve">     - 조달청 원가계산 제비율 기준 참조(2025.1.1. 기초금액 발표분부터 적용)</v>
      </c>
      <c r="B16" s="157"/>
      <c r="C16" s="228"/>
      <c r="D16" s="229"/>
      <c r="E16" s="229"/>
      <c r="F16" s="208" t="s">
        <v>270</v>
      </c>
      <c r="H16" s="217"/>
    </row>
    <row r="17" spans="1:8" s="208" customFormat="1" ht="19.5" customHeight="1">
      <c r="A17" s="157" t="s">
        <v>222</v>
      </c>
      <c r="B17" s="157"/>
      <c r="C17" s="228"/>
      <c r="D17" s="229"/>
      <c r="E17" s="229"/>
      <c r="F17" s="208" t="s">
        <v>272</v>
      </c>
      <c r="H17" s="217"/>
    </row>
    <row r="18" spans="1:8" s="208" customFormat="1" ht="19.5" customHeight="1">
      <c r="A18" s="157" t="s">
        <v>280</v>
      </c>
      <c r="B18" s="157"/>
      <c r="C18" s="228"/>
      <c r="D18" s="229"/>
      <c r="E18" s="229"/>
      <c r="F18" s="208" t="s">
        <v>271</v>
      </c>
      <c r="H18" s="217"/>
    </row>
    <row r="19" spans="1:8" s="208" customFormat="1" ht="19.5" customHeight="1">
      <c r="A19" s="157" t="s">
        <v>273</v>
      </c>
      <c r="B19" s="157"/>
      <c r="C19" s="228"/>
      <c r="D19" s="229"/>
      <c r="E19" s="229"/>
      <c r="H19" s="217"/>
    </row>
    <row r="20" spans="1:8" s="208" customFormat="1" ht="19.5" customHeight="1">
      <c r="A20" s="157" t="s">
        <v>281</v>
      </c>
      <c r="B20" s="157"/>
      <c r="C20" s="228"/>
      <c r="D20" s="229"/>
      <c r="E20" s="229"/>
      <c r="H20" s="217"/>
    </row>
    <row r="21" spans="1:8" s="208" customFormat="1" ht="19.5" customHeight="1">
      <c r="A21" s="157" t="s">
        <v>282</v>
      </c>
      <c r="B21" s="157"/>
      <c r="C21" s="228"/>
      <c r="D21" s="229"/>
      <c r="E21" s="229"/>
      <c r="H21" s="217"/>
    </row>
    <row r="22" spans="1:8" s="208" customFormat="1" ht="19.5" customHeight="1">
      <c r="A22" s="157" t="s">
        <v>283</v>
      </c>
      <c r="B22" s="157"/>
      <c r="C22" s="228"/>
      <c r="D22" s="229"/>
      <c r="E22" s="229"/>
      <c r="H22" s="217"/>
    </row>
    <row r="23" spans="1:8" s="208" customFormat="1" ht="19.5" customHeight="1">
      <c r="A23" s="157" t="s">
        <v>468</v>
      </c>
      <c r="B23" s="157"/>
      <c r="C23" s="228"/>
      <c r="D23" s="229"/>
      <c r="E23" s="229"/>
      <c r="H23" s="217"/>
    </row>
    <row r="24" spans="1:8" s="208" customFormat="1" ht="19.5" customHeight="1">
      <c r="A24" s="108" t="s">
        <v>469</v>
      </c>
      <c r="B24" s="157"/>
      <c r="C24" s="228"/>
      <c r="D24" s="229"/>
      <c r="E24" s="229"/>
      <c r="H24" s="217"/>
    </row>
    <row r="25" spans="1:8" s="208" customFormat="1" ht="19.5" customHeight="1">
      <c r="A25" s="230" t="s">
        <v>659</v>
      </c>
      <c r="B25" s="108"/>
      <c r="C25" s="108"/>
      <c r="D25" s="108"/>
      <c r="E25" s="108"/>
      <c r="H25" s="217"/>
    </row>
    <row r="26" spans="1:8" ht="19.5" customHeight="1">
      <c r="A26" s="230"/>
      <c r="B26" s="108"/>
    </row>
  </sheetData>
  <mergeCells count="8">
    <mergeCell ref="C6:C11"/>
    <mergeCell ref="A5:B5"/>
    <mergeCell ref="A12:B12"/>
    <mergeCell ref="A9:A10"/>
    <mergeCell ref="A6:B6"/>
    <mergeCell ref="A7:B7"/>
    <mergeCell ref="A8:B8"/>
    <mergeCell ref="A11:B11"/>
  </mergeCells>
  <phoneticPr fontId="6"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00"/>
    <pageSetUpPr fitToPage="1"/>
  </sheetPr>
  <dimension ref="A1:G34"/>
  <sheetViews>
    <sheetView view="pageBreakPreview" zoomScaleNormal="100" zoomScaleSheetLayoutView="100" workbookViewId="0">
      <pane xSplit="5" ySplit="5" topLeftCell="F6" activePane="bottomRight" state="frozen"/>
      <selection activeCell="F6" sqref="F6"/>
      <selection pane="topRight" activeCell="F6" sqref="F6"/>
      <selection pane="bottomLeft" activeCell="F6" sqref="F6"/>
      <selection pane="bottomRight" activeCell="F6" sqref="F6"/>
    </sheetView>
  </sheetViews>
  <sheetFormatPr defaultColWidth="7.44140625" defaultRowHeight="20.100000000000001" customHeight="1"/>
  <cols>
    <col min="1" max="1" width="14.5546875" style="106" customWidth="1"/>
    <col min="2" max="2" width="36.44140625" style="106" customWidth="1"/>
    <col min="3" max="3" width="19.44140625" style="106" customWidth="1"/>
    <col min="4" max="5" width="11.77734375" style="106" customWidth="1"/>
    <col min="6" max="16384" width="7.44140625" style="217"/>
  </cols>
  <sheetData>
    <row r="1" spans="1:7" ht="20.25">
      <c r="A1" s="199" t="str">
        <f>"&lt; 표 "&amp;G1&amp;" &gt;"</f>
        <v>&lt; 표 3-2-3 &gt;</v>
      </c>
      <c r="B1" s="104"/>
      <c r="C1" s="105"/>
      <c r="D1" s="105"/>
      <c r="E1" s="105"/>
      <c r="G1" s="200" t="s">
        <v>457</v>
      </c>
    </row>
    <row r="2" spans="1:7" ht="22.5">
      <c r="A2" s="222" t="s">
        <v>254</v>
      </c>
      <c r="B2" s="222"/>
      <c r="C2" s="105"/>
      <c r="D2" s="105"/>
      <c r="E2" s="105"/>
    </row>
    <row r="3" spans="1:7" ht="20.25">
      <c r="A3" s="105"/>
      <c r="B3" s="105"/>
      <c r="C3" s="105"/>
      <c r="D3" s="105"/>
      <c r="E3" s="105"/>
    </row>
    <row r="4" spans="1:7" s="208" customFormat="1" ht="14.25">
      <c r="A4" s="223"/>
      <c r="B4" s="108"/>
      <c r="C4" s="108"/>
      <c r="E4" s="109" t="s">
        <v>93</v>
      </c>
    </row>
    <row r="5" spans="1:7" s="225" customFormat="1" ht="30" customHeight="1">
      <c r="A5" s="201" t="s">
        <v>215</v>
      </c>
      <c r="B5" s="201" t="s">
        <v>255</v>
      </c>
      <c r="C5" s="201" t="s">
        <v>74</v>
      </c>
      <c r="D5" s="224" t="s">
        <v>217</v>
      </c>
      <c r="E5" s="224" t="s">
        <v>228</v>
      </c>
    </row>
    <row r="6" spans="1:7" s="208" customFormat="1" ht="42" customHeight="1">
      <c r="A6" s="234" t="s">
        <v>492</v>
      </c>
      <c r="B6" s="235" t="s">
        <v>483</v>
      </c>
      <c r="C6" s="236" t="s">
        <v>219</v>
      </c>
      <c r="D6" s="237">
        <v>4.0000000000000001E-3</v>
      </c>
      <c r="E6" s="237"/>
      <c r="F6" s="208" t="s">
        <v>230</v>
      </c>
    </row>
    <row r="7" spans="1:7" s="208" customFormat="1" ht="42" customHeight="1">
      <c r="A7" s="212"/>
      <c r="B7" s="210" t="s">
        <v>216</v>
      </c>
      <c r="C7" s="238"/>
      <c r="D7" s="239">
        <v>6.9999999999999999E-4</v>
      </c>
      <c r="E7" s="239"/>
      <c r="F7" s="208" t="s">
        <v>231</v>
      </c>
    </row>
    <row r="8" spans="1:7" s="208" customFormat="1" ht="42" customHeight="1">
      <c r="A8" s="212"/>
      <c r="B8" s="240" t="s">
        <v>448</v>
      </c>
      <c r="C8" s="241"/>
      <c r="D8" s="242">
        <v>1.6000000000000001E-3</v>
      </c>
      <c r="E8" s="242"/>
    </row>
    <row r="9" spans="1:7" s="208" customFormat="1" ht="42" customHeight="1">
      <c r="A9" s="243"/>
      <c r="B9" s="244" t="s">
        <v>449</v>
      </c>
      <c r="C9" s="245"/>
      <c r="D9" s="246">
        <v>1.8E-3</v>
      </c>
      <c r="E9" s="246"/>
    </row>
    <row r="10" spans="1:7" s="208" customFormat="1" ht="42" customHeight="1">
      <c r="A10" s="234" t="s">
        <v>491</v>
      </c>
      <c r="B10" s="247" t="s">
        <v>484</v>
      </c>
      <c r="C10" s="370" t="s">
        <v>220</v>
      </c>
      <c r="D10" s="237">
        <v>6.7999999999999996E-3</v>
      </c>
      <c r="E10" s="237"/>
    </row>
    <row r="11" spans="1:7" s="208" customFormat="1" ht="42" customHeight="1">
      <c r="A11" s="212"/>
      <c r="B11" s="248" t="s">
        <v>485</v>
      </c>
      <c r="C11" s="371"/>
      <c r="D11" s="239">
        <v>5.1000000000000004E-3</v>
      </c>
      <c r="E11" s="239"/>
    </row>
    <row r="12" spans="1:7" s="208" customFormat="1" ht="42" customHeight="1">
      <c r="A12" s="212"/>
      <c r="B12" s="248" t="s">
        <v>450</v>
      </c>
      <c r="C12" s="371"/>
      <c r="D12" s="239">
        <v>3.2000000000000002E-3</v>
      </c>
      <c r="E12" s="239"/>
    </row>
    <row r="13" spans="1:7" s="208" customFormat="1" ht="42" customHeight="1">
      <c r="A13" s="212"/>
      <c r="B13" s="248" t="s">
        <v>451</v>
      </c>
      <c r="C13" s="371"/>
      <c r="D13" s="239">
        <v>1.6000000000000001E-3</v>
      </c>
      <c r="E13" s="239"/>
    </row>
    <row r="14" spans="1:7" s="208" customFormat="1" ht="42" customHeight="1">
      <c r="A14" s="243"/>
      <c r="B14" s="249" t="s">
        <v>493</v>
      </c>
      <c r="C14" s="372"/>
      <c r="D14" s="250">
        <v>1E-3</v>
      </c>
      <c r="E14" s="246"/>
    </row>
    <row r="15" spans="1:7" s="208" customFormat="1" ht="42" customHeight="1">
      <c r="A15" s="214" t="s">
        <v>221</v>
      </c>
      <c r="B15" s="214"/>
      <c r="C15" s="214"/>
      <c r="D15" s="251">
        <f>+D14</f>
        <v>1E-3</v>
      </c>
      <c r="E15" s="251"/>
    </row>
    <row r="16" spans="1:7" s="208" customFormat="1" ht="18" customHeight="1">
      <c r="A16" s="157" t="s">
        <v>295</v>
      </c>
      <c r="B16" s="228"/>
      <c r="C16" s="228"/>
      <c r="D16" s="229"/>
      <c r="E16" s="229"/>
    </row>
    <row r="17" spans="1:5" s="208" customFormat="1" ht="18" customHeight="1">
      <c r="A17" s="157" t="s">
        <v>296</v>
      </c>
      <c r="B17" s="228"/>
      <c r="C17" s="228"/>
      <c r="D17" s="229"/>
      <c r="E17" s="229"/>
    </row>
    <row r="18" spans="1:5" s="208" customFormat="1" ht="18" customHeight="1">
      <c r="A18" s="157" t="s">
        <v>494</v>
      </c>
      <c r="B18" s="228"/>
      <c r="C18" s="228"/>
      <c r="D18" s="229"/>
      <c r="E18" s="229"/>
    </row>
    <row r="19" spans="1:5" s="208" customFormat="1" ht="18" customHeight="1">
      <c r="A19" s="157" t="str">
        <f>건설하도급대금!A16</f>
        <v xml:space="preserve">     - 조달청 원가계산 제비율 기준 참조(2025.1.1. 기초금액 발표분부터 적용)</v>
      </c>
      <c r="B19" s="228"/>
      <c r="C19" s="228"/>
      <c r="D19" s="229"/>
      <c r="E19" s="229"/>
    </row>
    <row r="20" spans="1:5" s="208" customFormat="1" ht="18" customHeight="1">
      <c r="A20" s="157" t="s">
        <v>222</v>
      </c>
      <c r="B20" s="228"/>
      <c r="C20" s="228"/>
      <c r="D20" s="229"/>
      <c r="E20" s="229"/>
    </row>
    <row r="21" spans="1:5" s="208" customFormat="1" ht="18" customHeight="1">
      <c r="A21" s="157" t="s">
        <v>227</v>
      </c>
      <c r="B21" s="228"/>
      <c r="C21" s="228"/>
      <c r="D21" s="229"/>
      <c r="E21" s="229"/>
    </row>
    <row r="22" spans="1:5" s="208" customFormat="1" ht="18" customHeight="1">
      <c r="A22" s="157" t="s">
        <v>481</v>
      </c>
      <c r="B22" s="228"/>
      <c r="C22" s="228"/>
      <c r="D22" s="229"/>
      <c r="E22" s="229"/>
    </row>
    <row r="23" spans="1:5" s="208" customFormat="1" ht="18" customHeight="1">
      <c r="A23" s="157" t="s">
        <v>465</v>
      </c>
      <c r="B23" s="228"/>
      <c r="C23" s="228"/>
      <c r="D23" s="229"/>
      <c r="E23" s="229"/>
    </row>
    <row r="24" spans="1:5" s="208" customFormat="1" ht="18" customHeight="1">
      <c r="A24" s="108" t="s">
        <v>466</v>
      </c>
      <c r="B24" s="228"/>
      <c r="C24" s="228"/>
      <c r="D24" s="229"/>
      <c r="E24" s="229"/>
    </row>
    <row r="25" spans="1:5" s="208" customFormat="1" ht="18" customHeight="1">
      <c r="A25" s="157" t="s">
        <v>229</v>
      </c>
      <c r="B25" s="228"/>
      <c r="C25" s="228"/>
      <c r="D25" s="229"/>
      <c r="E25" s="229"/>
    </row>
    <row r="26" spans="1:5" s="208" customFormat="1" ht="18" customHeight="1">
      <c r="A26" s="157" t="s">
        <v>223</v>
      </c>
      <c r="B26" s="228"/>
      <c r="C26" s="228"/>
      <c r="D26" s="229"/>
      <c r="E26" s="229"/>
    </row>
    <row r="27" spans="1:5" s="208" customFormat="1" ht="18" customHeight="1">
      <c r="A27" s="157" t="s">
        <v>467</v>
      </c>
      <c r="B27" s="228"/>
      <c r="C27" s="228"/>
      <c r="D27" s="229"/>
      <c r="E27" s="229"/>
    </row>
    <row r="28" spans="1:5" s="208" customFormat="1" ht="18" customHeight="1">
      <c r="A28" s="157" t="s">
        <v>224</v>
      </c>
      <c r="B28" s="228"/>
      <c r="C28" s="228"/>
      <c r="D28" s="229"/>
      <c r="E28" s="229"/>
    </row>
    <row r="29" spans="1:5" s="208" customFormat="1" ht="18" customHeight="1">
      <c r="A29" s="157" t="s">
        <v>225</v>
      </c>
      <c r="B29" s="228"/>
      <c r="C29" s="228"/>
      <c r="D29" s="229"/>
      <c r="E29" s="229"/>
    </row>
    <row r="30" spans="1:5" s="208" customFormat="1" ht="18" customHeight="1">
      <c r="A30" s="157" t="s">
        <v>226</v>
      </c>
      <c r="B30" s="228"/>
      <c r="C30" s="228"/>
      <c r="D30" s="229"/>
      <c r="E30" s="229"/>
    </row>
    <row r="31" spans="1:5" s="208" customFormat="1" ht="18" customHeight="1">
      <c r="A31" s="157" t="s">
        <v>224</v>
      </c>
      <c r="B31" s="108"/>
      <c r="C31" s="108"/>
      <c r="D31" s="108"/>
      <c r="E31" s="108"/>
    </row>
    <row r="32" spans="1:5" s="208" customFormat="1" ht="18" customHeight="1">
      <c r="A32" s="157" t="s">
        <v>240</v>
      </c>
      <c r="B32" s="108"/>
      <c r="C32" s="108"/>
      <c r="D32" s="108"/>
      <c r="E32" s="108"/>
    </row>
    <row r="33" spans="1:5" s="208" customFormat="1" ht="18" customHeight="1">
      <c r="A33" s="108" t="s">
        <v>681</v>
      </c>
      <c r="B33" s="108"/>
      <c r="C33" s="108"/>
      <c r="D33" s="108"/>
      <c r="E33" s="108"/>
    </row>
    <row r="34" spans="1:5" ht="14.25">
      <c r="A34" s="108"/>
    </row>
  </sheetData>
  <mergeCells count="1">
    <mergeCell ref="C10:C14"/>
  </mergeCells>
  <phoneticPr fontId="6"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FF0000"/>
    <pageSetUpPr fitToPage="1"/>
  </sheetPr>
  <dimension ref="A1:M44"/>
  <sheetViews>
    <sheetView view="pageBreakPreview" zoomScaleNormal="100" zoomScaleSheetLayoutView="100" workbookViewId="0"/>
  </sheetViews>
  <sheetFormatPr defaultColWidth="7.44140625" defaultRowHeight="20.100000000000001" customHeight="1"/>
  <cols>
    <col min="1" max="1" width="17.5546875" style="106" customWidth="1"/>
    <col min="2" max="2" width="32.77734375" style="106" customWidth="1"/>
    <col min="3" max="3" width="20.33203125" style="106" bestFit="1" customWidth="1"/>
    <col min="4" max="4" width="13.21875" style="106" customWidth="1"/>
    <col min="5" max="5" width="3.88671875" style="106" customWidth="1"/>
    <col min="6" max="6" width="7.44140625" style="106" hidden="1" customWidth="1"/>
    <col min="7" max="16384" width="7.44140625" style="106"/>
  </cols>
  <sheetData>
    <row r="1" spans="1:6" ht="20.100000000000001" customHeight="1">
      <c r="A1" s="231" t="str">
        <f>"&lt; 표 "&amp;F1&amp;" &gt;"</f>
        <v>&lt; 표 3-1-5 &gt;</v>
      </c>
      <c r="B1" s="104"/>
      <c r="C1" s="104"/>
      <c r="D1" s="105"/>
      <c r="F1" s="200" t="s">
        <v>453</v>
      </c>
    </row>
    <row r="2" spans="1:6" ht="22.5">
      <c r="A2" s="107" t="s">
        <v>302</v>
      </c>
      <c r="B2" s="107"/>
      <c r="C2" s="107"/>
      <c r="D2" s="105"/>
    </row>
    <row r="3" spans="1:6" s="108" customFormat="1" ht="20.100000000000001" customHeight="1">
      <c r="B3" s="207"/>
      <c r="C3" s="207"/>
      <c r="D3" s="109" t="s">
        <v>301</v>
      </c>
      <c r="E3" s="207"/>
    </row>
    <row r="4" spans="1:6" s="204" customFormat="1" ht="27">
      <c r="A4" s="201" t="s">
        <v>169</v>
      </c>
      <c r="B4" s="202" t="s">
        <v>170</v>
      </c>
      <c r="C4" s="202" t="s">
        <v>2</v>
      </c>
      <c r="D4" s="203" t="s">
        <v>242</v>
      </c>
      <c r="E4" s="213"/>
      <c r="F4" s="213"/>
    </row>
    <row r="5" spans="1:6" s="108" customFormat="1" ht="21" customHeight="1">
      <c r="A5" s="205" t="s">
        <v>171</v>
      </c>
      <c r="B5" s="205" t="s">
        <v>694</v>
      </c>
      <c r="C5" s="373" t="s">
        <v>218</v>
      </c>
      <c r="D5" s="206">
        <v>8.9999999999999993E-3</v>
      </c>
    </row>
    <row r="6" spans="1:6" s="108" customFormat="1" ht="21" customHeight="1">
      <c r="A6" s="216" t="s">
        <v>172</v>
      </c>
      <c r="B6" s="209" t="s">
        <v>695</v>
      </c>
      <c r="C6" s="374"/>
      <c r="D6" s="304">
        <v>4.0000000000000001E-3</v>
      </c>
    </row>
    <row r="7" spans="1:6" s="108" customFormat="1" ht="21" customHeight="1">
      <c r="A7" s="299" t="s">
        <v>173</v>
      </c>
      <c r="B7" s="299"/>
      <c r="C7" s="374"/>
      <c r="D7" s="211">
        <v>5.0000000000000001E-3</v>
      </c>
    </row>
    <row r="8" spans="1:6" s="108" customFormat="1" ht="21" customHeight="1">
      <c r="A8" s="299" t="s">
        <v>174</v>
      </c>
      <c r="B8" s="299"/>
      <c r="C8" s="374"/>
      <c r="D8" s="211">
        <v>1.4999999999999999E-2</v>
      </c>
    </row>
    <row r="9" spans="1:6" s="108" customFormat="1" ht="21" customHeight="1">
      <c r="A9" s="299" t="s">
        <v>175</v>
      </c>
      <c r="B9" s="299" t="s">
        <v>696</v>
      </c>
      <c r="C9" s="374"/>
      <c r="D9" s="211">
        <v>5.0000000000000001E-3</v>
      </c>
    </row>
    <row r="10" spans="1:6" s="108" customFormat="1" ht="30" customHeight="1">
      <c r="A10" s="299" t="s">
        <v>692</v>
      </c>
      <c r="B10" s="299" t="s">
        <v>690</v>
      </c>
      <c r="C10" s="374"/>
      <c r="D10" s="211">
        <v>1.7999999999999999E-2</v>
      </c>
    </row>
    <row r="11" spans="1:6" s="108" customFormat="1" ht="30" customHeight="1">
      <c r="A11" s="299" t="s">
        <v>692</v>
      </c>
      <c r="B11" s="299" t="s">
        <v>691</v>
      </c>
      <c r="C11" s="374"/>
      <c r="D11" s="211">
        <v>8.0000000000000002E-3</v>
      </c>
    </row>
    <row r="12" spans="1:6" s="108" customFormat="1" ht="21" customHeight="1">
      <c r="A12" s="299" t="s">
        <v>176</v>
      </c>
      <c r="B12" s="299"/>
      <c r="C12" s="374"/>
      <c r="D12" s="211">
        <v>1.0999999999999999E-2</v>
      </c>
    </row>
    <row r="13" spans="1:6" s="108" customFormat="1" ht="21" customHeight="1">
      <c r="A13" s="299" t="s">
        <v>177</v>
      </c>
      <c r="B13" s="299"/>
      <c r="C13" s="374"/>
      <c r="D13" s="211">
        <v>6.0000000000000001E-3</v>
      </c>
    </row>
    <row r="14" spans="1:6" s="108" customFormat="1" ht="21" customHeight="1">
      <c r="A14" s="299" t="s">
        <v>687</v>
      </c>
      <c r="B14" s="299" t="s">
        <v>688</v>
      </c>
      <c r="C14" s="374"/>
      <c r="D14" s="211">
        <v>8.0000000000000002E-3</v>
      </c>
    </row>
    <row r="15" spans="1:6" s="108" customFormat="1" ht="21" customHeight="1">
      <c r="A15" s="299" t="s">
        <v>684</v>
      </c>
      <c r="B15" s="299" t="s">
        <v>685</v>
      </c>
      <c r="C15" s="374"/>
      <c r="D15" s="211">
        <v>7.0000000000000001E-3</v>
      </c>
    </row>
    <row r="16" spans="1:6" s="108" customFormat="1" ht="21" customHeight="1">
      <c r="A16" s="299" t="s">
        <v>684</v>
      </c>
      <c r="B16" s="299" t="s">
        <v>686</v>
      </c>
      <c r="C16" s="374"/>
      <c r="D16" s="211">
        <v>3.0000000000000001E-3</v>
      </c>
    </row>
    <row r="17" spans="1:6" s="108" customFormat="1" ht="21" customHeight="1">
      <c r="A17" s="299" t="s">
        <v>684</v>
      </c>
      <c r="B17" s="299" t="s">
        <v>683</v>
      </c>
      <c r="C17" s="374"/>
      <c r="D17" s="211">
        <v>5.0000000000000001E-3</v>
      </c>
    </row>
    <row r="18" spans="1:6" s="108" customFormat="1" ht="21" customHeight="1">
      <c r="A18" s="299" t="s">
        <v>5</v>
      </c>
      <c r="B18" s="299" t="s">
        <v>693</v>
      </c>
      <c r="C18" s="375"/>
      <c r="D18" s="211">
        <v>3.0000000000000001E-3</v>
      </c>
    </row>
    <row r="19" spans="1:6" s="108" customFormat="1" ht="21.75" customHeight="1">
      <c r="A19" s="214" t="s">
        <v>3</v>
      </c>
      <c r="B19" s="214"/>
      <c r="C19" s="214"/>
      <c r="D19" s="215">
        <f>+D6</f>
        <v>4.0000000000000001E-3</v>
      </c>
    </row>
    <row r="20" spans="1:6" s="108" customFormat="1" ht="15.75" customHeight="1">
      <c r="A20" s="157" t="s">
        <v>178</v>
      </c>
      <c r="B20" s="157"/>
      <c r="C20" s="157"/>
      <c r="E20" s="208"/>
      <c r="F20" s="208"/>
    </row>
    <row r="21" spans="1:6" s="108" customFormat="1" ht="15.75" customHeight="1">
      <c r="A21" s="108" t="s">
        <v>689</v>
      </c>
      <c r="B21" s="157"/>
      <c r="C21" s="157"/>
      <c r="E21" s="208"/>
      <c r="F21" s="208"/>
    </row>
    <row r="22" spans="1:6" s="108" customFormat="1" ht="15.75" customHeight="1">
      <c r="A22" s="157" t="s">
        <v>464</v>
      </c>
      <c r="B22" s="157"/>
      <c r="C22" s="157"/>
      <c r="E22" s="208"/>
      <c r="F22" s="208"/>
    </row>
    <row r="23" spans="1:6" s="108" customFormat="1" ht="15.75" customHeight="1">
      <c r="A23" s="157" t="s">
        <v>241</v>
      </c>
      <c r="E23" s="208"/>
      <c r="F23" s="208"/>
    </row>
    <row r="24" spans="1:6" s="208" customFormat="1" ht="15.75" customHeight="1">
      <c r="A24" s="157" t="e">
        <f>#REF!</f>
        <v>#REF!</v>
      </c>
      <c r="B24" s="108"/>
      <c r="C24" s="108"/>
      <c r="D24" s="108"/>
      <c r="E24" s="217"/>
    </row>
    <row r="25" spans="1:6" s="208" customFormat="1" ht="15.75" customHeight="1">
      <c r="A25" s="157" t="s">
        <v>482</v>
      </c>
      <c r="B25" s="108"/>
      <c r="C25" s="108"/>
      <c r="D25" s="108"/>
      <c r="E25" s="217"/>
    </row>
    <row r="26" spans="1:6" s="108" customFormat="1" ht="15.75" customHeight="1">
      <c r="A26" s="157" t="s">
        <v>284</v>
      </c>
      <c r="F26" s="208"/>
    </row>
    <row r="27" spans="1:6" s="108" customFormat="1" ht="15.75" customHeight="1">
      <c r="A27" s="157" t="s">
        <v>285</v>
      </c>
      <c r="F27" s="208"/>
    </row>
    <row r="28" spans="1:6" s="108" customFormat="1" ht="15.75" customHeight="1">
      <c r="A28" s="157" t="s">
        <v>286</v>
      </c>
      <c r="F28" s="208"/>
    </row>
    <row r="29" spans="1:6" s="108" customFormat="1" ht="15.75" customHeight="1">
      <c r="A29" s="157" t="s">
        <v>287</v>
      </c>
      <c r="F29" s="208"/>
    </row>
    <row r="30" spans="1:6" s="108" customFormat="1" ht="15.75" customHeight="1">
      <c r="A30" s="157" t="s">
        <v>288</v>
      </c>
      <c r="F30" s="208"/>
    </row>
    <row r="31" spans="1:6" s="108" customFormat="1" ht="15.75" customHeight="1">
      <c r="A31" s="157" t="s">
        <v>289</v>
      </c>
      <c r="F31" s="208"/>
    </row>
    <row r="32" spans="1:6" s="108" customFormat="1" ht="15.75" customHeight="1">
      <c r="A32" s="157" t="s">
        <v>290</v>
      </c>
    </row>
    <row r="33" spans="1:13" s="108" customFormat="1" ht="15.75" customHeight="1">
      <c r="A33" s="157" t="s">
        <v>291</v>
      </c>
    </row>
    <row r="34" spans="1:13" s="108" customFormat="1" ht="14.25" customHeight="1">
      <c r="A34" s="157" t="s">
        <v>292</v>
      </c>
    </row>
    <row r="35" spans="1:13" s="108" customFormat="1" ht="14.25" customHeight="1">
      <c r="A35" s="157" t="s">
        <v>293</v>
      </c>
    </row>
    <row r="36" spans="1:13" s="108" customFormat="1" ht="14.25" customHeight="1">
      <c r="A36" s="157" t="s">
        <v>294</v>
      </c>
    </row>
    <row r="37" spans="1:13" s="108" customFormat="1" ht="14.25" customHeight="1">
      <c r="A37" s="157" t="s">
        <v>697</v>
      </c>
    </row>
    <row r="38" spans="1:13" s="108" customFormat="1" ht="22.5" customHeight="1">
      <c r="A38" s="157"/>
    </row>
    <row r="39" spans="1:13" ht="29.25" hidden="1" customHeight="1">
      <c r="A39" s="300" t="s">
        <v>92</v>
      </c>
      <c r="B39" s="300"/>
      <c r="C39" s="300"/>
      <c r="D39" s="300"/>
      <c r="E39" s="300"/>
      <c r="F39" s="218"/>
      <c r="G39" s="218"/>
      <c r="H39" s="218"/>
      <c r="I39" s="218"/>
      <c r="J39" s="218"/>
      <c r="K39" s="218"/>
      <c r="L39" s="218"/>
      <c r="M39" s="218"/>
    </row>
    <row r="40" spans="1:13" s="108" customFormat="1" ht="91.5" hidden="1" customHeight="1">
      <c r="A40" s="376" t="s">
        <v>460</v>
      </c>
      <c r="B40" s="377"/>
      <c r="C40" s="377"/>
      <c r="D40" s="377"/>
      <c r="E40" s="377"/>
      <c r="F40" s="219"/>
      <c r="G40" s="221"/>
      <c r="H40" s="221"/>
      <c r="I40" s="221"/>
      <c r="J40" s="221"/>
      <c r="K40" s="221"/>
      <c r="L40" s="221"/>
      <c r="M40" s="221"/>
    </row>
    <row r="41" spans="1:13" s="108" customFormat="1" ht="91.5" hidden="1" customHeight="1">
      <c r="A41" s="376" t="s">
        <v>461</v>
      </c>
      <c r="B41" s="377"/>
      <c r="C41" s="377"/>
      <c r="D41" s="377"/>
      <c r="E41" s="377"/>
      <c r="F41" s="219"/>
      <c r="G41" s="221"/>
      <c r="H41" s="221"/>
      <c r="I41" s="221"/>
      <c r="J41" s="221"/>
      <c r="K41" s="221"/>
      <c r="L41" s="221"/>
      <c r="M41" s="221"/>
    </row>
    <row r="42" spans="1:13" s="108" customFormat="1" ht="91.5" hidden="1" customHeight="1">
      <c r="A42" s="376" t="s">
        <v>462</v>
      </c>
      <c r="B42" s="377"/>
      <c r="C42" s="377"/>
      <c r="D42" s="377"/>
      <c r="E42" s="377"/>
      <c r="F42" s="219"/>
      <c r="G42" s="221"/>
      <c r="H42" s="221"/>
      <c r="I42" s="221"/>
      <c r="J42" s="221"/>
      <c r="K42" s="221"/>
      <c r="L42" s="221"/>
      <c r="M42" s="221"/>
    </row>
    <row r="43" spans="1:13" s="108" customFormat="1" ht="91.5" hidden="1" customHeight="1">
      <c r="A43" s="376" t="s">
        <v>463</v>
      </c>
      <c r="B43" s="377"/>
      <c r="C43" s="377"/>
      <c r="D43" s="377"/>
      <c r="E43" s="377"/>
      <c r="F43" s="219"/>
      <c r="G43" s="219"/>
      <c r="H43" s="219"/>
      <c r="I43" s="219"/>
      <c r="J43" s="219"/>
      <c r="K43" s="219"/>
      <c r="L43" s="219"/>
      <c r="M43" s="220"/>
    </row>
    <row r="44" spans="1:13" ht="20.100000000000001" hidden="1" customHeight="1"/>
  </sheetData>
  <mergeCells count="5">
    <mergeCell ref="C5:C18"/>
    <mergeCell ref="A43:E43"/>
    <mergeCell ref="A40:E40"/>
    <mergeCell ref="A41:E41"/>
    <mergeCell ref="A42:E42"/>
  </mergeCells>
  <phoneticPr fontId="6" type="noConversion"/>
  <printOptions horizontalCentered="1"/>
  <pageMargins left="0.78740157480314965" right="0.78740157480314965" top="0.98425196850393704" bottom="0.98425196850393704" header="0.51181102362204722" footer="0.51181102362204722"/>
  <pageSetup paperSize="9" scale="88" fitToHeight="10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13</vt:i4>
      </vt:variant>
      <vt:variant>
        <vt:lpstr>이름 지정된 범위</vt:lpstr>
      </vt:variant>
      <vt:variant>
        <vt:i4>17</vt:i4>
      </vt:variant>
    </vt:vector>
  </HeadingPairs>
  <TitlesOfParts>
    <vt:vector size="30" baseType="lpstr">
      <vt:lpstr>工총괄</vt:lpstr>
      <vt:lpstr>집계표</vt:lpstr>
      <vt:lpstr>내역서</vt:lpstr>
      <vt:lpstr>물량산출서</vt:lpstr>
      <vt:lpstr>지급수수료</vt:lpstr>
      <vt:lpstr>공사이행</vt:lpstr>
      <vt:lpstr>건설하도급대금</vt:lpstr>
      <vt:lpstr>건설기계지급보증</vt:lpstr>
      <vt:lpstr>환경보전비</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'산업안전보건(별표5)'!Print_Area</vt:lpstr>
      <vt:lpstr>지급수수료!Print_Area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집계표!Print_Titles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이영윤</cp:lastModifiedBy>
  <cp:lastPrinted>2025-11-19T05:30:30Z</cp:lastPrinted>
  <dcterms:created xsi:type="dcterms:W3CDTF">2004-03-22T06:46:45Z</dcterms:created>
  <dcterms:modified xsi:type="dcterms:W3CDTF">2026-01-27T08:25:24Z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