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2년 계약\입찰공고\국민체육센터팀\어린이화장실\진짜\공고\"/>
    </mc:Choice>
  </mc:AlternateContent>
  <xr:revisionPtr revIDLastSave="0" documentId="13_ncr:1_{BF183752-47C3-469A-873A-0788282FDE9B}" xr6:coauthVersionLast="36" xr6:coauthVersionMax="36" xr10:uidLastSave="{00000000-0000-0000-0000-000000000000}"/>
  <bookViews>
    <workbookView xWindow="0" yWindow="0" windowWidth="28800" windowHeight="11520" tabRatio="778" xr2:uid="{00000000-000D-0000-FFFF-FFFF00000000}"/>
  </bookViews>
  <sheets>
    <sheet name="원가계산서" sheetId="1" r:id="rId1"/>
    <sheet name="공종별단가표" sheetId="12" r:id="rId2"/>
    <sheet name="내역서" sheetId="13" r:id="rId3"/>
  </sheets>
  <externalReferences>
    <externalReference r:id="rId4"/>
  </externalReferences>
  <definedNames>
    <definedName name="code" localSheetId="1">#REF!</definedName>
    <definedName name="code" localSheetId="2">#REF!</definedName>
    <definedName name="code">#REF!</definedName>
    <definedName name="data" localSheetId="1">#REF!</definedName>
    <definedName name="data" localSheetId="2">#REF!</definedName>
    <definedName name="data">#REF!</definedName>
    <definedName name="_xlnm.Print_Area" localSheetId="1">공종별단가표!$A$1:$F$22</definedName>
    <definedName name="_xlnm.Print_Area" localSheetId="2">내역서!$A$1:$M$74</definedName>
    <definedName name="_xlnm.Print_Area" localSheetId="0">원가계산서!$A$1:$I$24</definedName>
    <definedName name="_xlnm.Print_Titles" localSheetId="1">공종별단가표!$1:$3</definedName>
    <definedName name="_xlnm.Print_Titles" localSheetId="2">내역서!$1:$4</definedName>
    <definedName name="zhdk">'[1]일반문틀 설치'!$A$1:$L$25</definedName>
    <definedName name="ㅇ" localSheetId="1">#REF!</definedName>
    <definedName name="ㅇ" localSheetId="2">#REF!</definedName>
    <definedName name="ㅇ">#REF!</definedName>
    <definedName name="ㅇㄹㄴㄻㄴㅇㄹ" localSheetId="1">#REF!</definedName>
    <definedName name="ㅇㄹㄴㄻㄴㅇㄹ">#REF!</definedName>
    <definedName name="ㅇㅇ" localSheetId="1">#REF!</definedName>
    <definedName name="ㅇㅇ" localSheetId="2">#REF!</definedName>
    <definedName name="ㅇㅇ">#REF!</definedName>
    <definedName name="일1" localSheetId="1">#REF!</definedName>
    <definedName name="일1" localSheetId="2">#REF!</definedName>
    <definedName name="일1">#REF!</definedName>
    <definedName name="일2" localSheetId="1">#REF!</definedName>
    <definedName name="일2">#REF!</definedName>
    <definedName name="일3" localSheetId="1">#REF!</definedName>
    <definedName name="일3">#REF!</definedName>
    <definedName name="일4" localSheetId="1">#REF!</definedName>
    <definedName name="일4">#REF!</definedName>
    <definedName name="일5" localSheetId="1">#REF!</definedName>
    <definedName name="일5">#REF!</definedName>
    <definedName name="일6" localSheetId="1">#REF!</definedName>
    <definedName name="일6">#REF!</definedName>
    <definedName name="일7" localSheetId="1">#REF!</definedName>
    <definedName name="일7">#REF!</definedName>
    <definedName name="일8" localSheetId="1">#REF!</definedName>
    <definedName name="일8">#REF!</definedName>
    <definedName name="코어">'[1]샌딩 에폭시 도장'!$A$1:$L$25</definedName>
    <definedName name="코어천공">[1]스텐문틀설치!$A$1:$L$25</definedName>
  </definedNames>
  <calcPr calcId="191029"/>
</workbook>
</file>

<file path=xl/calcChain.xml><?xml version="1.0" encoding="utf-8"?>
<calcChain xmlns="http://schemas.openxmlformats.org/spreadsheetml/2006/main">
  <c r="H15" i="13" l="1"/>
  <c r="J15" i="13"/>
  <c r="K15" i="13"/>
  <c r="H16" i="13"/>
  <c r="J16" i="13"/>
  <c r="K16" i="13"/>
  <c r="H17" i="13"/>
  <c r="J17" i="13"/>
  <c r="K17" i="13"/>
  <c r="H18" i="13"/>
  <c r="J18" i="13"/>
  <c r="K18" i="13"/>
  <c r="H19" i="13"/>
  <c r="J19" i="13"/>
  <c r="K19" i="13"/>
  <c r="H20" i="13"/>
  <c r="J20" i="13"/>
  <c r="K20" i="13"/>
  <c r="H21" i="13"/>
  <c r="J21" i="13"/>
  <c r="K21" i="13"/>
  <c r="H22" i="13"/>
  <c r="J22" i="13"/>
  <c r="K22" i="13"/>
  <c r="K25" i="13"/>
  <c r="J25" i="13"/>
  <c r="H25" i="13"/>
  <c r="L18" i="13" l="1"/>
  <c r="L15" i="13"/>
  <c r="L22" i="13"/>
  <c r="L20" i="13"/>
  <c r="L21" i="13"/>
  <c r="L17" i="13"/>
  <c r="L19" i="13"/>
  <c r="L16" i="13"/>
  <c r="L25" i="13"/>
  <c r="K26" i="13"/>
  <c r="K24" i="13"/>
  <c r="J24" i="13"/>
  <c r="H24" i="13"/>
  <c r="K23" i="13"/>
  <c r="J23" i="13"/>
  <c r="H23" i="13"/>
  <c r="A2" i="12"/>
  <c r="A2" i="1" s="1"/>
  <c r="J26" i="13" l="1"/>
  <c r="L24" i="13"/>
  <c r="L23" i="13"/>
  <c r="E9" i="12" l="1"/>
  <c r="H26" i="13"/>
  <c r="F26" i="13"/>
  <c r="E10" i="12"/>
  <c r="E14" i="12"/>
  <c r="E11" i="12"/>
  <c r="E12" i="12"/>
  <c r="E15" i="12"/>
  <c r="E16" i="12"/>
  <c r="E17" i="12"/>
  <c r="E18" i="12"/>
  <c r="E19" i="12"/>
  <c r="E20" i="12"/>
  <c r="E21" i="12"/>
  <c r="L26" i="13" l="1"/>
  <c r="C22" i="12"/>
  <c r="E13" i="12"/>
  <c r="D22" i="12" l="1"/>
  <c r="E8" i="12"/>
  <c r="B22" i="12"/>
  <c r="E7" i="12"/>
  <c r="E22" i="12" l="1"/>
</calcChain>
</file>

<file path=xl/sharedStrings.xml><?xml version="1.0" encoding="utf-8"?>
<sst xmlns="http://schemas.openxmlformats.org/spreadsheetml/2006/main" count="224" uniqueCount="150">
  <si>
    <t>공  사  원  가  계  산  서</t>
    <phoneticPr fontId="5" type="noConversion"/>
  </si>
  <si>
    <t>순 공 사 비</t>
    <phoneticPr fontId="5" type="noConversion"/>
  </si>
  <si>
    <t>재료비</t>
    <phoneticPr fontId="5" type="noConversion"/>
  </si>
  <si>
    <t>직접재료비</t>
    <phoneticPr fontId="8" type="noConversion"/>
  </si>
  <si>
    <t>간접재료비</t>
    <phoneticPr fontId="5" type="noConversion"/>
  </si>
  <si>
    <t>소      계</t>
    <phoneticPr fontId="5" type="noConversion"/>
  </si>
  <si>
    <t>노무비</t>
    <phoneticPr fontId="5" type="noConversion"/>
  </si>
  <si>
    <t>직접 노무비</t>
    <phoneticPr fontId="8" type="noConversion"/>
  </si>
  <si>
    <t>간접 노무비</t>
  </si>
  <si>
    <t>(</t>
  </si>
  <si>
    <t>)</t>
  </si>
  <si>
    <t>소       계</t>
    <phoneticPr fontId="5" type="noConversion"/>
  </si>
  <si>
    <t>경  비</t>
    <phoneticPr fontId="5" type="noConversion"/>
  </si>
  <si>
    <t>산재보험료</t>
  </si>
  <si>
    <t>고용보험료</t>
    <phoneticPr fontId="5" type="noConversion"/>
  </si>
  <si>
    <t>(</t>
    <phoneticPr fontId="5" type="noConversion"/>
  </si>
  <si>
    <t>)</t>
    <phoneticPr fontId="5" type="noConversion"/>
  </si>
  <si>
    <t>건강보험료</t>
    <phoneticPr fontId="5" type="noConversion"/>
  </si>
  <si>
    <t>연금보험료</t>
    <phoneticPr fontId="5" type="noConversion"/>
  </si>
  <si>
    <t>기타 경비</t>
  </si>
  <si>
    <t>계</t>
    <phoneticPr fontId="5" type="noConversion"/>
  </si>
  <si>
    <t>일  반  관  리  비</t>
  </si>
  <si>
    <t>합              계</t>
    <phoneticPr fontId="5" type="noConversion"/>
  </si>
  <si>
    <t>이              윤</t>
  </si>
  <si>
    <t>부  가  가  치  세</t>
  </si>
  <si>
    <t xml:space="preserve"> 총원가의 10%</t>
    <phoneticPr fontId="5" type="noConversion"/>
  </si>
  <si>
    <t>수량</t>
    <phoneticPr fontId="5" type="noConversion"/>
  </si>
  <si>
    <t>단위</t>
    <phoneticPr fontId="5" type="noConversion"/>
  </si>
  <si>
    <t>재    료    비</t>
    <phoneticPr fontId="5" type="noConversion"/>
  </si>
  <si>
    <t>노    무    비</t>
    <phoneticPr fontId="5" type="noConversion"/>
  </si>
  <si>
    <t>비 고</t>
    <phoneticPr fontId="5" type="noConversion"/>
  </si>
  <si>
    <t>단 가</t>
    <phoneticPr fontId="5" type="noConversion"/>
  </si>
  <si>
    <t>금  액</t>
    <phoneticPr fontId="5" type="noConversion"/>
  </si>
  <si>
    <t>규     격</t>
    <phoneticPr fontId="5" type="noConversion"/>
  </si>
  <si>
    <t>합               계</t>
    <phoneticPr fontId="5" type="noConversion"/>
  </si>
  <si>
    <t>단  가</t>
    <phoneticPr fontId="5" type="noConversion"/>
  </si>
  <si>
    <t>금   액</t>
    <phoneticPr fontId="5" type="noConversion"/>
  </si>
  <si>
    <t>구        분</t>
    <phoneticPr fontId="5" type="noConversion"/>
  </si>
  <si>
    <t>금    액</t>
    <phoneticPr fontId="7" type="noConversion"/>
  </si>
  <si>
    <t>비                  고</t>
    <phoneticPr fontId="5" type="noConversion"/>
  </si>
  <si>
    <t>적용요율</t>
    <phoneticPr fontId="4" type="noConversion"/>
  </si>
  <si>
    <t>총      원     가</t>
    <phoneticPr fontId="4" type="noConversion"/>
  </si>
  <si>
    <t>경       비</t>
    <phoneticPr fontId="5" type="noConversion"/>
  </si>
  <si>
    <t>직접공사비</t>
    <phoneticPr fontId="5" type="noConversion"/>
  </si>
  <si>
    <t>합       계</t>
    <phoneticPr fontId="5" type="noConversion"/>
  </si>
  <si>
    <t>공 종 별 단 가 표</t>
    <phoneticPr fontId="5" type="noConversion"/>
  </si>
  <si>
    <t>품       명</t>
    <phoneticPr fontId="5" type="noConversion"/>
  </si>
  <si>
    <t xml:space="preserve"> [ 합          계 ]</t>
  </si>
  <si>
    <t>내          역         서</t>
    <phoneticPr fontId="5" type="noConversion"/>
  </si>
  <si>
    <t>산출 경비</t>
    <phoneticPr fontId="4" type="noConversion"/>
  </si>
  <si>
    <t>순공사비6%</t>
    <phoneticPr fontId="4" type="noConversion"/>
  </si>
  <si>
    <t>인</t>
    <phoneticPr fontId="5" type="noConversion"/>
  </si>
  <si>
    <t>㎡</t>
    <phoneticPr fontId="5" type="noConversion"/>
  </si>
  <si>
    <t>식</t>
    <phoneticPr fontId="5" type="noConversion"/>
  </si>
  <si>
    <t xml:space="preserve"> (노무비+경비+일반관리비)의 15%이내</t>
    <phoneticPr fontId="5" type="noConversion"/>
  </si>
  <si>
    <t>1)가설공사</t>
    <phoneticPr fontId="5" type="noConversion"/>
  </si>
  <si>
    <t>먹메김</t>
  </si>
  <si>
    <t xml:space="preserve">자재 대운반 </t>
  </si>
  <si>
    <t>인건비</t>
    <phoneticPr fontId="5" type="noConversion"/>
  </si>
  <si>
    <t>폐자재 반출</t>
    <phoneticPr fontId="5" type="noConversion"/>
  </si>
  <si>
    <t>1ton화물</t>
  </si>
  <si>
    <t>ton</t>
    <phoneticPr fontId="5" type="noConversion"/>
  </si>
  <si>
    <t>인</t>
    <phoneticPr fontId="5" type="noConversion"/>
  </si>
  <si>
    <t>대</t>
    <phoneticPr fontId="5" type="noConversion"/>
  </si>
  <si>
    <t>포</t>
    <phoneticPr fontId="5" type="noConversion"/>
  </si>
  <si>
    <t>㎡</t>
  </si>
  <si>
    <t>직접노무비 13.0%</t>
    <phoneticPr fontId="4" type="noConversion"/>
  </si>
  <si>
    <t xml:space="preserve"> 노무비의 3.70%</t>
    <phoneticPr fontId="5" type="noConversion"/>
  </si>
  <si>
    <t xml:space="preserve"> 노무비의 1.01%</t>
    <phoneticPr fontId="5" type="noConversion"/>
  </si>
  <si>
    <t xml:space="preserve"> (재료비+노무비)의 5.8%</t>
    <phoneticPr fontId="5" type="noConversion"/>
  </si>
  <si>
    <t>인건비의3%</t>
    <phoneticPr fontId="5" type="noConversion"/>
  </si>
  <si>
    <t>보통인부</t>
    <phoneticPr fontId="5" type="noConversion"/>
  </si>
  <si>
    <t>잡재료비</t>
    <phoneticPr fontId="5" type="noConversion"/>
  </si>
  <si>
    <t>재료비5%</t>
    <phoneticPr fontId="5" type="noConversion"/>
  </si>
  <si>
    <t>자재소운반</t>
    <phoneticPr fontId="5" type="noConversion"/>
  </si>
  <si>
    <t>현장정리</t>
    <phoneticPr fontId="5" type="noConversion"/>
  </si>
  <si>
    <t>현장관리(보양)</t>
    <phoneticPr fontId="5" type="noConversion"/>
  </si>
  <si>
    <t>일체</t>
    <phoneticPr fontId="5" type="noConversion"/>
  </si>
  <si>
    <t>작업부산물</t>
    <phoneticPr fontId="5" type="noConversion"/>
  </si>
  <si>
    <t>보통인부(인력운반 상차)</t>
    <phoneticPr fontId="5" type="noConversion"/>
  </si>
  <si>
    <t>합      계</t>
    <phoneticPr fontId="5" type="noConversion"/>
  </si>
  <si>
    <t>이동식조립비계</t>
    <phoneticPr fontId="5" type="noConversion"/>
  </si>
  <si>
    <t>대형</t>
    <phoneticPr fontId="5" type="noConversion"/>
  </si>
  <si>
    <t>1800*1700*1800</t>
    <phoneticPr fontId="5" type="noConversion"/>
  </si>
  <si>
    <t>조</t>
    <phoneticPr fontId="5" type="noConversion"/>
  </si>
  <si>
    <t>고소작업대(리프트렌탈)</t>
    <phoneticPr fontId="5" type="noConversion"/>
  </si>
  <si>
    <t>600*300*200</t>
    <phoneticPr fontId="5" type="noConversion"/>
  </si>
  <si>
    <t>ALC 블록(발수블록)</t>
    <phoneticPr fontId="5" type="noConversion"/>
  </si>
  <si>
    <t>600*400*100</t>
    <phoneticPr fontId="5" type="noConversion"/>
  </si>
  <si>
    <t xml:space="preserve">ALC 조적용몰탈 </t>
    <phoneticPr fontId="5" type="noConversion"/>
  </si>
  <si>
    <t>25kg</t>
    <phoneticPr fontId="5" type="noConversion"/>
  </si>
  <si>
    <t>수도배관(온냉수)</t>
    <phoneticPr fontId="5" type="noConversion"/>
  </si>
  <si>
    <t>개소</t>
    <phoneticPr fontId="5" type="noConversion"/>
  </si>
  <si>
    <t>하수배관</t>
    <phoneticPr fontId="5" type="noConversion"/>
  </si>
  <si>
    <t>PVC75mm</t>
    <phoneticPr fontId="5" type="noConversion"/>
  </si>
  <si>
    <t>스테인리스관/부속 15mm</t>
    <phoneticPr fontId="5" type="noConversion"/>
  </si>
  <si>
    <t>오수배관</t>
    <phoneticPr fontId="5" type="noConversion"/>
  </si>
  <si>
    <t>PVC100mm</t>
    <phoneticPr fontId="5" type="noConversion"/>
  </si>
  <si>
    <t>대림</t>
    <phoneticPr fontId="5" type="noConversion"/>
  </si>
  <si>
    <t>세면기수전(온냉수)</t>
    <phoneticPr fontId="5" type="noConversion"/>
  </si>
  <si>
    <t>SET</t>
    <phoneticPr fontId="5" type="noConversion"/>
  </si>
  <si>
    <t>바닥바탕처리</t>
    <phoneticPr fontId="5" type="noConversion"/>
  </si>
  <si>
    <t>모르타르방수</t>
    <phoneticPr fontId="5" type="noConversion"/>
  </si>
  <si>
    <t>방수모르타르</t>
    <phoneticPr fontId="5" type="noConversion"/>
  </si>
  <si>
    <t>공구손료 및 기계경비</t>
    <phoneticPr fontId="5" type="noConversion"/>
  </si>
  <si>
    <t>방수공</t>
    <phoneticPr fontId="5" type="noConversion"/>
  </si>
  <si>
    <t>타일 바탕고르기</t>
    <phoneticPr fontId="5" type="noConversion"/>
  </si>
  <si>
    <t>바닥</t>
    <phoneticPr fontId="5" type="noConversion"/>
  </si>
  <si>
    <t>바닥타일(논슬립타일)</t>
    <phoneticPr fontId="5" type="noConversion"/>
  </si>
  <si>
    <t>300*300</t>
    <phoneticPr fontId="5" type="noConversion"/>
  </si>
  <si>
    <t>벽타일(내장타일)</t>
    <phoneticPr fontId="5" type="noConversion"/>
  </si>
  <si>
    <t>300*600</t>
    <phoneticPr fontId="5" type="noConversion"/>
  </si>
  <si>
    <t>잡재료비및공구손료</t>
    <phoneticPr fontId="5" type="noConversion"/>
  </si>
  <si>
    <t>SMC 천장재 (경량철골)</t>
    <phoneticPr fontId="5" type="noConversion"/>
  </si>
  <si>
    <t>타일줄눈설치</t>
    <phoneticPr fontId="5" type="noConversion"/>
  </si>
  <si>
    <t>600*900*5</t>
    <phoneticPr fontId="5" type="noConversion"/>
  </si>
  <si>
    <t>합     계</t>
    <phoneticPr fontId="5" type="noConversion"/>
  </si>
  <si>
    <t>1층보양</t>
    <phoneticPr fontId="5" type="noConversion"/>
  </si>
  <si>
    <t xml:space="preserve">ALC 미장용몰탈 </t>
    <phoneticPr fontId="5" type="noConversion"/>
  </si>
  <si>
    <t>미장공</t>
    <phoneticPr fontId="5" type="noConversion"/>
  </si>
  <si>
    <t>(자재소운반)</t>
    <phoneticPr fontId="5" type="noConversion"/>
  </si>
  <si>
    <t>인건비3%</t>
    <phoneticPr fontId="5" type="noConversion"/>
  </si>
  <si>
    <t>1800*500*600*450</t>
    <phoneticPr fontId="5" type="noConversion"/>
  </si>
  <si>
    <t>C-432</t>
    <phoneticPr fontId="5" type="noConversion"/>
  </si>
  <si>
    <t>소변기(유아용)</t>
    <phoneticPr fontId="5" type="noConversion"/>
  </si>
  <si>
    <t>센서내장형 U-1703</t>
    <phoneticPr fontId="5" type="noConversion"/>
  </si>
  <si>
    <t>센서내장형 U-350F</t>
    <phoneticPr fontId="5" type="noConversion"/>
  </si>
  <si>
    <t>환기장치</t>
    <phoneticPr fontId="5" type="noConversion"/>
  </si>
  <si>
    <t>디퓨저/후렉시블</t>
    <phoneticPr fontId="5" type="noConversion"/>
  </si>
  <si>
    <t>2-1) ALC 블럭쌓기</t>
    <phoneticPr fontId="5" type="noConversion"/>
  </si>
  <si>
    <t>2-2) 배관공사</t>
    <phoneticPr fontId="5" type="noConversion"/>
  </si>
  <si>
    <t>2-3) 방수공사(바닥/벽체)</t>
    <phoneticPr fontId="5" type="noConversion"/>
  </si>
  <si>
    <t>2-4) 타일붙임</t>
    <phoneticPr fontId="5" type="noConversion"/>
  </si>
  <si>
    <t>2-5)  천장공사</t>
    <phoneticPr fontId="5" type="noConversion"/>
  </si>
  <si>
    <t>2-6) 위생기구 설치</t>
    <phoneticPr fontId="5" type="noConversion"/>
  </si>
  <si>
    <t xml:space="preserve"> 2) 화장실 설치공사</t>
    <phoneticPr fontId="5" type="noConversion"/>
  </si>
  <si>
    <t>2) 화장실 설치공사</t>
    <phoneticPr fontId="5" type="noConversion"/>
  </si>
  <si>
    <t>화장실/디지털스포츠실</t>
    <phoneticPr fontId="5" type="noConversion"/>
  </si>
  <si>
    <t>화장실</t>
    <phoneticPr fontId="5" type="noConversion"/>
  </si>
  <si>
    <t>국민체육센터 2층 어린이 화장실설치 및 보강공사</t>
    <phoneticPr fontId="5" type="noConversion"/>
  </si>
  <si>
    <t>카운터세면기(어린이/유야용)남.여</t>
    <phoneticPr fontId="5" type="noConversion"/>
  </si>
  <si>
    <t>양변기(어린이용)남.여</t>
    <phoneticPr fontId="5" type="noConversion"/>
  </si>
  <si>
    <t>소변기(어린이용)남</t>
    <phoneticPr fontId="5" type="noConversion"/>
  </si>
  <si>
    <t>화장실디자인칸막이(남.여)</t>
    <phoneticPr fontId="5" type="noConversion"/>
  </si>
  <si>
    <t>액세서리/선반(남.여))</t>
    <phoneticPr fontId="5" type="noConversion"/>
  </si>
  <si>
    <t>방수거울(남.여)</t>
    <phoneticPr fontId="5" type="noConversion"/>
  </si>
  <si>
    <t>(어린이용)</t>
    <phoneticPr fontId="5" type="noConversion"/>
  </si>
  <si>
    <t>2회</t>
    <phoneticPr fontId="5" type="noConversion"/>
  </si>
  <si>
    <t xml:space="preserve"> (재료비+노무비)의 2.93%</t>
  </si>
  <si>
    <t>산업안전보건관리비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</si>
</sst>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76" formatCode="#,##0_ "/>
    <numFmt numFmtId="177" formatCode="0.0%"/>
    <numFmt numFmtId="178" formatCode="0.000%"/>
    <numFmt numFmtId="179" formatCode="_-* #,##0.00\ &quot;DM&quot;_-;\-* #,##0.00\ &quot;DM&quot;_-;_-* &quot;-&quot;??\ &quot;DM&quot;_-;_-@_-"/>
    <numFmt numFmtId="180" formatCode="&quot;₩&quot;#,##0.00;[Red]&quot;₩&quot;&quot;₩&quot;&quot;₩&quot;&quot;₩&quot;&quot;₩&quot;&quot;₩&quot;\-#,##0.00"/>
    <numFmt numFmtId="181" formatCode="_ * #,##0_ ;_ * \-#,##0_ ;_ * &quot;-&quot;_ ;_ @_ "/>
    <numFmt numFmtId="182" formatCode="_ * #,##0.00_ ;_ * \-#,##0.00_ ;_ * &quot;-&quot;??_ ;_ @_ "/>
    <numFmt numFmtId="183" formatCode="0.0000000000%"/>
    <numFmt numFmtId="184" formatCode="_(&quot;$&quot;* #,##0.0_);_(&quot;$&quot;* \(#,##0.0\);_(&quot;$&quot;* &quot;-&quot;??_);_(@_)"/>
    <numFmt numFmtId="185" formatCode="_-* #,##0.00_-;\-* #,##0.00_-;_-* &quot;-&quot;_-;_-@_-"/>
    <numFmt numFmtId="186" formatCode="_-* #,##0.0_-;\-* #,##0.0_-;_-* &quot;-&quot;_-;_-@_-"/>
    <numFmt numFmtId="187" formatCode="_-* #,##0.000_-;\-* #,##0.000_-;_-* &quot;-&quot;_-;_-@_-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바탕"/>
      <family val="1"/>
      <charset val="129"/>
    </font>
    <font>
      <sz val="14"/>
      <name val="굴림체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sz val="11"/>
      <color indexed="8"/>
      <name val="돋움"/>
      <family val="3"/>
      <charset val="129"/>
    </font>
    <font>
      <sz val="10"/>
      <name val="굴림"/>
      <family val="3"/>
      <charset val="129"/>
    </font>
    <font>
      <sz val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41" fontId="6" fillId="0" borderId="0" applyFont="0" applyFill="0" applyBorder="0" applyAlignment="0" applyProtection="0"/>
    <xf numFmtId="0" fontId="11" fillId="0" borderId="0"/>
    <xf numFmtId="0" fontId="3" fillId="0" borderId="0"/>
    <xf numFmtId="179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3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 applyNumberFormat="0" applyFill="0" applyBorder="0" applyAlignment="0" applyProtection="0"/>
    <xf numFmtId="10" fontId="14" fillId="3" borderId="3" applyNumberFormat="0" applyBorder="0" applyAlignment="0" applyProtection="0"/>
    <xf numFmtId="184" fontId="6" fillId="0" borderId="0"/>
    <xf numFmtId="0" fontId="11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 applyNumberFormat="0"/>
    <xf numFmtId="0" fontId="2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/>
    <xf numFmtId="0" fontId="17" fillId="0" borderId="0" xfId="13" applyFont="1" applyFill="1" applyBorder="1" applyAlignment="1">
      <alignment vertical="center"/>
    </xf>
    <xf numFmtId="0" fontId="17" fillId="0" borderId="0" xfId="13" applyFont="1" applyFill="1" applyBorder="1" applyAlignment="1">
      <alignment horizontal="right" vertical="center"/>
    </xf>
    <xf numFmtId="0" fontId="17" fillId="0" borderId="2" xfId="13" applyFont="1" applyFill="1" applyBorder="1" applyAlignment="1">
      <alignment horizontal="right" vertical="center"/>
    </xf>
    <xf numFmtId="0" fontId="17" fillId="0" borderId="2" xfId="13" applyFont="1" applyFill="1" applyBorder="1" applyAlignment="1">
      <alignment vertical="center"/>
    </xf>
    <xf numFmtId="0" fontId="17" fillId="0" borderId="3" xfId="13" applyFont="1" applyFill="1" applyBorder="1" applyAlignment="1">
      <alignment horizontal="center" vertical="center"/>
    </xf>
    <xf numFmtId="0" fontId="17" fillId="0" borderId="4" xfId="13" applyFont="1" applyFill="1" applyBorder="1" applyAlignment="1">
      <alignment horizontal="center" vertical="center"/>
    </xf>
    <xf numFmtId="176" fontId="17" fillId="0" borderId="5" xfId="11" applyNumberFormat="1" applyFont="1" applyFill="1" applyBorder="1" applyAlignment="1">
      <alignment horizontal="right" vertical="center"/>
    </xf>
    <xf numFmtId="178" fontId="17" fillId="0" borderId="2" xfId="5" applyNumberFormat="1" applyFont="1" applyFill="1" applyBorder="1" applyAlignment="1">
      <alignment vertical="center"/>
    </xf>
    <xf numFmtId="9" fontId="17" fillId="0" borderId="2" xfId="5" applyFont="1" applyFill="1" applyBorder="1" applyAlignment="1">
      <alignment vertical="center"/>
    </xf>
    <xf numFmtId="176" fontId="17" fillId="0" borderId="3" xfId="11" applyNumberFormat="1" applyFont="1" applyFill="1" applyBorder="1" applyAlignment="1">
      <alignment horizontal="right" vertical="center"/>
    </xf>
    <xf numFmtId="0" fontId="17" fillId="0" borderId="5" xfId="13" applyFont="1" applyFill="1" applyBorder="1" applyAlignment="1">
      <alignment horizontal="center" vertical="center"/>
    </xf>
    <xf numFmtId="0" fontId="17" fillId="0" borderId="5" xfId="13" quotePrefix="1" applyFont="1" applyFill="1" applyBorder="1" applyAlignment="1">
      <alignment horizontal="center" vertical="center"/>
    </xf>
    <xf numFmtId="10" fontId="17" fillId="0" borderId="0" xfId="5" applyNumberFormat="1" applyFont="1" applyFill="1" applyBorder="1" applyAlignment="1">
      <alignment vertical="center"/>
    </xf>
    <xf numFmtId="9" fontId="17" fillId="0" borderId="0" xfId="5" applyFont="1" applyFill="1" applyBorder="1" applyAlignment="1">
      <alignment vertical="center"/>
    </xf>
    <xf numFmtId="0" fontId="17" fillId="0" borderId="6" xfId="13" applyFont="1" applyFill="1" applyBorder="1" applyAlignment="1">
      <alignment horizontal="right" vertical="center"/>
    </xf>
    <xf numFmtId="0" fontId="17" fillId="0" borderId="6" xfId="13" applyFont="1" applyFill="1" applyBorder="1" applyAlignment="1">
      <alignment vertical="center"/>
    </xf>
    <xf numFmtId="176" fontId="17" fillId="0" borderId="4" xfId="11" applyNumberFormat="1" applyFont="1" applyFill="1" applyBorder="1" applyAlignment="1">
      <alignment horizontal="right" vertical="center"/>
    </xf>
    <xf numFmtId="9" fontId="17" fillId="0" borderId="6" xfId="5" applyFont="1" applyFill="1" applyBorder="1" applyAlignment="1">
      <alignment vertical="center"/>
    </xf>
    <xf numFmtId="10" fontId="17" fillId="0" borderId="2" xfId="5" applyNumberFormat="1" applyFont="1" applyFill="1" applyBorder="1" applyAlignment="1">
      <alignment vertical="center"/>
    </xf>
    <xf numFmtId="0" fontId="17" fillId="0" borderId="7" xfId="13" applyFont="1" applyFill="1" applyBorder="1" applyAlignment="1">
      <alignment horizontal="center" vertical="center"/>
    </xf>
    <xf numFmtId="0" fontId="17" fillId="0" borderId="8" xfId="13" applyFont="1" applyFill="1" applyBorder="1" applyAlignment="1">
      <alignment horizontal="right" vertical="center"/>
    </xf>
    <xf numFmtId="0" fontId="17" fillId="0" borderId="8" xfId="13" applyFont="1" applyFill="1" applyBorder="1" applyAlignment="1">
      <alignment vertical="center"/>
    </xf>
    <xf numFmtId="176" fontId="17" fillId="0" borderId="7" xfId="11" applyNumberFormat="1" applyFont="1" applyFill="1" applyBorder="1" applyAlignment="1">
      <alignment horizontal="right" vertical="center"/>
    </xf>
    <xf numFmtId="0" fontId="17" fillId="0" borderId="9" xfId="13" applyFont="1" applyFill="1" applyBorder="1" applyAlignment="1">
      <alignment horizontal="centerContinuous" vertical="center"/>
    </xf>
    <xf numFmtId="0" fontId="17" fillId="0" borderId="10" xfId="13" applyFont="1" applyFill="1" applyBorder="1" applyAlignment="1">
      <alignment horizontal="centerContinuous" vertical="center"/>
    </xf>
    <xf numFmtId="0" fontId="17" fillId="0" borderId="2" xfId="13" applyFont="1" applyFill="1" applyBorder="1" applyAlignment="1">
      <alignment horizontal="centerContinuous" vertical="center"/>
    </xf>
    <xf numFmtId="177" fontId="17" fillId="0" borderId="2" xfId="5" quotePrefix="1" applyNumberFormat="1" applyFont="1" applyFill="1" applyBorder="1" applyAlignment="1">
      <alignment vertical="center"/>
    </xf>
    <xf numFmtId="176" fontId="17" fillId="0" borderId="3" xfId="13" applyNumberFormat="1" applyFont="1" applyFill="1" applyBorder="1" applyAlignment="1">
      <alignment horizontal="right" vertical="center"/>
    </xf>
    <xf numFmtId="178" fontId="17" fillId="0" borderId="0" xfId="5" applyNumberFormat="1" applyFont="1" applyFill="1" applyBorder="1" applyAlignment="1">
      <alignment vertical="center"/>
    </xf>
    <xf numFmtId="0" fontId="17" fillId="0" borderId="2" xfId="13" quotePrefix="1" applyFont="1" applyFill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41" fontId="20" fillId="0" borderId="0" xfId="0" applyNumberFormat="1" applyFont="1" applyAlignment="1">
      <alignment horizontal="center" vertical="center"/>
    </xf>
    <xf numFmtId="41" fontId="20" fillId="0" borderId="0" xfId="7" applyNumberFormat="1" applyFont="1" applyAlignment="1">
      <alignment vertical="center"/>
    </xf>
    <xf numFmtId="41" fontId="20" fillId="0" borderId="0" xfId="0" applyNumberFormat="1" applyFont="1" applyAlignment="1">
      <alignment vertical="center"/>
    </xf>
    <xf numFmtId="41" fontId="21" fillId="0" borderId="0" xfId="0" applyNumberFormat="1" applyFont="1" applyAlignment="1">
      <alignment vertical="center"/>
    </xf>
    <xf numFmtId="41" fontId="21" fillId="0" borderId="0" xfId="0" applyNumberFormat="1" applyFont="1" applyFill="1" applyAlignment="1">
      <alignment horizontal="center" vertical="center"/>
    </xf>
    <xf numFmtId="41" fontId="21" fillId="0" borderId="0" xfId="0" applyNumberFormat="1" applyFont="1" applyFill="1" applyAlignment="1">
      <alignment vertical="center"/>
    </xf>
    <xf numFmtId="41" fontId="17" fillId="0" borderId="3" xfId="7" applyNumberFormat="1" applyFont="1" applyBorder="1" applyAlignment="1">
      <alignment vertical="center"/>
    </xf>
    <xf numFmtId="41" fontId="17" fillId="0" borderId="3" xfId="0" applyNumberFormat="1" applyFont="1" applyFill="1" applyBorder="1" applyAlignment="1">
      <alignment horizontal="center" vertical="center"/>
    </xf>
    <xf numFmtId="177" fontId="17" fillId="0" borderId="0" xfId="5" applyNumberFormat="1" applyFont="1" applyFill="1" applyBorder="1" applyAlignment="1">
      <alignment vertical="center"/>
    </xf>
    <xf numFmtId="177" fontId="17" fillId="0" borderId="2" xfId="5" applyNumberFormat="1" applyFont="1" applyFill="1" applyBorder="1" applyAlignment="1">
      <alignment vertical="center"/>
    </xf>
    <xf numFmtId="0" fontId="17" fillId="0" borderId="3" xfId="13" quotePrefix="1" applyFont="1" applyFill="1" applyBorder="1" applyAlignment="1">
      <alignment horizontal="center" vertical="center"/>
    </xf>
    <xf numFmtId="41" fontId="17" fillId="0" borderId="0" xfId="13" applyNumberFormat="1" applyFont="1" applyFill="1" applyBorder="1" applyAlignment="1">
      <alignment vertical="center"/>
    </xf>
    <xf numFmtId="41" fontId="22" fillId="0" borderId="3" xfId="0" applyNumberFormat="1" applyFont="1" applyFill="1" applyBorder="1" applyAlignment="1">
      <alignment horizontal="left" vertical="center"/>
    </xf>
    <xf numFmtId="0" fontId="17" fillId="0" borderId="11" xfId="13" applyFont="1" applyFill="1" applyBorder="1" applyAlignment="1">
      <alignment horizontal="centerContinuous" vertical="center"/>
    </xf>
    <xf numFmtId="0" fontId="17" fillId="0" borderId="0" xfId="13" quotePrefix="1" applyFont="1" applyFill="1" applyBorder="1" applyAlignment="1">
      <alignment horizontal="centerContinuous" vertical="center"/>
    </xf>
    <xf numFmtId="0" fontId="17" fillId="0" borderId="12" xfId="13" applyFont="1" applyFill="1" applyBorder="1" applyAlignment="1">
      <alignment horizontal="centerContinuous" vertical="center"/>
    </xf>
    <xf numFmtId="9" fontId="17" fillId="0" borderId="0" xfId="5" applyNumberFormat="1" applyFont="1" applyFill="1" applyBorder="1" applyAlignment="1">
      <alignment vertical="center" shrinkToFit="1"/>
    </xf>
    <xf numFmtId="176" fontId="17" fillId="0" borderId="5" xfId="13" applyNumberFormat="1" applyFont="1" applyFill="1" applyBorder="1" applyAlignment="1">
      <alignment horizontal="right" vertical="center"/>
    </xf>
    <xf numFmtId="3" fontId="17" fillId="0" borderId="9" xfId="13" applyNumberFormat="1" applyFont="1" applyFill="1" applyBorder="1" applyAlignment="1">
      <alignment vertical="center"/>
    </xf>
    <xf numFmtId="185" fontId="20" fillId="0" borderId="0" xfId="0" applyNumberFormat="1" applyFont="1" applyAlignment="1">
      <alignment horizontal="center" vertical="center"/>
    </xf>
    <xf numFmtId="41" fontId="24" fillId="0" borderId="3" xfId="0" applyNumberFormat="1" applyFont="1" applyFill="1" applyBorder="1" applyAlignment="1">
      <alignment horizontal="left" vertical="center"/>
    </xf>
    <xf numFmtId="41" fontId="19" fillId="0" borderId="3" xfId="7" applyNumberFormat="1" applyFont="1" applyBorder="1" applyAlignment="1">
      <alignment vertical="center"/>
    </xf>
    <xf numFmtId="41" fontId="19" fillId="0" borderId="3" xfId="0" applyNumberFormat="1" applyFont="1" applyFill="1" applyBorder="1" applyAlignment="1">
      <alignment horizontal="center" vertical="center"/>
    </xf>
    <xf numFmtId="41" fontId="23" fillId="0" borderId="3" xfId="7" applyNumberFormat="1" applyFont="1" applyBorder="1" applyAlignment="1">
      <alignment horizontal="left" vertical="center"/>
    </xf>
    <xf numFmtId="41" fontId="22" fillId="0" borderId="3" xfId="7" applyNumberFormat="1" applyFont="1" applyBorder="1" applyAlignment="1">
      <alignment vertical="center"/>
    </xf>
    <xf numFmtId="41" fontId="22" fillId="0" borderId="3" xfId="0" applyNumberFormat="1" applyFont="1" applyFill="1" applyBorder="1" applyAlignment="1">
      <alignment horizontal="center" vertical="center"/>
    </xf>
    <xf numFmtId="41" fontId="22" fillId="0" borderId="0" xfId="0" applyNumberFormat="1" applyFont="1" applyAlignment="1">
      <alignment vertical="center"/>
    </xf>
    <xf numFmtId="41" fontId="19" fillId="0" borderId="0" xfId="0" applyNumberFormat="1" applyFont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41" fontId="19" fillId="4" borderId="3" xfId="0" applyNumberFormat="1" applyFont="1" applyFill="1" applyBorder="1" applyAlignment="1">
      <alignment horizontal="center" vertical="center"/>
    </xf>
    <xf numFmtId="41" fontId="19" fillId="4" borderId="9" xfId="7" applyNumberFormat="1" applyFont="1" applyFill="1" applyBorder="1" applyAlignment="1">
      <alignment horizontal="center" vertical="center"/>
    </xf>
    <xf numFmtId="41" fontId="19" fillId="4" borderId="3" xfId="7" applyNumberFormat="1" applyFont="1" applyFill="1" applyBorder="1" applyAlignment="1">
      <alignment horizontal="center" vertical="center"/>
    </xf>
    <xf numFmtId="0" fontId="19" fillId="4" borderId="3" xfId="13" applyFont="1" applyFill="1" applyBorder="1" applyAlignment="1">
      <alignment horizontal="center" vertical="center"/>
    </xf>
    <xf numFmtId="41" fontId="20" fillId="0" borderId="0" xfId="7" applyNumberFormat="1" applyFont="1" applyAlignment="1">
      <alignment horizontal="left" vertical="center"/>
    </xf>
    <xf numFmtId="0" fontId="17" fillId="0" borderId="12" xfId="13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horizontal="left" vertical="center"/>
    </xf>
    <xf numFmtId="41" fontId="19" fillId="0" borderId="8" xfId="7" applyNumberFormat="1" applyFont="1" applyBorder="1" applyAlignment="1">
      <alignment vertical="center"/>
    </xf>
    <xf numFmtId="41" fontId="19" fillId="0" borderId="14" xfId="0" applyNumberFormat="1" applyFont="1" applyFill="1" applyBorder="1" applyAlignment="1">
      <alignment horizontal="center" vertical="center"/>
    </xf>
    <xf numFmtId="41" fontId="22" fillId="0" borderId="4" xfId="0" applyNumberFormat="1" applyFont="1" applyFill="1" applyBorder="1" applyAlignment="1">
      <alignment horizontal="left" vertical="center"/>
    </xf>
    <xf numFmtId="41" fontId="17" fillId="0" borderId="4" xfId="7" applyNumberFormat="1" applyFont="1" applyBorder="1" applyAlignment="1">
      <alignment vertical="center"/>
    </xf>
    <xf numFmtId="41" fontId="17" fillId="0" borderId="4" xfId="0" applyNumberFormat="1" applyFont="1" applyFill="1" applyBorder="1" applyAlignment="1">
      <alignment horizontal="center" vertical="center"/>
    </xf>
    <xf numFmtId="41" fontId="19" fillId="0" borderId="16" xfId="0" applyNumberFormat="1" applyFont="1" applyFill="1" applyBorder="1" applyAlignment="1">
      <alignment horizontal="left" vertical="center"/>
    </xf>
    <xf numFmtId="41" fontId="19" fillId="0" borderId="17" xfId="7" applyNumberFormat="1" applyFont="1" applyBorder="1" applyAlignment="1">
      <alignment vertical="center"/>
    </xf>
    <xf numFmtId="41" fontId="19" fillId="0" borderId="18" xfId="0" applyNumberFormat="1" applyFont="1" applyFill="1" applyBorder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38" fontId="22" fillId="0" borderId="3" xfId="1" applyNumberFormat="1" applyFont="1" applyBorder="1" applyAlignment="1">
      <alignment vertical="center"/>
    </xf>
    <xf numFmtId="0" fontId="19" fillId="0" borderId="1" xfId="13" applyFont="1" applyFill="1" applyBorder="1" applyAlignment="1">
      <alignment vertical="center"/>
    </xf>
    <xf numFmtId="176" fontId="19" fillId="0" borderId="17" xfId="11" applyNumberFormat="1" applyFont="1" applyFill="1" applyBorder="1" applyAlignment="1">
      <alignment vertical="center"/>
    </xf>
    <xf numFmtId="0" fontId="17" fillId="0" borderId="26" xfId="13" applyFont="1" applyFill="1" applyBorder="1" applyAlignment="1">
      <alignment horizontal="centerContinuous" vertical="center"/>
    </xf>
    <xf numFmtId="0" fontId="17" fillId="0" borderId="27" xfId="13" quotePrefix="1" applyFont="1" applyFill="1" applyBorder="1" applyAlignment="1">
      <alignment horizontal="centerContinuous" vertical="center"/>
    </xf>
    <xf numFmtId="0" fontId="17" fillId="0" borderId="28" xfId="13" applyFont="1" applyFill="1" applyBorder="1" applyAlignment="1">
      <alignment horizontal="centerContinuous" vertical="center"/>
    </xf>
    <xf numFmtId="0" fontId="17" fillId="0" borderId="27" xfId="13" applyFont="1" applyFill="1" applyBorder="1" applyAlignment="1">
      <alignment horizontal="right" vertical="center"/>
    </xf>
    <xf numFmtId="9" fontId="17" fillId="0" borderId="27" xfId="5" applyNumberFormat="1" applyFont="1" applyFill="1" applyBorder="1" applyAlignment="1">
      <alignment vertical="center"/>
    </xf>
    <xf numFmtId="9" fontId="17" fillId="0" borderId="27" xfId="5" applyFont="1" applyFill="1" applyBorder="1" applyAlignment="1">
      <alignment vertical="center"/>
    </xf>
    <xf numFmtId="176" fontId="17" fillId="0" borderId="25" xfId="11" applyNumberFormat="1" applyFont="1" applyFill="1" applyBorder="1" applyAlignment="1">
      <alignment horizontal="right" vertical="center"/>
    </xf>
    <xf numFmtId="41" fontId="19" fillId="4" borderId="3" xfId="7" applyNumberFormat="1" applyFont="1" applyFill="1" applyBorder="1" applyAlignment="1">
      <alignment horizontal="center" vertical="center"/>
    </xf>
    <xf numFmtId="41" fontId="22" fillId="0" borderId="2" xfId="7" applyNumberFormat="1" applyFont="1" applyBorder="1" applyAlignment="1">
      <alignment vertical="center"/>
    </xf>
    <xf numFmtId="38" fontId="22" fillId="0" borderId="2" xfId="1" applyNumberFormat="1" applyFont="1" applyBorder="1" applyAlignment="1">
      <alignment vertical="center"/>
    </xf>
    <xf numFmtId="41" fontId="25" fillId="0" borderId="3" xfId="7" applyNumberFormat="1" applyFont="1" applyBorder="1" applyAlignment="1">
      <alignment horizontal="left" vertical="center"/>
    </xf>
    <xf numFmtId="41" fontId="24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1" fontId="24" fillId="0" borderId="3" xfId="7" applyNumberFormat="1" applyFont="1" applyBorder="1" applyAlignment="1">
      <alignment vertical="center"/>
    </xf>
    <xf numFmtId="38" fontId="24" fillId="0" borderId="3" xfId="1" applyNumberFormat="1" applyFont="1" applyBorder="1" applyAlignment="1">
      <alignment vertical="center"/>
    </xf>
    <xf numFmtId="41" fontId="24" fillId="0" borderId="9" xfId="0" applyNumberFormat="1" applyFont="1" applyFill="1" applyBorder="1" applyAlignment="1">
      <alignment horizontal="left" vertical="center"/>
    </xf>
    <xf numFmtId="41" fontId="23" fillId="0" borderId="2" xfId="7" applyNumberFormat="1" applyFont="1" applyBorder="1" applyAlignment="1">
      <alignment horizontal="left" vertical="center"/>
    </xf>
    <xf numFmtId="41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1" fontId="22" fillId="0" borderId="10" xfId="0" applyNumberFormat="1" applyFont="1" applyFill="1" applyBorder="1" applyAlignment="1">
      <alignment horizontal="center" vertical="center"/>
    </xf>
    <xf numFmtId="10" fontId="17" fillId="0" borderId="6" xfId="5" applyNumberFormat="1" applyFont="1" applyFill="1" applyBorder="1" applyAlignment="1">
      <alignment vertical="center"/>
    </xf>
    <xf numFmtId="186" fontId="22" fillId="0" borderId="3" xfId="0" applyNumberFormat="1" applyFont="1" applyFill="1" applyBorder="1" applyAlignment="1">
      <alignment horizontal="center" vertical="center"/>
    </xf>
    <xf numFmtId="41" fontId="19" fillId="0" borderId="3" xfId="0" applyNumberFormat="1" applyFont="1" applyFill="1" applyBorder="1" applyAlignment="1">
      <alignment horizontal="left" vertical="center"/>
    </xf>
    <xf numFmtId="41" fontId="19" fillId="0" borderId="9" xfId="0" applyNumberFormat="1" applyFont="1" applyFill="1" applyBorder="1" applyAlignment="1">
      <alignment horizontal="left" vertical="center"/>
    </xf>
    <xf numFmtId="187" fontId="22" fillId="0" borderId="3" xfId="0" applyNumberFormat="1" applyFont="1" applyFill="1" applyBorder="1" applyAlignment="1">
      <alignment horizontal="center" vertical="center"/>
    </xf>
    <xf numFmtId="41" fontId="23" fillId="5" borderId="3" xfId="7" applyNumberFormat="1" applyFont="1" applyFill="1" applyBorder="1" applyAlignment="1">
      <alignment horizontal="left" vertical="center"/>
    </xf>
    <xf numFmtId="41" fontId="22" fillId="5" borderId="3" xfId="0" applyNumberFormat="1" applyFont="1" applyFill="1" applyBorder="1" applyAlignment="1">
      <alignment horizontal="left" vertical="center"/>
    </xf>
    <xf numFmtId="41" fontId="22" fillId="5" borderId="3" xfId="0" applyNumberFormat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41" fontId="22" fillId="5" borderId="3" xfId="7" applyNumberFormat="1" applyFont="1" applyFill="1" applyBorder="1" applyAlignment="1">
      <alignment vertical="center"/>
    </xf>
    <xf numFmtId="38" fontId="22" fillId="5" borderId="3" xfId="1" applyNumberFormat="1" applyFont="1" applyFill="1" applyBorder="1" applyAlignment="1">
      <alignment vertical="center"/>
    </xf>
    <xf numFmtId="41" fontId="20" fillId="5" borderId="0" xfId="0" applyNumberFormat="1" applyFont="1" applyFill="1" applyAlignment="1">
      <alignment vertical="center"/>
    </xf>
    <xf numFmtId="186" fontId="22" fillId="5" borderId="3" xfId="0" applyNumberFormat="1" applyFont="1" applyFill="1" applyBorder="1" applyAlignment="1">
      <alignment horizontal="center" vertical="center"/>
    </xf>
    <xf numFmtId="177" fontId="17" fillId="0" borderId="2" xfId="5" applyNumberFormat="1" applyFont="1" applyFill="1" applyBorder="1" applyAlignment="1">
      <alignment vertical="center" shrinkToFit="1"/>
    </xf>
    <xf numFmtId="176" fontId="28" fillId="0" borderId="3" xfId="11" applyNumberFormat="1" applyFont="1" applyFill="1" applyBorder="1" applyAlignment="1">
      <alignment horizontal="right" vertical="center"/>
    </xf>
    <xf numFmtId="41" fontId="21" fillId="0" borderId="0" xfId="0" applyNumberFormat="1" applyFont="1" applyBorder="1" applyAlignment="1">
      <alignment horizontal="left" vertical="center"/>
    </xf>
    <xf numFmtId="0" fontId="19" fillId="4" borderId="9" xfId="13" applyFont="1" applyFill="1" applyBorder="1" applyAlignment="1">
      <alignment horizontal="center" vertical="center"/>
    </xf>
    <xf numFmtId="0" fontId="19" fillId="4" borderId="2" xfId="13" applyFont="1" applyFill="1" applyBorder="1" applyAlignment="1">
      <alignment horizontal="center" vertical="center"/>
    </xf>
    <xf numFmtId="0" fontId="19" fillId="4" borderId="10" xfId="13" applyFont="1" applyFill="1" applyBorder="1" applyAlignment="1">
      <alignment horizontal="center" vertical="center"/>
    </xf>
    <xf numFmtId="0" fontId="18" fillId="0" borderId="19" xfId="13" applyFont="1" applyFill="1" applyBorder="1" applyAlignment="1">
      <alignment horizontal="center" vertical="center"/>
    </xf>
    <xf numFmtId="0" fontId="18" fillId="0" borderId="20" xfId="13" applyFont="1" applyFill="1" applyBorder="1" applyAlignment="1">
      <alignment horizontal="center" vertical="center"/>
    </xf>
    <xf numFmtId="0" fontId="18" fillId="0" borderId="21" xfId="13" applyFont="1" applyFill="1" applyBorder="1" applyAlignment="1">
      <alignment horizontal="center" vertical="center"/>
    </xf>
    <xf numFmtId="0" fontId="19" fillId="4" borderId="2" xfId="13" quotePrefix="1" applyFont="1" applyFill="1" applyBorder="1" applyAlignment="1">
      <alignment horizontal="center" vertical="center"/>
    </xf>
    <xf numFmtId="0" fontId="19" fillId="4" borderId="10" xfId="13" quotePrefix="1" applyFont="1" applyFill="1" applyBorder="1" applyAlignment="1">
      <alignment horizontal="center" vertical="center"/>
    </xf>
    <xf numFmtId="3" fontId="17" fillId="0" borderId="2" xfId="11" applyNumberFormat="1" applyFont="1" applyFill="1" applyBorder="1" applyAlignment="1">
      <alignment vertical="center"/>
    </xf>
    <xf numFmtId="3" fontId="17" fillId="0" borderId="10" xfId="11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 shrinkToFit="1"/>
    </xf>
    <xf numFmtId="0" fontId="17" fillId="0" borderId="10" xfId="0" applyFont="1" applyFill="1" applyBorder="1" applyAlignment="1">
      <alignment vertical="center" wrapText="1" shrinkToFit="1"/>
    </xf>
    <xf numFmtId="177" fontId="17" fillId="0" borderId="8" xfId="11" applyNumberFormat="1" applyFont="1" applyFill="1" applyBorder="1" applyAlignment="1">
      <alignment vertical="center"/>
    </xf>
    <xf numFmtId="177" fontId="17" fillId="0" borderId="14" xfId="11" applyNumberFormat="1" applyFont="1" applyFill="1" applyBorder="1" applyAlignment="1">
      <alignment vertical="center"/>
    </xf>
    <xf numFmtId="3" fontId="17" fillId="0" borderId="9" xfId="11" applyNumberFormat="1" applyFont="1" applyFill="1" applyBorder="1" applyAlignment="1">
      <alignment vertical="center" wrapText="1" shrinkToFit="1"/>
    </xf>
    <xf numFmtId="3" fontId="17" fillId="0" borderId="10" xfId="11" applyNumberFormat="1" applyFont="1" applyFill="1" applyBorder="1" applyAlignment="1">
      <alignment vertical="center" wrapText="1" shrinkToFit="1"/>
    </xf>
    <xf numFmtId="3" fontId="27" fillId="0" borderId="9" xfId="11" applyNumberFormat="1" applyFont="1" applyFill="1" applyBorder="1" applyAlignment="1">
      <alignment vertical="center" wrapText="1" shrinkToFit="1"/>
    </xf>
    <xf numFmtId="3" fontId="27" fillId="0" borderId="10" xfId="11" applyNumberFormat="1" applyFont="1" applyFill="1" applyBorder="1" applyAlignment="1">
      <alignment vertical="center" wrapText="1" shrinkToFit="1"/>
    </xf>
    <xf numFmtId="3" fontId="17" fillId="0" borderId="0" xfId="11" applyNumberFormat="1" applyFont="1" applyFill="1" applyBorder="1" applyAlignment="1">
      <alignment vertical="center"/>
    </xf>
    <xf numFmtId="3" fontId="17" fillId="0" borderId="12" xfId="11" applyNumberFormat="1" applyFont="1" applyFill="1" applyBorder="1" applyAlignment="1">
      <alignment vertical="center"/>
    </xf>
    <xf numFmtId="177" fontId="17" fillId="0" borderId="6" xfId="11" applyNumberFormat="1" applyFont="1" applyFill="1" applyBorder="1" applyAlignment="1">
      <alignment vertical="center"/>
    </xf>
    <xf numFmtId="177" fontId="17" fillId="0" borderId="13" xfId="11" applyNumberFormat="1" applyFont="1" applyFill="1" applyBorder="1" applyAlignment="1">
      <alignment vertical="center"/>
    </xf>
    <xf numFmtId="3" fontId="17" fillId="0" borderId="6" xfId="11" applyNumberFormat="1" applyFont="1" applyFill="1" applyBorder="1" applyAlignment="1">
      <alignment vertical="center"/>
    </xf>
    <xf numFmtId="3" fontId="17" fillId="0" borderId="13" xfId="11" applyNumberFormat="1" applyFont="1" applyFill="1" applyBorder="1" applyAlignment="1">
      <alignment vertical="center"/>
    </xf>
    <xf numFmtId="0" fontId="17" fillId="0" borderId="4" xfId="13" applyFont="1" applyFill="1" applyBorder="1" applyAlignment="1">
      <alignment horizontal="center" vertical="center" textRotation="255"/>
    </xf>
    <xf numFmtId="0" fontId="17" fillId="0" borderId="5" xfId="13" applyFont="1" applyFill="1" applyBorder="1" applyAlignment="1">
      <alignment horizontal="center" vertical="center" textRotation="255"/>
    </xf>
    <xf numFmtId="0" fontId="17" fillId="0" borderId="7" xfId="13" applyFont="1" applyFill="1" applyBorder="1" applyAlignment="1">
      <alignment horizontal="center" vertical="center" textRotation="255"/>
    </xf>
    <xf numFmtId="3" fontId="17" fillId="0" borderId="25" xfId="11" applyNumberFormat="1" applyFont="1" applyFill="1" applyBorder="1" applyAlignment="1">
      <alignment vertical="center"/>
    </xf>
    <xf numFmtId="0" fontId="19" fillId="0" borderId="22" xfId="13" applyFont="1" applyFill="1" applyBorder="1" applyAlignment="1">
      <alignment horizontal="center" vertical="center"/>
    </xf>
    <xf numFmtId="0" fontId="19" fillId="0" borderId="1" xfId="13" applyFont="1" applyFill="1" applyBorder="1" applyAlignment="1">
      <alignment horizontal="center" vertical="center"/>
    </xf>
    <xf numFmtId="0" fontId="19" fillId="0" borderId="23" xfId="13" applyFont="1" applyFill="1" applyBorder="1" applyAlignment="1">
      <alignment horizontal="center" vertical="center"/>
    </xf>
    <xf numFmtId="176" fontId="17" fillId="0" borderId="1" xfId="11" applyNumberFormat="1" applyFont="1" applyFill="1" applyBorder="1" applyAlignment="1">
      <alignment horizontal="center" vertical="center"/>
    </xf>
    <xf numFmtId="176" fontId="17" fillId="0" borderId="24" xfId="11" applyNumberFormat="1" applyFont="1" applyFill="1" applyBorder="1" applyAlignment="1">
      <alignment horizontal="center" vertical="center"/>
    </xf>
    <xf numFmtId="177" fontId="17" fillId="0" borderId="0" xfId="11" applyNumberFormat="1" applyFont="1" applyFill="1" applyBorder="1" applyAlignment="1">
      <alignment vertical="center"/>
    </xf>
    <xf numFmtId="177" fontId="17" fillId="0" borderId="12" xfId="11" applyNumberFormat="1" applyFont="1" applyFill="1" applyBorder="1" applyAlignment="1">
      <alignment vertical="center"/>
    </xf>
    <xf numFmtId="3" fontId="17" fillId="0" borderId="2" xfId="13" applyNumberFormat="1" applyFont="1" applyFill="1" applyBorder="1" applyAlignment="1">
      <alignment vertical="center"/>
    </xf>
    <xf numFmtId="3" fontId="17" fillId="0" borderId="10" xfId="13" applyNumberFormat="1" applyFont="1" applyFill="1" applyBorder="1" applyAlignment="1">
      <alignment vertical="center"/>
    </xf>
    <xf numFmtId="0" fontId="17" fillId="0" borderId="11" xfId="13" applyFont="1" applyFill="1" applyBorder="1" applyAlignment="1">
      <alignment horizontal="center" vertical="center"/>
    </xf>
    <xf numFmtId="0" fontId="17" fillId="0" borderId="0" xfId="13" applyFont="1" applyFill="1" applyBorder="1" applyAlignment="1">
      <alignment horizontal="center" vertical="center"/>
    </xf>
    <xf numFmtId="0" fontId="17" fillId="0" borderId="12" xfId="13" applyFont="1" applyFill="1" applyBorder="1" applyAlignment="1">
      <alignment horizontal="center" vertical="center"/>
    </xf>
    <xf numFmtId="0" fontId="17" fillId="0" borderId="3" xfId="13" applyFont="1" applyFill="1" applyBorder="1" applyAlignment="1">
      <alignment horizontal="center" vertical="center" textRotation="255"/>
    </xf>
    <xf numFmtId="177" fontId="17" fillId="0" borderId="0" xfId="11" applyNumberFormat="1" applyFont="1" applyFill="1" applyBorder="1" applyAlignment="1">
      <alignment horizontal="center" vertical="center"/>
    </xf>
    <xf numFmtId="177" fontId="17" fillId="0" borderId="12" xfId="11" applyNumberFormat="1" applyFont="1" applyFill="1" applyBorder="1" applyAlignment="1">
      <alignment horizontal="center" vertical="center"/>
    </xf>
    <xf numFmtId="177" fontId="17" fillId="0" borderId="2" xfId="11" applyNumberFormat="1" applyFont="1" applyFill="1" applyBorder="1" applyAlignment="1">
      <alignment horizontal="center" vertical="center"/>
    </xf>
    <xf numFmtId="177" fontId="17" fillId="0" borderId="10" xfId="11" applyNumberFormat="1" applyFont="1" applyFill="1" applyBorder="1" applyAlignment="1">
      <alignment horizontal="center" vertical="center"/>
    </xf>
    <xf numFmtId="41" fontId="21" fillId="0" borderId="29" xfId="0" applyNumberFormat="1" applyFont="1" applyBorder="1" applyAlignment="1">
      <alignment horizontal="left" vertical="center"/>
    </xf>
    <xf numFmtId="41" fontId="18" fillId="0" borderId="19" xfId="0" applyNumberFormat="1" applyFont="1" applyBorder="1" applyAlignment="1">
      <alignment horizontal="center" vertical="center"/>
    </xf>
    <xf numFmtId="41" fontId="18" fillId="0" borderId="20" xfId="0" applyNumberFormat="1" applyFont="1" applyBorder="1" applyAlignment="1">
      <alignment horizontal="center" vertical="center"/>
    </xf>
    <xf numFmtId="41" fontId="18" fillId="0" borderId="21" xfId="0" applyNumberFormat="1" applyFont="1" applyBorder="1" applyAlignment="1">
      <alignment horizontal="center" vertical="center"/>
    </xf>
    <xf numFmtId="41" fontId="19" fillId="4" borderId="3" xfId="0" applyNumberFormat="1" applyFont="1" applyFill="1" applyBorder="1" applyAlignment="1">
      <alignment horizontal="center" vertical="center"/>
    </xf>
    <xf numFmtId="41" fontId="19" fillId="4" borderId="4" xfId="7" applyNumberFormat="1" applyFont="1" applyFill="1" applyBorder="1" applyAlignment="1">
      <alignment horizontal="center" vertical="center"/>
    </xf>
    <xf numFmtId="41" fontId="19" fillId="4" borderId="7" xfId="7" applyNumberFormat="1" applyFont="1" applyFill="1" applyBorder="1" applyAlignment="1">
      <alignment horizontal="center" vertical="center"/>
    </xf>
    <xf numFmtId="185" fontId="19" fillId="4" borderId="3" xfId="0" applyNumberFormat="1" applyFont="1" applyFill="1" applyBorder="1" applyAlignment="1">
      <alignment horizontal="center" vertical="center"/>
    </xf>
    <xf numFmtId="41" fontId="19" fillId="4" borderId="3" xfId="7" applyNumberFormat="1" applyFont="1" applyFill="1" applyBorder="1" applyAlignment="1">
      <alignment horizontal="center" vertical="center"/>
    </xf>
  </cellXfs>
  <cellStyles count="39">
    <cellStyle name="AeE­ [0]_INQUIRY ¿μ¾÷AßAø " xfId="14" xr:uid="{00000000-0005-0000-0000-000000000000}"/>
    <cellStyle name="AeE­_INQUIRY ¿μ¾÷AßAø " xfId="15" xr:uid="{00000000-0005-0000-0000-000001000000}"/>
    <cellStyle name="ALIGNMENT" xfId="16" xr:uid="{00000000-0005-0000-0000-000002000000}"/>
    <cellStyle name="AÞ¸¶ [0]_INQUIRY ¿μ¾÷AßAø " xfId="17" xr:uid="{00000000-0005-0000-0000-000003000000}"/>
    <cellStyle name="AÞ¸¶_INQUIRY ¿μ¾÷AßAø " xfId="18" xr:uid="{00000000-0005-0000-0000-000004000000}"/>
    <cellStyle name="C￥AØ_¿μ¾÷CoE² " xfId="19" xr:uid="{00000000-0005-0000-0000-000005000000}"/>
    <cellStyle name="Comma [0]_ SG&amp;A Bridge " xfId="20" xr:uid="{00000000-0005-0000-0000-000006000000}"/>
    <cellStyle name="Comma_ SG&amp;A Bridge " xfId="21" xr:uid="{00000000-0005-0000-0000-000007000000}"/>
    <cellStyle name="Currency [0]_ SG&amp;A Bridge " xfId="22" xr:uid="{00000000-0005-0000-0000-000008000000}"/>
    <cellStyle name="Currency_ SG&amp;A Bridge " xfId="23" xr:uid="{00000000-0005-0000-0000-000009000000}"/>
    <cellStyle name="Grey" xfId="24" xr:uid="{00000000-0005-0000-0000-00000A000000}"/>
    <cellStyle name="Header1" xfId="25" xr:uid="{00000000-0005-0000-0000-00000B000000}"/>
    <cellStyle name="Header2" xfId="26" xr:uid="{00000000-0005-0000-0000-00000C000000}"/>
    <cellStyle name="Hyperlink_NEGS" xfId="27" xr:uid="{00000000-0005-0000-0000-00000D000000}"/>
    <cellStyle name="Input [yellow]" xfId="28" xr:uid="{00000000-0005-0000-0000-00000E000000}"/>
    <cellStyle name="Normal - Style1" xfId="29" xr:uid="{00000000-0005-0000-0000-00000F000000}"/>
    <cellStyle name="Normal_ SG&amp;A Bridge " xfId="30" xr:uid="{00000000-0005-0000-0000-000010000000}"/>
    <cellStyle name="Œ…?æ맖?e [0.00]_laroux" xfId="31" xr:uid="{00000000-0005-0000-0000-000011000000}"/>
    <cellStyle name="Œ…?æ맖?e_laroux" xfId="32" xr:uid="{00000000-0005-0000-0000-000012000000}"/>
    <cellStyle name="Percent [2]" xfId="33" xr:uid="{00000000-0005-0000-0000-000013000000}"/>
    <cellStyle name="똿뗦먛귟 [0.00]_PRODUCT DETAIL Q1" xfId="1" xr:uid="{00000000-0005-0000-0000-000014000000}"/>
    <cellStyle name="똿뗦먛귟_PRODUCT DETAIL Q1" xfId="2" xr:uid="{00000000-0005-0000-0000-000015000000}"/>
    <cellStyle name="믅됞 [0.00]_PRODUCT DETAIL Q1" xfId="3" xr:uid="{00000000-0005-0000-0000-000016000000}"/>
    <cellStyle name="믅됞_PRODUCT DETAIL Q1" xfId="4" xr:uid="{00000000-0005-0000-0000-000017000000}"/>
    <cellStyle name="백분율" xfId="5" builtinId="5"/>
    <cellStyle name="뷭?_BOOKSHIP" xfId="6" xr:uid="{00000000-0005-0000-0000-000019000000}"/>
    <cellStyle name="쉼표 [0] 2" xfId="7" xr:uid="{00000000-0005-0000-0000-00001A000000}"/>
    <cellStyle name="스타일 1" xfId="8" xr:uid="{00000000-0005-0000-0000-00001B000000}"/>
    <cellStyle name="지정되지 않음" xfId="9" xr:uid="{00000000-0005-0000-0000-00001C000000}"/>
    <cellStyle name="콤마 [0]_1202" xfId="10" xr:uid="{00000000-0005-0000-0000-00001D000000}"/>
    <cellStyle name="콤마 [0]_토목공사총괄표" xfId="11" xr:uid="{00000000-0005-0000-0000-00001E000000}"/>
    <cellStyle name="콤마_1202" xfId="12" xr:uid="{00000000-0005-0000-0000-00001F000000}"/>
    <cellStyle name="표준" xfId="0" builtinId="0"/>
    <cellStyle name="표준 2" xfId="36" xr:uid="{00000000-0005-0000-0000-000021000000}"/>
    <cellStyle name="표준 2 3" xfId="34" xr:uid="{00000000-0005-0000-0000-000022000000}"/>
    <cellStyle name="표준 3" xfId="37" xr:uid="{00000000-0005-0000-0000-000023000000}"/>
    <cellStyle name="표준 3 2" xfId="38" xr:uid="{00000000-0005-0000-0000-000024000000}"/>
    <cellStyle name="표준 4" xfId="35" xr:uid="{00000000-0005-0000-0000-000025000000}"/>
    <cellStyle name="표준_양수7면" xfId="13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1" name="Drawing 106">
          <a:extLst>
            <a:ext uri="{FF2B5EF4-FFF2-40B4-BE49-F238E27FC236}">
              <a16:creationId xmlns:a16="http://schemas.microsoft.com/office/drawing/2014/main" id="{00000000-0008-0000-0300-00000D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02" name="Drawing 107">
          <a:extLst>
            <a:ext uri="{FF2B5EF4-FFF2-40B4-BE49-F238E27FC236}">
              <a16:creationId xmlns:a16="http://schemas.microsoft.com/office/drawing/2014/main" id="{00000000-0008-0000-0300-00000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03" name="Drawing 110">
          <a:extLst>
            <a:ext uri="{FF2B5EF4-FFF2-40B4-BE49-F238E27FC236}">
              <a16:creationId xmlns:a16="http://schemas.microsoft.com/office/drawing/2014/main" id="{00000000-0008-0000-0300-00000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4" name="Drawing 111">
          <a:extLst>
            <a:ext uri="{FF2B5EF4-FFF2-40B4-BE49-F238E27FC236}">
              <a16:creationId xmlns:a16="http://schemas.microsoft.com/office/drawing/2014/main" id="{00000000-0008-0000-0300-000010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5" name="Drawing 112">
          <a:extLst>
            <a:ext uri="{FF2B5EF4-FFF2-40B4-BE49-F238E27FC236}">
              <a16:creationId xmlns:a16="http://schemas.microsoft.com/office/drawing/2014/main" id="{00000000-0008-0000-0300-000011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6" name="Drawing 113">
          <a:extLst>
            <a:ext uri="{FF2B5EF4-FFF2-40B4-BE49-F238E27FC236}">
              <a16:creationId xmlns:a16="http://schemas.microsoft.com/office/drawing/2014/main" id="{00000000-0008-0000-0300-000012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7" name="Drawing 114">
          <a:extLst>
            <a:ext uri="{FF2B5EF4-FFF2-40B4-BE49-F238E27FC236}">
              <a16:creationId xmlns:a16="http://schemas.microsoft.com/office/drawing/2014/main" id="{00000000-0008-0000-0300-000013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8" name="Drawing 115">
          <a:extLst>
            <a:ext uri="{FF2B5EF4-FFF2-40B4-BE49-F238E27FC236}">
              <a16:creationId xmlns:a16="http://schemas.microsoft.com/office/drawing/2014/main" id="{00000000-0008-0000-0300-000014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09" name="Drawing 116">
          <a:extLst>
            <a:ext uri="{FF2B5EF4-FFF2-40B4-BE49-F238E27FC236}">
              <a16:creationId xmlns:a16="http://schemas.microsoft.com/office/drawing/2014/main" id="{00000000-0008-0000-0300-000015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10" name="Drawing 117">
          <a:extLst>
            <a:ext uri="{FF2B5EF4-FFF2-40B4-BE49-F238E27FC236}">
              <a16:creationId xmlns:a16="http://schemas.microsoft.com/office/drawing/2014/main" id="{00000000-0008-0000-0300-000016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11" name="Drawing 118">
          <a:extLst>
            <a:ext uri="{FF2B5EF4-FFF2-40B4-BE49-F238E27FC236}">
              <a16:creationId xmlns:a16="http://schemas.microsoft.com/office/drawing/2014/main" id="{00000000-0008-0000-0300-000017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8712" name="Drawing 119">
          <a:extLst>
            <a:ext uri="{FF2B5EF4-FFF2-40B4-BE49-F238E27FC236}">
              <a16:creationId xmlns:a16="http://schemas.microsoft.com/office/drawing/2014/main" id="{00000000-0008-0000-0300-000018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3" name="Drawing 139">
          <a:extLst>
            <a:ext uri="{FF2B5EF4-FFF2-40B4-BE49-F238E27FC236}">
              <a16:creationId xmlns:a16="http://schemas.microsoft.com/office/drawing/2014/main" id="{00000000-0008-0000-0300-000019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4" name="Drawing 140">
          <a:extLst>
            <a:ext uri="{FF2B5EF4-FFF2-40B4-BE49-F238E27FC236}">
              <a16:creationId xmlns:a16="http://schemas.microsoft.com/office/drawing/2014/main" id="{00000000-0008-0000-0300-00001A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5" name="Drawing 141">
          <a:extLst>
            <a:ext uri="{FF2B5EF4-FFF2-40B4-BE49-F238E27FC236}">
              <a16:creationId xmlns:a16="http://schemas.microsoft.com/office/drawing/2014/main" id="{00000000-0008-0000-0300-00001B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6" name="Drawing 142">
          <a:extLst>
            <a:ext uri="{FF2B5EF4-FFF2-40B4-BE49-F238E27FC236}">
              <a16:creationId xmlns:a16="http://schemas.microsoft.com/office/drawing/2014/main" id="{00000000-0008-0000-0300-00001C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7" name="Drawing 114">
          <a:extLst>
            <a:ext uri="{FF2B5EF4-FFF2-40B4-BE49-F238E27FC236}">
              <a16:creationId xmlns:a16="http://schemas.microsoft.com/office/drawing/2014/main" id="{00000000-0008-0000-0300-00001D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8" name="Drawing 115">
          <a:extLst>
            <a:ext uri="{FF2B5EF4-FFF2-40B4-BE49-F238E27FC236}">
              <a16:creationId xmlns:a16="http://schemas.microsoft.com/office/drawing/2014/main" id="{00000000-0008-0000-0300-00001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19" name="Drawing 118">
          <a:extLst>
            <a:ext uri="{FF2B5EF4-FFF2-40B4-BE49-F238E27FC236}">
              <a16:creationId xmlns:a16="http://schemas.microsoft.com/office/drawing/2014/main" id="{00000000-0008-0000-0300-00001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8720" name="Drawing 119">
          <a:extLst>
            <a:ext uri="{FF2B5EF4-FFF2-40B4-BE49-F238E27FC236}">
              <a16:creationId xmlns:a16="http://schemas.microsoft.com/office/drawing/2014/main" id="{00000000-0008-0000-0300-000020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21" name="Drawing 106">
          <a:extLst>
            <a:ext uri="{FF2B5EF4-FFF2-40B4-BE49-F238E27FC236}">
              <a16:creationId xmlns:a16="http://schemas.microsoft.com/office/drawing/2014/main" id="{00000000-0008-0000-0300-000021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22" name="Drawing 107">
          <a:extLst>
            <a:ext uri="{FF2B5EF4-FFF2-40B4-BE49-F238E27FC236}">
              <a16:creationId xmlns:a16="http://schemas.microsoft.com/office/drawing/2014/main" id="{00000000-0008-0000-0300-00002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23" name="Drawing 108">
          <a:extLst>
            <a:ext uri="{FF2B5EF4-FFF2-40B4-BE49-F238E27FC236}">
              <a16:creationId xmlns:a16="http://schemas.microsoft.com/office/drawing/2014/main" id="{00000000-0008-0000-0300-00002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24" name="Drawing 109">
          <a:extLst>
            <a:ext uri="{FF2B5EF4-FFF2-40B4-BE49-F238E27FC236}">
              <a16:creationId xmlns:a16="http://schemas.microsoft.com/office/drawing/2014/main" id="{00000000-0008-0000-0300-000024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25" name="Drawing 110">
          <a:extLst>
            <a:ext uri="{FF2B5EF4-FFF2-40B4-BE49-F238E27FC236}">
              <a16:creationId xmlns:a16="http://schemas.microsoft.com/office/drawing/2014/main" id="{00000000-0008-0000-0300-000025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26" name="Drawing 111">
          <a:extLst>
            <a:ext uri="{FF2B5EF4-FFF2-40B4-BE49-F238E27FC236}">
              <a16:creationId xmlns:a16="http://schemas.microsoft.com/office/drawing/2014/main" id="{00000000-0008-0000-0300-00002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27" name="Drawing 112">
          <a:extLst>
            <a:ext uri="{FF2B5EF4-FFF2-40B4-BE49-F238E27FC236}">
              <a16:creationId xmlns:a16="http://schemas.microsoft.com/office/drawing/2014/main" id="{00000000-0008-0000-0300-00002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28" name="Drawing 113">
          <a:extLst>
            <a:ext uri="{FF2B5EF4-FFF2-40B4-BE49-F238E27FC236}">
              <a16:creationId xmlns:a16="http://schemas.microsoft.com/office/drawing/2014/main" id="{00000000-0008-0000-0300-00002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29" name="Drawing 114">
          <a:extLst>
            <a:ext uri="{FF2B5EF4-FFF2-40B4-BE49-F238E27FC236}">
              <a16:creationId xmlns:a16="http://schemas.microsoft.com/office/drawing/2014/main" id="{00000000-0008-0000-0300-00002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0" name="Drawing 115">
          <a:extLst>
            <a:ext uri="{FF2B5EF4-FFF2-40B4-BE49-F238E27FC236}">
              <a16:creationId xmlns:a16="http://schemas.microsoft.com/office/drawing/2014/main" id="{00000000-0008-0000-0300-00002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1" name="Drawing 116">
          <a:extLst>
            <a:ext uri="{FF2B5EF4-FFF2-40B4-BE49-F238E27FC236}">
              <a16:creationId xmlns:a16="http://schemas.microsoft.com/office/drawing/2014/main" id="{00000000-0008-0000-0300-00002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2" name="Drawing 117">
          <a:extLst>
            <a:ext uri="{FF2B5EF4-FFF2-40B4-BE49-F238E27FC236}">
              <a16:creationId xmlns:a16="http://schemas.microsoft.com/office/drawing/2014/main" id="{00000000-0008-0000-0300-00002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3" name="Drawing 118">
          <a:extLst>
            <a:ext uri="{FF2B5EF4-FFF2-40B4-BE49-F238E27FC236}">
              <a16:creationId xmlns:a16="http://schemas.microsoft.com/office/drawing/2014/main" id="{00000000-0008-0000-0300-00002D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4" name="Drawing 119">
          <a:extLst>
            <a:ext uri="{FF2B5EF4-FFF2-40B4-BE49-F238E27FC236}">
              <a16:creationId xmlns:a16="http://schemas.microsoft.com/office/drawing/2014/main" id="{00000000-0008-0000-0300-00002E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35" name="Drawing 106">
          <a:extLst>
            <a:ext uri="{FF2B5EF4-FFF2-40B4-BE49-F238E27FC236}">
              <a16:creationId xmlns:a16="http://schemas.microsoft.com/office/drawing/2014/main" id="{00000000-0008-0000-0300-00002F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36" name="Drawing 107">
          <a:extLst>
            <a:ext uri="{FF2B5EF4-FFF2-40B4-BE49-F238E27FC236}">
              <a16:creationId xmlns:a16="http://schemas.microsoft.com/office/drawing/2014/main" id="{00000000-0008-0000-0300-000030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37" name="Drawing 108">
          <a:extLst>
            <a:ext uri="{FF2B5EF4-FFF2-40B4-BE49-F238E27FC236}">
              <a16:creationId xmlns:a16="http://schemas.microsoft.com/office/drawing/2014/main" id="{00000000-0008-0000-0300-000031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38" name="Drawing 109">
          <a:extLst>
            <a:ext uri="{FF2B5EF4-FFF2-40B4-BE49-F238E27FC236}">
              <a16:creationId xmlns:a16="http://schemas.microsoft.com/office/drawing/2014/main" id="{00000000-0008-0000-0300-00003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8739" name="Drawing 110">
          <a:extLst>
            <a:ext uri="{FF2B5EF4-FFF2-40B4-BE49-F238E27FC236}">
              <a16:creationId xmlns:a16="http://schemas.microsoft.com/office/drawing/2014/main" id="{00000000-0008-0000-0300-00003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0" name="Drawing 111">
          <a:extLst>
            <a:ext uri="{FF2B5EF4-FFF2-40B4-BE49-F238E27FC236}">
              <a16:creationId xmlns:a16="http://schemas.microsoft.com/office/drawing/2014/main" id="{00000000-0008-0000-0300-000034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1" name="Drawing 112">
          <a:extLst>
            <a:ext uri="{FF2B5EF4-FFF2-40B4-BE49-F238E27FC236}">
              <a16:creationId xmlns:a16="http://schemas.microsoft.com/office/drawing/2014/main" id="{00000000-0008-0000-0300-000035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2" name="Drawing 113">
          <a:extLst>
            <a:ext uri="{FF2B5EF4-FFF2-40B4-BE49-F238E27FC236}">
              <a16:creationId xmlns:a16="http://schemas.microsoft.com/office/drawing/2014/main" id="{00000000-0008-0000-0300-00003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3" name="Drawing 114">
          <a:extLst>
            <a:ext uri="{FF2B5EF4-FFF2-40B4-BE49-F238E27FC236}">
              <a16:creationId xmlns:a16="http://schemas.microsoft.com/office/drawing/2014/main" id="{00000000-0008-0000-0300-00003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4" name="Drawing 115">
          <a:extLst>
            <a:ext uri="{FF2B5EF4-FFF2-40B4-BE49-F238E27FC236}">
              <a16:creationId xmlns:a16="http://schemas.microsoft.com/office/drawing/2014/main" id="{00000000-0008-0000-0300-00003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5" name="Drawing 116">
          <a:extLst>
            <a:ext uri="{FF2B5EF4-FFF2-40B4-BE49-F238E27FC236}">
              <a16:creationId xmlns:a16="http://schemas.microsoft.com/office/drawing/2014/main" id="{00000000-0008-0000-0300-00003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6" name="Drawing 117">
          <a:extLst>
            <a:ext uri="{FF2B5EF4-FFF2-40B4-BE49-F238E27FC236}">
              <a16:creationId xmlns:a16="http://schemas.microsoft.com/office/drawing/2014/main" id="{00000000-0008-0000-0300-00003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7" name="Drawing 118">
          <a:extLst>
            <a:ext uri="{FF2B5EF4-FFF2-40B4-BE49-F238E27FC236}">
              <a16:creationId xmlns:a16="http://schemas.microsoft.com/office/drawing/2014/main" id="{00000000-0008-0000-0300-00003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8748" name="Drawing 119">
          <a:extLst>
            <a:ext uri="{FF2B5EF4-FFF2-40B4-BE49-F238E27FC236}">
              <a16:creationId xmlns:a16="http://schemas.microsoft.com/office/drawing/2014/main" id="{00000000-0008-0000-0300-00003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64;&#50885;\&#48149;&#49464;&#50885;\swp\swp\&#49444;&#44228;\&#44396;&#47196;2&#54156;&#54532;&#51109;\99cost\&#51068;&#50948;&#45824;&#44032;\&#44592;&#53440;&#51068;&#509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99년1월"/>
      <sheetName val="물가자료1월"/>
      <sheetName val="유통물가1월"/>
      <sheetName val="재료단가"/>
      <sheetName val="권양기 설치"/>
      <sheetName val="랙크바제작"/>
      <sheetName val="로라게이트 문틀설치"/>
      <sheetName val="로라게이트 문틀 제작"/>
      <sheetName val="메인로라"/>
      <sheetName val="문비설치"/>
      <sheetName val="문비제작"/>
      <sheetName val="일반문틀 설치"/>
      <sheetName val="일반문틀제작"/>
      <sheetName val="샌딩 에폭시 도장"/>
      <sheetName val="스텐문틀설치"/>
      <sheetName val="스텐문틀 제작"/>
      <sheetName val="일반도장"/>
      <sheetName val="잡철물 제작 설치"/>
      <sheetName val="잡철물 설치"/>
      <sheetName val="잡철물 제작"/>
      <sheetName val="사이드 로라"/>
      <sheetName val="스텐카바 제작설치"/>
      <sheetName val="스텐카바전동(2)"/>
      <sheetName val="스텐카바전동(3)"/>
      <sheetName val="스텐카바전동(5)"/>
      <sheetName val="스텐카바전동(7)"/>
      <sheetName val="바닥고무교체(m당)"/>
      <sheetName val="바닥고무교체(m당) (2)"/>
      <sheetName val="기어박스분해(5톤)"/>
      <sheetName val="코어천공"/>
      <sheetName val="쌍송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31.05</v>
          </cell>
          <cell r="D11" t="str">
            <v>kg</v>
          </cell>
          <cell r="E11">
            <v>20182</v>
          </cell>
          <cell r="H11">
            <v>650</v>
          </cell>
          <cell r="I11">
            <v>20182</v>
          </cell>
        </row>
        <row r="12">
          <cell r="A12" t="str">
            <v>계</v>
          </cell>
          <cell r="E12">
            <v>2103694</v>
          </cell>
          <cell r="G12">
            <v>2076664</v>
          </cell>
          <cell r="I12">
            <v>27030</v>
          </cell>
        </row>
      </sheetData>
      <sheetData sheetId="12" refreshError="1"/>
      <sheetData sheetId="13">
        <row r="1">
          <cell r="B1" t="str">
            <v>Sanding and Epoxy 도장 ( 1㎡당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 xml:space="preserve">Sanding </v>
          </cell>
          <cell r="B4" t="str">
            <v>N.W.C</v>
          </cell>
          <cell r="C4">
            <v>1</v>
          </cell>
          <cell r="D4" t="str">
            <v>㎡</v>
          </cell>
          <cell r="E4">
            <v>15000</v>
          </cell>
          <cell r="K4">
            <v>15000</v>
          </cell>
        </row>
        <row r="5">
          <cell r="A5" t="str">
            <v>Zinc primer</v>
          </cell>
          <cell r="B5" t="str">
            <v>2회</v>
          </cell>
          <cell r="C5">
            <v>0.154</v>
          </cell>
          <cell r="D5" t="str">
            <v>ℓ</v>
          </cell>
          <cell r="E5">
            <v>1137</v>
          </cell>
          <cell r="H5">
            <v>7388</v>
          </cell>
          <cell r="I5">
            <v>1137</v>
          </cell>
        </row>
        <row r="6">
          <cell r="A6" t="str">
            <v>Tar epoxy</v>
          </cell>
          <cell r="B6" t="str">
            <v>2회</v>
          </cell>
          <cell r="C6">
            <v>0.53600000000000003</v>
          </cell>
          <cell r="D6" t="str">
            <v>ℓ</v>
          </cell>
          <cell r="E6">
            <v>1188</v>
          </cell>
          <cell r="H6">
            <v>2218</v>
          </cell>
          <cell r="I6">
            <v>1188</v>
          </cell>
        </row>
        <row r="7">
          <cell r="A7" t="str">
            <v>신      나</v>
          </cell>
          <cell r="B7" t="str">
            <v>Epoxy 용</v>
          </cell>
          <cell r="C7">
            <v>1.6E-2</v>
          </cell>
          <cell r="D7" t="str">
            <v>ℓ</v>
          </cell>
          <cell r="E7">
            <v>14</v>
          </cell>
          <cell r="H7">
            <v>916</v>
          </cell>
          <cell r="I7">
            <v>14</v>
          </cell>
        </row>
        <row r="8">
          <cell r="A8" t="str">
            <v>연  마  지</v>
          </cell>
          <cell r="C8">
            <v>0.15</v>
          </cell>
          <cell r="D8" t="str">
            <v>매</v>
          </cell>
          <cell r="E8">
            <v>15</v>
          </cell>
          <cell r="H8">
            <v>100</v>
          </cell>
          <cell r="I8">
            <v>15</v>
          </cell>
        </row>
        <row r="9">
          <cell r="A9" t="str">
            <v>넝      마</v>
          </cell>
          <cell r="C9">
            <v>0.01</v>
          </cell>
          <cell r="D9" t="str">
            <v>kg</v>
          </cell>
          <cell r="E9">
            <v>4</v>
          </cell>
          <cell r="H9">
            <v>450</v>
          </cell>
          <cell r="I9">
            <v>4</v>
          </cell>
        </row>
        <row r="10">
          <cell r="A10" t="str">
            <v>가  솔  린</v>
          </cell>
          <cell r="C10">
            <v>0.05</v>
          </cell>
          <cell r="D10" t="str">
            <v>ℓ</v>
          </cell>
          <cell r="E10">
            <v>37</v>
          </cell>
          <cell r="H10">
            <v>740</v>
          </cell>
          <cell r="I10">
            <v>37</v>
          </cell>
        </row>
        <row r="11">
          <cell r="A11" t="str">
            <v>도  장  공</v>
          </cell>
          <cell r="C11">
            <v>7.5999999999999998E-2</v>
          </cell>
          <cell r="D11" t="str">
            <v>인</v>
          </cell>
          <cell r="E11">
            <v>4572</v>
          </cell>
          <cell r="F11">
            <v>60159</v>
          </cell>
          <cell r="G11">
            <v>4572</v>
          </cell>
        </row>
        <row r="12">
          <cell r="A12" t="str">
            <v>기 구 손 료</v>
          </cell>
          <cell r="B12" t="str">
            <v>인건비의 2%</v>
          </cell>
          <cell r="E12">
            <v>91</v>
          </cell>
          <cell r="K12">
            <v>91</v>
          </cell>
        </row>
        <row r="13">
          <cell r="A13" t="str">
            <v>계</v>
          </cell>
          <cell r="E13">
            <v>22058</v>
          </cell>
          <cell r="G13">
            <v>4572</v>
          </cell>
          <cell r="I13">
            <v>2395</v>
          </cell>
          <cell r="K13">
            <v>15091</v>
          </cell>
        </row>
      </sheetData>
      <sheetData sheetId="14">
        <row r="1">
          <cell r="B1" t="str">
            <v>스텐 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16</v>
          </cell>
          <cell r="D11" t="str">
            <v>kg</v>
          </cell>
          <cell r="E11">
            <v>10400</v>
          </cell>
          <cell r="H11">
            <v>650</v>
          </cell>
          <cell r="I11">
            <v>10400</v>
          </cell>
        </row>
        <row r="12">
          <cell r="A12" t="str">
            <v>용  접  봉</v>
          </cell>
          <cell r="B12" t="str">
            <v>SUS 304</v>
          </cell>
          <cell r="C12">
            <v>15.05</v>
          </cell>
          <cell r="D12" t="str">
            <v>kg</v>
          </cell>
          <cell r="E12">
            <v>67273</v>
          </cell>
          <cell r="H12">
            <v>4470</v>
          </cell>
          <cell r="I12">
            <v>67273</v>
          </cell>
        </row>
        <row r="13">
          <cell r="A13" t="str">
            <v>계</v>
          </cell>
          <cell r="E13">
            <v>2161185</v>
          </cell>
          <cell r="G13">
            <v>2076664</v>
          </cell>
          <cell r="I13">
            <v>84521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Normal="100" zoomScaleSheetLayoutView="100" workbookViewId="0">
      <selection activeCell="G14" sqref="G14"/>
    </sheetView>
  </sheetViews>
  <sheetFormatPr defaultRowHeight="13.5"/>
  <cols>
    <col min="1" max="1" width="5.5546875" style="31" customWidth="1"/>
    <col min="2" max="2" width="6.33203125" style="31" customWidth="1"/>
    <col min="3" max="3" width="15.6640625" style="31" customWidth="1"/>
    <col min="4" max="4" width="1.88671875" style="31" customWidth="1"/>
    <col min="5" max="5" width="7.88671875" style="31" customWidth="1"/>
    <col min="6" max="6" width="1.88671875" style="31" customWidth="1"/>
    <col min="7" max="7" width="16.109375" style="31" customWidth="1"/>
    <col min="8" max="8" width="6.88671875" style="31" customWidth="1"/>
    <col min="9" max="9" width="37.33203125" style="31" customWidth="1"/>
    <col min="10" max="16384" width="8.88671875" style="31"/>
  </cols>
  <sheetData>
    <row r="1" spans="1:9" s="1" customFormat="1" ht="39.950000000000003" customHeight="1" thickTop="1" thickBot="1">
      <c r="A1" s="119" t="s">
        <v>0</v>
      </c>
      <c r="B1" s="120"/>
      <c r="C1" s="120"/>
      <c r="D1" s="120"/>
      <c r="E1" s="120"/>
      <c r="F1" s="120"/>
      <c r="G1" s="120"/>
      <c r="H1" s="120"/>
      <c r="I1" s="121"/>
    </row>
    <row r="2" spans="1:9" s="1" customFormat="1" ht="24" customHeight="1" thickTop="1">
      <c r="A2" s="115" t="str">
        <f>공종별단가표!A2</f>
        <v>국민체육센터 2층 어린이 화장실설치 및 보강공사</v>
      </c>
      <c r="B2" s="115"/>
      <c r="C2" s="115"/>
      <c r="D2" s="115"/>
      <c r="E2" s="115"/>
      <c r="F2" s="115"/>
      <c r="G2" s="115"/>
      <c r="H2" s="115"/>
      <c r="I2" s="115"/>
    </row>
    <row r="3" spans="1:9" s="1" customFormat="1" ht="30" customHeight="1">
      <c r="A3" s="116" t="s">
        <v>37</v>
      </c>
      <c r="B3" s="122"/>
      <c r="C3" s="123"/>
      <c r="D3" s="116" t="s">
        <v>40</v>
      </c>
      <c r="E3" s="117"/>
      <c r="F3" s="118"/>
      <c r="G3" s="64" t="s">
        <v>38</v>
      </c>
      <c r="H3" s="117" t="s">
        <v>39</v>
      </c>
      <c r="I3" s="118"/>
    </row>
    <row r="4" spans="1:9" s="1" customFormat="1" ht="18" customHeight="1">
      <c r="A4" s="140" t="s">
        <v>1</v>
      </c>
      <c r="B4" s="156" t="s">
        <v>2</v>
      </c>
      <c r="C4" s="6" t="s">
        <v>3</v>
      </c>
      <c r="D4" s="2"/>
      <c r="E4" s="43"/>
      <c r="G4" s="7"/>
      <c r="H4" s="157"/>
      <c r="I4" s="158"/>
    </row>
    <row r="5" spans="1:9" s="1" customFormat="1" ht="18" customHeight="1">
      <c r="A5" s="141"/>
      <c r="B5" s="156"/>
      <c r="C5" s="5" t="s">
        <v>4</v>
      </c>
      <c r="D5" s="3"/>
      <c r="E5" s="8"/>
      <c r="F5" s="9"/>
      <c r="G5" s="10"/>
      <c r="H5" s="159"/>
      <c r="I5" s="160"/>
    </row>
    <row r="6" spans="1:9" s="1" customFormat="1" ht="18" customHeight="1">
      <c r="A6" s="141"/>
      <c r="B6" s="156"/>
      <c r="C6" s="11" t="s">
        <v>5</v>
      </c>
      <c r="D6" s="2"/>
      <c r="G6" s="7"/>
      <c r="H6" s="157"/>
      <c r="I6" s="158"/>
    </row>
    <row r="7" spans="1:9" s="1" customFormat="1" ht="18" customHeight="1">
      <c r="A7" s="141"/>
      <c r="B7" s="141" t="s">
        <v>6</v>
      </c>
      <c r="C7" s="5" t="s">
        <v>7</v>
      </c>
      <c r="D7" s="3"/>
      <c r="E7" s="4"/>
      <c r="F7" s="4"/>
      <c r="G7" s="10"/>
      <c r="H7" s="159"/>
      <c r="I7" s="160"/>
    </row>
    <row r="8" spans="1:9" s="1" customFormat="1" ht="18" customHeight="1">
      <c r="A8" s="141"/>
      <c r="B8" s="141"/>
      <c r="C8" s="12" t="s">
        <v>8</v>
      </c>
      <c r="D8" s="2" t="s">
        <v>9</v>
      </c>
      <c r="E8" s="40">
        <v>0.13</v>
      </c>
      <c r="F8" s="14" t="s">
        <v>10</v>
      </c>
      <c r="G8" s="7"/>
      <c r="H8" s="134" t="s">
        <v>66</v>
      </c>
      <c r="I8" s="135"/>
    </row>
    <row r="9" spans="1:9" s="1" customFormat="1" ht="18" customHeight="1">
      <c r="A9" s="141"/>
      <c r="B9" s="141"/>
      <c r="C9" s="6" t="s">
        <v>11</v>
      </c>
      <c r="D9" s="15"/>
      <c r="E9" s="16"/>
      <c r="F9" s="16"/>
      <c r="G9" s="17"/>
      <c r="H9" s="136"/>
      <c r="I9" s="137"/>
    </row>
    <row r="10" spans="1:9" s="1" customFormat="1" ht="18" customHeight="1">
      <c r="A10" s="141"/>
      <c r="B10" s="140" t="s">
        <v>12</v>
      </c>
      <c r="C10" s="6" t="s">
        <v>13</v>
      </c>
      <c r="D10" s="15" t="s">
        <v>9</v>
      </c>
      <c r="E10" s="100">
        <v>3.6999999999999998E-2</v>
      </c>
      <c r="F10" s="18" t="s">
        <v>10</v>
      </c>
      <c r="G10" s="17"/>
      <c r="H10" s="138" t="s">
        <v>67</v>
      </c>
      <c r="I10" s="139"/>
    </row>
    <row r="11" spans="1:9" s="1" customFormat="1" ht="18" customHeight="1">
      <c r="A11" s="141"/>
      <c r="B11" s="141"/>
      <c r="C11" s="5" t="s">
        <v>14</v>
      </c>
      <c r="D11" s="3" t="s">
        <v>15</v>
      </c>
      <c r="E11" s="19">
        <v>1.01E-2</v>
      </c>
      <c r="F11" s="9" t="s">
        <v>16</v>
      </c>
      <c r="G11" s="10"/>
      <c r="H11" s="126" t="s">
        <v>68</v>
      </c>
      <c r="I11" s="127"/>
    </row>
    <row r="12" spans="1:9" s="1" customFormat="1" ht="18" customHeight="1">
      <c r="A12" s="141"/>
      <c r="B12" s="141"/>
      <c r="C12" s="11" t="s">
        <v>17</v>
      </c>
      <c r="D12" s="2" t="s">
        <v>15</v>
      </c>
      <c r="E12" s="13">
        <v>0</v>
      </c>
      <c r="F12" s="14" t="s">
        <v>16</v>
      </c>
      <c r="G12" s="7"/>
      <c r="H12" s="134"/>
      <c r="I12" s="135"/>
    </row>
    <row r="13" spans="1:9" s="1" customFormat="1" ht="18" customHeight="1">
      <c r="A13" s="141"/>
      <c r="B13" s="141"/>
      <c r="C13" s="5" t="s">
        <v>18</v>
      </c>
      <c r="D13" s="3" t="s">
        <v>15</v>
      </c>
      <c r="E13" s="19">
        <v>0</v>
      </c>
      <c r="F13" s="4" t="s">
        <v>16</v>
      </c>
      <c r="G13" s="10"/>
      <c r="H13" s="124"/>
      <c r="I13" s="125"/>
    </row>
    <row r="14" spans="1:9" s="1" customFormat="1" ht="18" customHeight="1">
      <c r="A14" s="141"/>
      <c r="B14" s="141"/>
      <c r="C14" s="42" t="s">
        <v>149</v>
      </c>
      <c r="D14" s="3" t="s">
        <v>9</v>
      </c>
      <c r="E14" s="19">
        <v>2.93E-2</v>
      </c>
      <c r="F14" s="9" t="s">
        <v>10</v>
      </c>
      <c r="G14" s="114">
        <v>1428601.9285000002</v>
      </c>
      <c r="H14" s="132" t="s">
        <v>148</v>
      </c>
      <c r="I14" s="133"/>
    </row>
    <row r="15" spans="1:9" s="1" customFormat="1" ht="18" customHeight="1">
      <c r="A15" s="141"/>
      <c r="B15" s="141"/>
      <c r="C15" s="5" t="s">
        <v>49</v>
      </c>
      <c r="D15" s="3"/>
      <c r="E15" s="19"/>
      <c r="F15" s="9"/>
      <c r="G15" s="10"/>
      <c r="H15" s="130"/>
      <c r="I15" s="131"/>
    </row>
    <row r="16" spans="1:9" s="1" customFormat="1" ht="18" customHeight="1">
      <c r="A16" s="141"/>
      <c r="B16" s="141"/>
      <c r="C16" s="5" t="s">
        <v>19</v>
      </c>
      <c r="D16" s="3" t="s">
        <v>9</v>
      </c>
      <c r="E16" s="41">
        <v>5.8000000000000003E-2</v>
      </c>
      <c r="F16" s="9" t="s">
        <v>10</v>
      </c>
      <c r="G16" s="10"/>
      <c r="H16" s="126" t="s">
        <v>69</v>
      </c>
      <c r="I16" s="127"/>
    </row>
    <row r="17" spans="1:9" s="1" customFormat="1" ht="18" customHeight="1">
      <c r="A17" s="141"/>
      <c r="B17" s="142"/>
      <c r="C17" s="20" t="s">
        <v>5</v>
      </c>
      <c r="D17" s="21"/>
      <c r="E17" s="22"/>
      <c r="F17" s="22"/>
      <c r="G17" s="23"/>
      <c r="H17" s="128"/>
      <c r="I17" s="129"/>
    </row>
    <row r="18" spans="1:9" s="1" customFormat="1" ht="18" customHeight="1">
      <c r="A18" s="142"/>
      <c r="B18" s="24"/>
      <c r="C18" s="25" t="s">
        <v>20</v>
      </c>
      <c r="D18" s="3"/>
      <c r="E18" s="4"/>
      <c r="F18" s="4"/>
      <c r="G18" s="10"/>
      <c r="H18" s="149"/>
      <c r="I18" s="150"/>
    </row>
    <row r="19" spans="1:9" s="1" customFormat="1" ht="18" customHeight="1">
      <c r="A19" s="24" t="s">
        <v>21</v>
      </c>
      <c r="B19" s="26"/>
      <c r="C19" s="25"/>
      <c r="D19" s="3" t="s">
        <v>9</v>
      </c>
      <c r="E19" s="27">
        <v>0.06</v>
      </c>
      <c r="F19" s="9" t="s">
        <v>10</v>
      </c>
      <c r="G19" s="28"/>
      <c r="H19" s="151" t="s">
        <v>50</v>
      </c>
      <c r="I19" s="152"/>
    </row>
    <row r="20" spans="1:9" s="1" customFormat="1" ht="18" customHeight="1">
      <c r="A20" s="153" t="s">
        <v>22</v>
      </c>
      <c r="B20" s="154"/>
      <c r="C20" s="155"/>
      <c r="D20" s="2"/>
      <c r="E20" s="29"/>
      <c r="G20" s="7"/>
      <c r="H20" s="149"/>
      <c r="I20" s="150"/>
    </row>
    <row r="21" spans="1:9" s="1" customFormat="1" ht="18" customHeight="1">
      <c r="A21" s="24" t="s">
        <v>23</v>
      </c>
      <c r="B21" s="30"/>
      <c r="C21" s="25"/>
      <c r="D21" s="3" t="s">
        <v>9</v>
      </c>
      <c r="E21" s="113">
        <v>0.14000000000000001</v>
      </c>
      <c r="F21" s="9" t="s">
        <v>10</v>
      </c>
      <c r="G21" s="28"/>
      <c r="H21" s="151" t="s">
        <v>54</v>
      </c>
      <c r="I21" s="152"/>
    </row>
    <row r="22" spans="1:9" s="1" customFormat="1" ht="18" customHeight="1">
      <c r="A22" s="45" t="s">
        <v>41</v>
      </c>
      <c r="B22" s="46"/>
      <c r="C22" s="47"/>
      <c r="D22" s="2"/>
      <c r="E22" s="48"/>
      <c r="F22" s="14"/>
      <c r="G22" s="49"/>
      <c r="H22" s="50"/>
      <c r="I22" s="66"/>
    </row>
    <row r="23" spans="1:9" s="1" customFormat="1" ht="18" customHeight="1" thickBot="1">
      <c r="A23" s="80" t="s">
        <v>24</v>
      </c>
      <c r="B23" s="81"/>
      <c r="C23" s="82"/>
      <c r="D23" s="83" t="s">
        <v>9</v>
      </c>
      <c r="E23" s="84">
        <v>0.1</v>
      </c>
      <c r="F23" s="85" t="s">
        <v>10</v>
      </c>
      <c r="G23" s="86"/>
      <c r="H23" s="143" t="s">
        <v>25</v>
      </c>
      <c r="I23" s="143"/>
    </row>
    <row r="24" spans="1:9" s="1" customFormat="1" ht="18" customHeight="1" thickBot="1">
      <c r="A24" s="144" t="s">
        <v>34</v>
      </c>
      <c r="B24" s="145"/>
      <c r="C24" s="146"/>
      <c r="D24" s="78"/>
      <c r="E24" s="78"/>
      <c r="F24" s="78"/>
      <c r="G24" s="79"/>
      <c r="H24" s="147"/>
      <c r="I24" s="148"/>
    </row>
  </sheetData>
  <mergeCells count="31">
    <mergeCell ref="A4:A18"/>
    <mergeCell ref="B10:B17"/>
    <mergeCell ref="H23:I23"/>
    <mergeCell ref="A24:C24"/>
    <mergeCell ref="H24:I24"/>
    <mergeCell ref="H18:I18"/>
    <mergeCell ref="H19:I19"/>
    <mergeCell ref="A20:C20"/>
    <mergeCell ref="H20:I20"/>
    <mergeCell ref="H21:I21"/>
    <mergeCell ref="B4:B6"/>
    <mergeCell ref="H4:I4"/>
    <mergeCell ref="H5:I5"/>
    <mergeCell ref="H6:I6"/>
    <mergeCell ref="B7:B9"/>
    <mergeCell ref="H7:I7"/>
    <mergeCell ref="H8:I8"/>
    <mergeCell ref="H9:I9"/>
    <mergeCell ref="H10:I10"/>
    <mergeCell ref="H11:I11"/>
    <mergeCell ref="H12:I12"/>
    <mergeCell ref="H13:I13"/>
    <mergeCell ref="H16:I16"/>
    <mergeCell ref="H17:I17"/>
    <mergeCell ref="H15:I15"/>
    <mergeCell ref="H14:I14"/>
    <mergeCell ref="A2:I2"/>
    <mergeCell ref="D3:F3"/>
    <mergeCell ref="A1:I1"/>
    <mergeCell ref="A3:C3"/>
    <mergeCell ref="H3:I3"/>
  </mergeCells>
  <phoneticPr fontId="4" type="noConversion"/>
  <printOptions horizontalCentered="1" verticalCentered="1"/>
  <pageMargins left="0.78740157480314965" right="0.6692913385826772" top="0.51181102362204722" bottom="0.35433070866141736" header="0" footer="0.19685039370078741"/>
  <pageSetup paperSize="9" scale="110" orientation="landscape" horizontalDpi="4294967293" r:id="rId1"/>
  <headerFooter alignWithMargins="0"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0"/>
  <sheetViews>
    <sheetView view="pageBreakPreview" zoomScaleNormal="90" zoomScaleSheetLayoutView="100" workbookViewId="0">
      <pane ySplit="3" topLeftCell="A4" activePane="bottomLeft" state="frozen"/>
      <selection activeCell="H7" sqref="H7:I7"/>
      <selection pane="bottomLeft" activeCell="B13" sqref="B13"/>
    </sheetView>
  </sheetViews>
  <sheetFormatPr defaultRowHeight="22.5" customHeight="1"/>
  <cols>
    <col min="1" max="1" width="30.77734375" style="32" customWidth="1"/>
    <col min="2" max="4" width="18.77734375" style="33" customWidth="1"/>
    <col min="5" max="5" width="23.77734375" style="33" customWidth="1"/>
    <col min="6" max="6" width="15.77734375" style="34" customWidth="1"/>
    <col min="7" max="16384" width="8.88671875" style="34"/>
  </cols>
  <sheetData>
    <row r="1" spans="1:6" s="76" customFormat="1" ht="30" customHeight="1" thickTop="1" thickBot="1">
      <c r="A1" s="162" t="s">
        <v>45</v>
      </c>
      <c r="B1" s="163"/>
      <c r="C1" s="163"/>
      <c r="D1" s="163"/>
      <c r="E1" s="163"/>
      <c r="F1" s="164"/>
    </row>
    <row r="2" spans="1:6" s="36" customFormat="1" ht="31.5" customHeight="1" thickTop="1">
      <c r="A2" s="161" t="str">
        <f>내역서!A2</f>
        <v>국민체육센터 2층 어린이 화장실설치 및 보강공사</v>
      </c>
      <c r="B2" s="161"/>
      <c r="C2" s="161"/>
      <c r="D2" s="161"/>
      <c r="E2" s="161"/>
      <c r="F2" s="161"/>
    </row>
    <row r="3" spans="1:6" s="37" customFormat="1" ht="30" customHeight="1">
      <c r="A3" s="61" t="s">
        <v>46</v>
      </c>
      <c r="B3" s="63" t="s">
        <v>28</v>
      </c>
      <c r="C3" s="63" t="s">
        <v>29</v>
      </c>
      <c r="D3" s="62" t="s">
        <v>42</v>
      </c>
      <c r="E3" s="62" t="s">
        <v>44</v>
      </c>
      <c r="F3" s="61" t="s">
        <v>30</v>
      </c>
    </row>
    <row r="4" spans="1:6" s="59" customFormat="1" ht="24" customHeight="1">
      <c r="A4" s="67" t="s">
        <v>43</v>
      </c>
      <c r="B4" s="68"/>
      <c r="C4" s="68"/>
      <c r="D4" s="68"/>
      <c r="E4" s="68"/>
      <c r="F4" s="69"/>
    </row>
    <row r="5" spans="1:6" s="59" customFormat="1" ht="24" customHeight="1">
      <c r="A5" s="95" t="s">
        <v>55</v>
      </c>
      <c r="B5" s="53"/>
      <c r="C5" s="53"/>
      <c r="D5" s="53"/>
      <c r="E5" s="53"/>
      <c r="F5" s="54"/>
    </row>
    <row r="6" spans="1:6" s="58" customFormat="1" ht="24" customHeight="1">
      <c r="A6" s="102" t="s">
        <v>136</v>
      </c>
      <c r="B6" s="53"/>
      <c r="C6" s="53"/>
      <c r="D6" s="53"/>
      <c r="E6" s="53"/>
      <c r="F6" s="57"/>
    </row>
    <row r="7" spans="1:6" s="58" customFormat="1" ht="24" customHeight="1">
      <c r="A7" s="95"/>
      <c r="B7" s="53"/>
      <c r="C7" s="53"/>
      <c r="D7" s="53"/>
      <c r="E7" s="53">
        <f t="shared" ref="E7:E21" si="0">SUM(B7:D7)</f>
        <v>0</v>
      </c>
      <c r="F7" s="57"/>
    </row>
    <row r="8" spans="1:6" s="58" customFormat="1" ht="24" customHeight="1">
      <c r="A8" s="102"/>
      <c r="B8" s="53"/>
      <c r="C8" s="53"/>
      <c r="D8" s="53"/>
      <c r="E8" s="53">
        <f t="shared" si="0"/>
        <v>0</v>
      </c>
      <c r="F8" s="57"/>
    </row>
    <row r="9" spans="1:6" s="58" customFormat="1" ht="24" customHeight="1">
      <c r="A9" s="102"/>
      <c r="B9" s="53"/>
      <c r="C9" s="53"/>
      <c r="D9" s="53"/>
      <c r="E9" s="53">
        <f t="shared" si="0"/>
        <v>0</v>
      </c>
      <c r="F9" s="57"/>
    </row>
    <row r="10" spans="1:6" s="58" customFormat="1" ht="24" customHeight="1">
      <c r="A10" s="103"/>
      <c r="B10" s="93"/>
      <c r="C10" s="93"/>
      <c r="D10" s="93"/>
      <c r="E10" s="53">
        <f t="shared" si="0"/>
        <v>0</v>
      </c>
      <c r="F10" s="57"/>
    </row>
    <row r="11" spans="1:6" s="58" customFormat="1" ht="24" customHeight="1">
      <c r="A11" s="103"/>
      <c r="B11" s="93"/>
      <c r="C11" s="93"/>
      <c r="D11" s="93"/>
      <c r="E11" s="53">
        <f t="shared" si="0"/>
        <v>0</v>
      </c>
      <c r="F11" s="57"/>
    </row>
    <row r="12" spans="1:6" s="58" customFormat="1" ht="24" customHeight="1">
      <c r="A12" s="95"/>
      <c r="B12" s="93"/>
      <c r="C12" s="93"/>
      <c r="D12" s="93"/>
      <c r="E12" s="53">
        <f t="shared" si="0"/>
        <v>0</v>
      </c>
      <c r="F12" s="57"/>
    </row>
    <row r="13" spans="1:6" ht="24" customHeight="1">
      <c r="A13" s="95"/>
      <c r="B13" s="53"/>
      <c r="C13" s="53"/>
      <c r="D13" s="53"/>
      <c r="E13" s="53">
        <f t="shared" si="0"/>
        <v>0</v>
      </c>
      <c r="F13" s="39"/>
    </row>
    <row r="14" spans="1:6" ht="24" customHeight="1">
      <c r="A14" s="95"/>
      <c r="B14" s="53"/>
      <c r="C14" s="53"/>
      <c r="D14" s="53"/>
      <c r="E14" s="53">
        <f t="shared" si="0"/>
        <v>0</v>
      </c>
      <c r="F14" s="39"/>
    </row>
    <row r="15" spans="1:6" ht="24" customHeight="1">
      <c r="A15" s="95"/>
      <c r="B15" s="53"/>
      <c r="C15" s="53"/>
      <c r="D15" s="38"/>
      <c r="E15" s="53">
        <f t="shared" si="0"/>
        <v>0</v>
      </c>
      <c r="F15" s="39"/>
    </row>
    <row r="16" spans="1:6" s="35" customFormat="1" ht="24" customHeight="1">
      <c r="A16" s="52"/>
      <c r="B16" s="53"/>
      <c r="C16" s="53"/>
      <c r="D16" s="38"/>
      <c r="E16" s="53">
        <f t="shared" si="0"/>
        <v>0</v>
      </c>
      <c r="F16" s="54"/>
    </row>
    <row r="17" spans="1:6" ht="24" customHeight="1">
      <c r="A17" s="44"/>
      <c r="B17" s="38"/>
      <c r="C17" s="38"/>
      <c r="D17" s="38"/>
      <c r="E17" s="53">
        <f t="shared" si="0"/>
        <v>0</v>
      </c>
      <c r="F17" s="39"/>
    </row>
    <row r="18" spans="1:6" s="35" customFormat="1" ht="24" customHeight="1">
      <c r="A18" s="52"/>
      <c r="B18" s="53"/>
      <c r="C18" s="53"/>
      <c r="D18" s="38"/>
      <c r="E18" s="53">
        <f t="shared" si="0"/>
        <v>0</v>
      </c>
      <c r="F18" s="54"/>
    </row>
    <row r="19" spans="1:6" s="35" customFormat="1" ht="24" customHeight="1">
      <c r="A19" s="52"/>
      <c r="B19" s="53"/>
      <c r="C19" s="53"/>
      <c r="D19" s="38"/>
      <c r="E19" s="53">
        <f t="shared" si="0"/>
        <v>0</v>
      </c>
      <c r="F19" s="54"/>
    </row>
    <row r="20" spans="1:6" s="35" customFormat="1" ht="24" customHeight="1">
      <c r="A20" s="44"/>
      <c r="B20" s="38"/>
      <c r="C20" s="38"/>
      <c r="D20" s="38"/>
      <c r="E20" s="53">
        <f t="shared" si="0"/>
        <v>0</v>
      </c>
      <c r="F20" s="39"/>
    </row>
    <row r="21" spans="1:6" s="35" customFormat="1" ht="24" customHeight="1" thickBot="1">
      <c r="A21" s="70"/>
      <c r="B21" s="71"/>
      <c r="C21" s="71"/>
      <c r="D21" s="71"/>
      <c r="E21" s="53">
        <f t="shared" si="0"/>
        <v>0</v>
      </c>
      <c r="F21" s="72"/>
    </row>
    <row r="22" spans="1:6" ht="24" customHeight="1" thickBot="1">
      <c r="A22" s="73" t="s">
        <v>47</v>
      </c>
      <c r="B22" s="74">
        <f>SUM(B5:B21)</f>
        <v>0</v>
      </c>
      <c r="C22" s="74">
        <f>SUM(C5:C21)</f>
        <v>0</v>
      </c>
      <c r="D22" s="74">
        <f>SUM(D5:D21)</f>
        <v>0</v>
      </c>
      <c r="E22" s="74">
        <f>SUM(E5:E21)</f>
        <v>0</v>
      </c>
      <c r="F22" s="75"/>
    </row>
    <row r="23" spans="1:6" ht="24" customHeight="1">
      <c r="A23" s="34"/>
      <c r="B23" s="34"/>
      <c r="C23" s="34"/>
      <c r="D23" s="34"/>
      <c r="E23" s="34"/>
    </row>
    <row r="24" spans="1:6" s="35" customFormat="1" ht="24" customHeight="1"/>
    <row r="25" spans="1:6" ht="24" customHeight="1">
      <c r="A25" s="34"/>
      <c r="B25" s="34"/>
      <c r="C25" s="34"/>
      <c r="D25" s="34"/>
      <c r="E25" s="34"/>
    </row>
    <row r="26" spans="1:6" ht="24" customHeight="1">
      <c r="A26" s="34"/>
      <c r="B26" s="34"/>
      <c r="C26" s="34"/>
      <c r="D26" s="34"/>
      <c r="E26" s="34"/>
    </row>
    <row r="27" spans="1:6" ht="24" customHeight="1">
      <c r="A27" s="34"/>
      <c r="B27" s="34"/>
      <c r="C27" s="34"/>
      <c r="D27" s="34"/>
      <c r="E27" s="34"/>
    </row>
    <row r="28" spans="1:6" ht="24" customHeight="1">
      <c r="A28" s="34"/>
      <c r="B28" s="34"/>
      <c r="C28" s="34"/>
      <c r="D28" s="34"/>
      <c r="E28" s="34"/>
    </row>
    <row r="29" spans="1:6" s="35" customFormat="1" ht="24" customHeight="1"/>
    <row r="30" spans="1:6" ht="24" customHeight="1">
      <c r="A30" s="34"/>
      <c r="B30" s="34"/>
      <c r="C30" s="34"/>
      <c r="D30" s="34"/>
      <c r="E30" s="34"/>
    </row>
    <row r="31" spans="1:6" ht="24" customHeight="1">
      <c r="A31" s="34"/>
      <c r="B31" s="34"/>
      <c r="C31" s="34"/>
      <c r="D31" s="34"/>
      <c r="E31" s="34"/>
    </row>
    <row r="32" spans="1:6" ht="24" customHeight="1">
      <c r="A32" s="34"/>
      <c r="B32" s="34"/>
      <c r="C32" s="34"/>
      <c r="D32" s="34"/>
      <c r="E32" s="34"/>
    </row>
    <row r="33" s="34" customFormat="1" ht="24" customHeight="1"/>
    <row r="34" s="34" customFormat="1" ht="24" customHeight="1"/>
    <row r="35" s="34" customFormat="1" ht="24" customHeight="1"/>
    <row r="36" s="34" customFormat="1" ht="24" customHeight="1"/>
    <row r="37" s="34" customFormat="1" ht="24" customHeight="1"/>
    <row r="38" s="34" customFormat="1" ht="24" customHeight="1"/>
    <row r="39" s="34" customFormat="1" ht="24" customHeight="1"/>
    <row r="40" s="34" customFormat="1" ht="24" customHeight="1"/>
    <row r="41" s="34" customFormat="1" ht="24" customHeight="1"/>
    <row r="42" s="34" customFormat="1" ht="24" customHeight="1"/>
    <row r="43" s="34" customFormat="1" ht="24" customHeight="1"/>
    <row r="44" s="34" customFormat="1" ht="24" customHeight="1"/>
    <row r="45" s="34" customFormat="1" ht="24" customHeight="1"/>
    <row r="46" s="34" customFormat="1" ht="24" customHeight="1"/>
    <row r="47" s="34" customFormat="1" ht="24" customHeight="1"/>
    <row r="48" s="34" customFormat="1" ht="24" customHeight="1"/>
    <row r="49" s="34" customFormat="1" ht="24" customHeight="1"/>
    <row r="50" s="34" customFormat="1" ht="24" customHeight="1"/>
    <row r="51" s="34" customFormat="1" ht="24" customHeight="1"/>
    <row r="52" s="34" customFormat="1" ht="24" customHeight="1"/>
    <row r="53" s="34" customFormat="1" ht="24" customHeight="1"/>
    <row r="54" s="34" customFormat="1" ht="24" customHeight="1"/>
    <row r="55" s="35" customFormat="1" ht="24" customHeight="1"/>
    <row r="56" s="34" customFormat="1" ht="24" customHeight="1"/>
    <row r="57" s="34" customFormat="1" ht="24" customHeight="1"/>
    <row r="58" s="34" customFormat="1" ht="24" customHeight="1"/>
    <row r="59" s="34" customFormat="1" ht="24" customHeight="1"/>
    <row r="60" s="34" customFormat="1" ht="24" customHeight="1"/>
    <row r="61" s="34" customFormat="1" ht="24" customHeight="1"/>
    <row r="62" s="35" customFormat="1" ht="24" customHeight="1"/>
    <row r="63" s="34" customFormat="1" ht="24" customHeight="1"/>
    <row r="64" s="34" customFormat="1" ht="24" customHeight="1"/>
    <row r="65" s="34" customFormat="1" ht="24" customHeight="1"/>
    <row r="66" s="34" customFormat="1" ht="24" customHeight="1"/>
    <row r="67" s="34" customFormat="1" ht="24" customHeight="1"/>
    <row r="68" s="34" customFormat="1" ht="24" customHeight="1"/>
    <row r="69" s="34" customFormat="1" ht="24" customHeight="1"/>
    <row r="70" s="35" customFormat="1" ht="24" customHeight="1"/>
    <row r="71" s="34" customFormat="1" ht="24" customHeight="1"/>
    <row r="72" s="34" customFormat="1" ht="24" customHeight="1"/>
    <row r="73" s="34" customFormat="1" ht="24" customHeight="1"/>
    <row r="74" s="35" customFormat="1" ht="24" customHeight="1"/>
    <row r="75" s="34" customFormat="1" ht="24" customHeight="1"/>
    <row r="76" s="34" customFormat="1" ht="24" customHeight="1"/>
    <row r="77" s="34" customFormat="1" ht="24" customHeight="1"/>
    <row r="78" s="34" customFormat="1" ht="24" customHeight="1"/>
    <row r="79" s="34" customFormat="1" ht="24" customHeight="1"/>
    <row r="80" s="34" customFormat="1" ht="24" customHeight="1"/>
    <row r="81" s="34" customFormat="1" ht="24" customHeight="1"/>
    <row r="82" s="34" customFormat="1" ht="24" customHeight="1"/>
    <row r="83" s="34" customFormat="1" ht="24" customHeight="1"/>
    <row r="84" s="34" customFormat="1" ht="24" customHeight="1"/>
    <row r="85" s="34" customFormat="1" ht="24" customHeight="1"/>
    <row r="86" s="34" customFormat="1" ht="24" customHeight="1"/>
    <row r="87" s="34" customFormat="1" ht="24" customHeight="1"/>
    <row r="88" s="34" customFormat="1" ht="24" customHeight="1"/>
    <row r="89" s="34" customFormat="1" ht="24" customHeight="1"/>
    <row r="90" s="34" customFormat="1" ht="24" customHeight="1"/>
    <row r="91" s="34" customFormat="1" ht="24" customHeight="1"/>
    <row r="92" s="34" customFormat="1" ht="24" customHeight="1"/>
    <row r="93" s="34" customFormat="1" ht="24" customHeight="1"/>
    <row r="94" s="34" customFormat="1" ht="24" customHeight="1"/>
    <row r="95" s="34" customFormat="1" ht="24" customHeight="1"/>
    <row r="96" s="34" customFormat="1" ht="24" customHeight="1"/>
    <row r="97" s="34" customFormat="1" ht="24" customHeight="1"/>
    <row r="98" s="34" customFormat="1" ht="24" customHeight="1"/>
    <row r="99" s="34" customFormat="1" ht="24" customHeight="1"/>
    <row r="100" s="34" customFormat="1" ht="24" customHeight="1"/>
    <row r="101" s="34" customFormat="1" ht="24" customHeight="1"/>
    <row r="102" s="34" customFormat="1" ht="24" customHeight="1"/>
    <row r="103" s="34" customFormat="1" ht="24" customHeight="1"/>
    <row r="104" s="34" customFormat="1" ht="24" customHeight="1"/>
    <row r="105" s="34" customFormat="1" ht="24" customHeight="1"/>
    <row r="106" s="34" customFormat="1" ht="24" customHeight="1"/>
    <row r="107" s="34" customFormat="1" ht="24" customHeight="1"/>
    <row r="108" s="34" customFormat="1" ht="24" customHeight="1"/>
    <row r="109" s="34" customFormat="1" ht="24" customHeight="1"/>
    <row r="110" s="34" customFormat="1" ht="24" customHeight="1"/>
    <row r="111" s="34" customFormat="1" ht="24" customHeight="1"/>
    <row r="112" s="34" customFormat="1" ht="24" customHeight="1"/>
    <row r="113" s="34" customFormat="1" ht="24" customHeight="1"/>
    <row r="114" s="34" customFormat="1" ht="24" customHeight="1"/>
    <row r="115" s="34" customFormat="1" ht="24" customHeight="1"/>
    <row r="116" s="34" customFormat="1" ht="24" customHeight="1"/>
    <row r="117" s="34" customFormat="1" ht="24" customHeight="1"/>
    <row r="118" s="34" customFormat="1" ht="24" customHeight="1"/>
    <row r="119" s="34" customFormat="1" ht="24" customHeight="1"/>
    <row r="120" s="34" customFormat="1" ht="24" customHeight="1"/>
    <row r="121" s="34" customFormat="1" ht="24" customHeight="1"/>
    <row r="122" s="34" customFormat="1" ht="24" customHeight="1"/>
    <row r="123" s="34" customFormat="1" ht="24" customHeight="1"/>
    <row r="124" s="34" customFormat="1" ht="24" customHeight="1"/>
    <row r="125" s="34" customFormat="1" ht="24" customHeight="1"/>
    <row r="126" s="34" customFormat="1" ht="24" customHeight="1"/>
    <row r="127" s="34" customFormat="1" ht="24" customHeight="1"/>
    <row r="128" s="34" customFormat="1" ht="24" customHeight="1"/>
    <row r="129" s="34" customFormat="1" ht="24" customHeight="1"/>
    <row r="130" s="34" customFormat="1" ht="24" customHeight="1"/>
    <row r="131" s="34" customFormat="1" ht="24" customHeight="1"/>
    <row r="132" s="34" customFormat="1" ht="24" customHeight="1"/>
    <row r="133" s="34" customFormat="1" ht="24" customHeight="1"/>
    <row r="134" s="34" customFormat="1" ht="24" customHeight="1"/>
    <row r="135" s="34" customFormat="1" ht="24" customHeight="1"/>
    <row r="136" s="34" customFormat="1" ht="24" customHeight="1"/>
    <row r="137" s="34" customFormat="1" ht="24" customHeight="1"/>
    <row r="138" s="34" customFormat="1" ht="24" customHeight="1"/>
    <row r="139" s="34" customFormat="1" ht="24" customHeight="1"/>
    <row r="140" s="34" customFormat="1" ht="24" customHeight="1"/>
    <row r="141" s="34" customFormat="1" ht="22.5" customHeight="1"/>
    <row r="142" s="34" customFormat="1" ht="22.5" customHeight="1"/>
    <row r="143" s="34" customFormat="1" ht="22.5" customHeight="1"/>
    <row r="144" s="34" customFormat="1" ht="22.5" customHeight="1"/>
    <row r="145" s="34" customFormat="1" ht="22.5" customHeight="1"/>
    <row r="146" s="34" customFormat="1" ht="22.5" customHeight="1"/>
    <row r="147" s="34" customFormat="1" ht="22.5" customHeight="1"/>
    <row r="148" s="34" customFormat="1" ht="22.5" customHeight="1"/>
    <row r="149" s="34" customFormat="1" ht="22.5" customHeight="1"/>
    <row r="150" s="34" customFormat="1" ht="22.5" customHeight="1"/>
    <row r="151" s="34" customFormat="1" ht="22.5" customHeight="1"/>
    <row r="152" s="34" customFormat="1" ht="22.5" customHeight="1"/>
    <row r="153" s="34" customFormat="1" ht="22.5" customHeight="1"/>
    <row r="154" s="34" customFormat="1" ht="22.5" customHeight="1"/>
    <row r="155" s="34" customFormat="1" ht="22.5" customHeight="1"/>
    <row r="156" s="34" customFormat="1" ht="22.5" customHeight="1"/>
    <row r="157" s="34" customFormat="1" ht="22.5" customHeight="1"/>
    <row r="158" s="34" customFormat="1" ht="22.5" customHeight="1"/>
    <row r="159" s="34" customFormat="1" ht="22.5" customHeight="1"/>
    <row r="160" s="34" customFormat="1" ht="22.5" customHeight="1"/>
    <row r="161" s="34" customFormat="1" ht="22.5" customHeight="1"/>
    <row r="162" s="34" customFormat="1" ht="22.5" customHeight="1"/>
    <row r="163" s="34" customFormat="1" ht="22.5" customHeight="1"/>
    <row r="164" s="34" customFormat="1" ht="22.5" customHeight="1"/>
    <row r="165" s="34" customFormat="1" ht="22.5" customHeight="1"/>
    <row r="166" s="34" customFormat="1" ht="22.5" customHeight="1"/>
    <row r="167" s="34" customFormat="1" ht="22.5" customHeight="1"/>
    <row r="168" s="34" customFormat="1" ht="22.5" customHeight="1"/>
    <row r="169" s="34" customFormat="1" ht="22.5" customHeight="1"/>
    <row r="170" s="34" customFormat="1" ht="22.5" customHeight="1"/>
    <row r="171" s="34" customFormat="1" ht="22.5" customHeight="1"/>
    <row r="172" s="34" customFormat="1" ht="22.5" customHeight="1"/>
    <row r="173" s="34" customFormat="1" ht="22.5" customHeight="1"/>
    <row r="174" s="34" customFormat="1" ht="22.5" customHeight="1"/>
    <row r="175" s="34" customFormat="1" ht="22.5" customHeight="1"/>
    <row r="176" s="34" customFormat="1" ht="22.5" customHeight="1"/>
    <row r="177" s="34" customFormat="1" ht="22.5" customHeight="1"/>
    <row r="178" s="34" customFormat="1" ht="22.5" customHeight="1"/>
    <row r="179" s="34" customFormat="1" ht="22.5" customHeight="1"/>
    <row r="180" s="34" customFormat="1" ht="22.5" customHeight="1"/>
    <row r="181" s="34" customFormat="1" ht="22.5" customHeight="1"/>
    <row r="182" s="34" customFormat="1" ht="22.5" customHeight="1"/>
    <row r="183" s="34" customFormat="1" ht="22.5" customHeight="1"/>
    <row r="184" s="34" customFormat="1" ht="22.5" customHeight="1"/>
    <row r="185" s="34" customFormat="1" ht="22.5" customHeight="1"/>
    <row r="186" s="34" customFormat="1" ht="22.5" customHeight="1"/>
    <row r="187" s="34" customFormat="1" ht="22.5" customHeight="1"/>
    <row r="188" s="34" customFormat="1" ht="22.5" customHeight="1"/>
    <row r="189" s="34" customFormat="1" ht="22.5" customHeight="1"/>
    <row r="190" s="34" customFormat="1" ht="22.5" customHeight="1"/>
  </sheetData>
  <mergeCells count="2">
    <mergeCell ref="A2:F2"/>
    <mergeCell ref="A1:F1"/>
  </mergeCells>
  <phoneticPr fontId="5" type="noConversion"/>
  <printOptions horizontalCentered="1" verticalCentered="1"/>
  <pageMargins left="0.39370078740157483" right="0.39370078740157483" top="0.51181102362204722" bottom="0.39370078740157483" header="0.11811023622047245" footer="0.11811023622047245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5"/>
  <sheetViews>
    <sheetView view="pageBreakPreview" zoomScaleNormal="90" zoomScaleSheetLayoutView="100" workbookViewId="0">
      <pane ySplit="4" topLeftCell="A5" activePane="bottomLeft" state="frozen"/>
      <selection pane="bottomLeft" activeCell="B11" sqref="B11"/>
    </sheetView>
  </sheetViews>
  <sheetFormatPr defaultRowHeight="22.5" customHeight="1"/>
  <cols>
    <col min="1" max="1" width="21.77734375" style="32" customWidth="1"/>
    <col min="2" max="2" width="18.77734375" style="65" customWidth="1"/>
    <col min="3" max="3" width="6.88671875" style="51" customWidth="1"/>
    <col min="4" max="4" width="4.77734375" style="32" customWidth="1"/>
    <col min="5" max="5" width="8.77734375" style="33" customWidth="1"/>
    <col min="6" max="6" width="12.77734375" style="33" customWidth="1"/>
    <col min="7" max="7" width="8.77734375" style="33" customWidth="1"/>
    <col min="8" max="8" width="12.77734375" style="33" customWidth="1"/>
    <col min="9" max="9" width="8.77734375" style="33" customWidth="1"/>
    <col min="10" max="10" width="12.77734375" style="33" customWidth="1"/>
    <col min="11" max="11" width="10.77734375" style="33" customWidth="1"/>
    <col min="12" max="12" width="15.77734375" style="33" customWidth="1"/>
    <col min="13" max="13" width="13.77734375" style="34" customWidth="1"/>
    <col min="14" max="16384" width="8.88671875" style="34"/>
  </cols>
  <sheetData>
    <row r="1" spans="1:13" s="35" customFormat="1" ht="35.25" customHeight="1" thickTop="1" thickBot="1">
      <c r="A1" s="162" t="s">
        <v>48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s="36" customFormat="1" ht="31.5" customHeight="1" thickTop="1">
      <c r="A2" s="161" t="s">
        <v>139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s="37" customFormat="1" ht="24" customHeight="1">
      <c r="A3" s="165" t="s">
        <v>46</v>
      </c>
      <c r="B3" s="166" t="s">
        <v>33</v>
      </c>
      <c r="C3" s="168" t="s">
        <v>26</v>
      </c>
      <c r="D3" s="165" t="s">
        <v>27</v>
      </c>
      <c r="E3" s="169" t="s">
        <v>28</v>
      </c>
      <c r="F3" s="169"/>
      <c r="G3" s="169" t="s">
        <v>29</v>
      </c>
      <c r="H3" s="169"/>
      <c r="I3" s="169" t="s">
        <v>42</v>
      </c>
      <c r="J3" s="169"/>
      <c r="K3" s="169" t="s">
        <v>44</v>
      </c>
      <c r="L3" s="169"/>
      <c r="M3" s="165" t="s">
        <v>30</v>
      </c>
    </row>
    <row r="4" spans="1:13" ht="24" customHeight="1">
      <c r="A4" s="165"/>
      <c r="B4" s="167"/>
      <c r="C4" s="168"/>
      <c r="D4" s="165"/>
      <c r="E4" s="87" t="s">
        <v>31</v>
      </c>
      <c r="F4" s="87" t="s">
        <v>32</v>
      </c>
      <c r="G4" s="87" t="s">
        <v>31</v>
      </c>
      <c r="H4" s="87" t="s">
        <v>32</v>
      </c>
      <c r="I4" s="87" t="s">
        <v>35</v>
      </c>
      <c r="J4" s="87" t="s">
        <v>36</v>
      </c>
      <c r="K4" s="87" t="s">
        <v>35</v>
      </c>
      <c r="L4" s="87" t="s">
        <v>36</v>
      </c>
      <c r="M4" s="165"/>
    </row>
    <row r="5" spans="1:13" s="35" customFormat="1" ht="24" customHeight="1">
      <c r="A5" s="95" t="s">
        <v>55</v>
      </c>
      <c r="B5" s="96"/>
      <c r="C5" s="97"/>
      <c r="D5" s="98"/>
      <c r="E5" s="88"/>
      <c r="F5" s="89"/>
      <c r="G5" s="88"/>
      <c r="H5" s="88"/>
      <c r="I5" s="88"/>
      <c r="J5" s="88"/>
      <c r="K5" s="88"/>
      <c r="L5" s="88"/>
      <c r="M5" s="99"/>
    </row>
    <row r="6" spans="1:13" s="35" customFormat="1" ht="24" customHeight="1">
      <c r="A6" s="44" t="s">
        <v>56</v>
      </c>
      <c r="B6" s="55"/>
      <c r="C6" s="101">
        <v>23.8</v>
      </c>
      <c r="D6" s="60" t="s">
        <v>52</v>
      </c>
      <c r="E6" s="56"/>
      <c r="F6" s="77"/>
      <c r="G6" s="56"/>
      <c r="H6" s="56"/>
      <c r="I6" s="56"/>
      <c r="J6" s="56"/>
      <c r="K6" s="56"/>
      <c r="L6" s="56"/>
      <c r="M6" s="57"/>
    </row>
    <row r="7" spans="1:13" s="35" customFormat="1" ht="24" customHeight="1">
      <c r="A7" s="44" t="s">
        <v>57</v>
      </c>
      <c r="B7" s="55" t="s">
        <v>60</v>
      </c>
      <c r="C7" s="57">
        <v>2</v>
      </c>
      <c r="D7" s="60" t="s">
        <v>61</v>
      </c>
      <c r="E7" s="56"/>
      <c r="F7" s="77"/>
      <c r="G7" s="56"/>
      <c r="H7" s="56"/>
      <c r="I7" s="56"/>
      <c r="J7" s="56"/>
      <c r="K7" s="56"/>
      <c r="L7" s="56"/>
      <c r="M7" s="57"/>
    </row>
    <row r="8" spans="1:13" s="35" customFormat="1" ht="24" customHeight="1">
      <c r="A8" s="44" t="s">
        <v>81</v>
      </c>
      <c r="B8" s="55" t="s">
        <v>83</v>
      </c>
      <c r="C8" s="57">
        <v>4</v>
      </c>
      <c r="D8" s="60" t="s">
        <v>84</v>
      </c>
      <c r="E8" s="56"/>
      <c r="F8" s="77"/>
      <c r="G8" s="56"/>
      <c r="H8" s="56"/>
      <c r="I8" s="56"/>
      <c r="J8" s="56"/>
      <c r="K8" s="56"/>
      <c r="L8" s="56"/>
      <c r="M8" s="57"/>
    </row>
    <row r="9" spans="1:13" s="35" customFormat="1" ht="24" customHeight="1">
      <c r="A9" s="44" t="s">
        <v>85</v>
      </c>
      <c r="B9" s="55" t="s">
        <v>82</v>
      </c>
      <c r="C9" s="57">
        <v>2</v>
      </c>
      <c r="D9" s="60" t="s">
        <v>63</v>
      </c>
      <c r="E9" s="56"/>
      <c r="F9" s="77"/>
      <c r="G9" s="56"/>
      <c r="H9" s="56"/>
      <c r="I9" s="56"/>
      <c r="J9" s="56"/>
      <c r="K9" s="56"/>
      <c r="L9" s="56"/>
      <c r="M9" s="57"/>
    </row>
    <row r="10" spans="1:13" s="35" customFormat="1" ht="24" customHeight="1">
      <c r="A10" s="44" t="s">
        <v>75</v>
      </c>
      <c r="B10" s="55"/>
      <c r="C10" s="101">
        <v>23.8</v>
      </c>
      <c r="D10" s="60" t="s">
        <v>52</v>
      </c>
      <c r="E10" s="56"/>
      <c r="F10" s="77"/>
      <c r="G10" s="56"/>
      <c r="H10" s="56"/>
      <c r="I10" s="56"/>
      <c r="J10" s="56"/>
      <c r="K10" s="56"/>
      <c r="L10" s="56"/>
      <c r="M10" s="57"/>
    </row>
    <row r="11" spans="1:13" s="35" customFormat="1" ht="24" customHeight="1">
      <c r="A11" s="44" t="s">
        <v>76</v>
      </c>
      <c r="B11" s="55" t="s">
        <v>117</v>
      </c>
      <c r="C11" s="57">
        <v>40</v>
      </c>
      <c r="D11" s="60" t="s">
        <v>52</v>
      </c>
      <c r="E11" s="56"/>
      <c r="F11" s="77"/>
      <c r="G11" s="56"/>
      <c r="H11" s="56"/>
      <c r="I11" s="56"/>
      <c r="J11" s="56"/>
      <c r="K11" s="56"/>
      <c r="L11" s="56"/>
      <c r="M11" s="57"/>
    </row>
    <row r="12" spans="1:13" s="35" customFormat="1" ht="24" customHeight="1">
      <c r="A12" s="44" t="s">
        <v>59</v>
      </c>
      <c r="B12" s="55" t="s">
        <v>78</v>
      </c>
      <c r="C12" s="57">
        <v>2</v>
      </c>
      <c r="D12" s="60" t="s">
        <v>61</v>
      </c>
      <c r="E12" s="56"/>
      <c r="F12" s="77"/>
      <c r="G12" s="56"/>
      <c r="H12" s="56"/>
      <c r="I12" s="56"/>
      <c r="J12" s="56"/>
      <c r="K12" s="56"/>
      <c r="L12" s="56"/>
      <c r="M12" s="57"/>
    </row>
    <row r="13" spans="1:13" s="35" customFormat="1" ht="24" customHeight="1">
      <c r="A13" s="44" t="s">
        <v>74</v>
      </c>
      <c r="B13" s="55" t="s">
        <v>79</v>
      </c>
      <c r="C13" s="57">
        <v>4</v>
      </c>
      <c r="D13" s="60" t="s">
        <v>62</v>
      </c>
      <c r="E13" s="56"/>
      <c r="F13" s="77"/>
      <c r="G13" s="56"/>
      <c r="H13" s="56"/>
      <c r="I13" s="56"/>
      <c r="J13" s="56"/>
      <c r="K13" s="56"/>
      <c r="L13" s="56"/>
      <c r="M13" s="57"/>
    </row>
    <row r="14" spans="1:13" ht="24" customHeight="1">
      <c r="A14" s="52" t="s">
        <v>5</v>
      </c>
      <c r="B14" s="90"/>
      <c r="C14" s="91"/>
      <c r="D14" s="92"/>
      <c r="E14" s="93"/>
      <c r="F14" s="94"/>
      <c r="G14" s="93"/>
      <c r="H14" s="93"/>
      <c r="I14" s="93"/>
      <c r="J14" s="93"/>
      <c r="K14" s="56"/>
      <c r="L14" s="93"/>
      <c r="M14" s="57"/>
    </row>
    <row r="15" spans="1:13" ht="24" customHeight="1">
      <c r="A15" s="44"/>
      <c r="B15" s="55"/>
      <c r="C15" s="57"/>
      <c r="D15" s="60"/>
      <c r="E15" s="56"/>
      <c r="F15" s="77"/>
      <c r="G15" s="56"/>
      <c r="H15" s="56">
        <f t="shared" ref="H15:H22" si="0">C15*G15</f>
        <v>0</v>
      </c>
      <c r="I15" s="56"/>
      <c r="J15" s="56">
        <f t="shared" ref="J15:J22" si="1">C15*I15</f>
        <v>0</v>
      </c>
      <c r="K15" s="56">
        <f t="shared" ref="K15:K22" si="2">E15+G15+I15</f>
        <v>0</v>
      </c>
      <c r="L15" s="56">
        <f t="shared" ref="L15:L22" si="3">SUM(F15+H15+J15)</f>
        <v>0</v>
      </c>
      <c r="M15" s="57"/>
    </row>
    <row r="16" spans="1:13" ht="24" customHeight="1">
      <c r="A16" s="44"/>
      <c r="B16" s="55"/>
      <c r="C16" s="57"/>
      <c r="D16" s="60"/>
      <c r="E16" s="56"/>
      <c r="F16" s="77"/>
      <c r="G16" s="56"/>
      <c r="H16" s="56">
        <f t="shared" si="0"/>
        <v>0</v>
      </c>
      <c r="I16" s="56"/>
      <c r="J16" s="56">
        <f t="shared" si="1"/>
        <v>0</v>
      </c>
      <c r="K16" s="56">
        <f t="shared" si="2"/>
        <v>0</v>
      </c>
      <c r="L16" s="56">
        <f t="shared" si="3"/>
        <v>0</v>
      </c>
      <c r="M16" s="57"/>
    </row>
    <row r="17" spans="1:13" s="35" customFormat="1" ht="24" customHeight="1">
      <c r="A17" s="44"/>
      <c r="B17" s="55"/>
      <c r="C17" s="57"/>
      <c r="D17" s="60"/>
      <c r="E17" s="56"/>
      <c r="F17" s="77"/>
      <c r="G17" s="56"/>
      <c r="H17" s="56">
        <f t="shared" si="0"/>
        <v>0</v>
      </c>
      <c r="I17" s="56"/>
      <c r="J17" s="56">
        <f t="shared" si="1"/>
        <v>0</v>
      </c>
      <c r="K17" s="56">
        <f t="shared" si="2"/>
        <v>0</v>
      </c>
      <c r="L17" s="56">
        <f t="shared" si="3"/>
        <v>0</v>
      </c>
      <c r="M17" s="57"/>
    </row>
    <row r="18" spans="1:13" ht="24" customHeight="1">
      <c r="A18" s="44"/>
      <c r="B18" s="55"/>
      <c r="C18" s="57"/>
      <c r="D18" s="60"/>
      <c r="E18" s="56"/>
      <c r="F18" s="77"/>
      <c r="G18" s="56"/>
      <c r="H18" s="56">
        <f t="shared" si="0"/>
        <v>0</v>
      </c>
      <c r="I18" s="56"/>
      <c r="J18" s="56">
        <f t="shared" si="1"/>
        <v>0</v>
      </c>
      <c r="K18" s="56">
        <f t="shared" si="2"/>
        <v>0</v>
      </c>
      <c r="L18" s="56">
        <f t="shared" si="3"/>
        <v>0</v>
      </c>
      <c r="M18" s="57"/>
    </row>
    <row r="19" spans="1:13" ht="24" customHeight="1">
      <c r="A19" s="44"/>
      <c r="B19" s="55"/>
      <c r="C19" s="57"/>
      <c r="D19" s="60"/>
      <c r="E19" s="56"/>
      <c r="F19" s="77"/>
      <c r="G19" s="56"/>
      <c r="H19" s="56">
        <f t="shared" si="0"/>
        <v>0</v>
      </c>
      <c r="I19" s="56"/>
      <c r="J19" s="56">
        <f t="shared" si="1"/>
        <v>0</v>
      </c>
      <c r="K19" s="56">
        <f t="shared" si="2"/>
        <v>0</v>
      </c>
      <c r="L19" s="56">
        <f t="shared" si="3"/>
        <v>0</v>
      </c>
      <c r="M19" s="57"/>
    </row>
    <row r="20" spans="1:13" s="35" customFormat="1" ht="24" customHeight="1">
      <c r="A20" s="44"/>
      <c r="B20" s="55"/>
      <c r="C20" s="57"/>
      <c r="D20" s="60"/>
      <c r="E20" s="56"/>
      <c r="F20" s="77"/>
      <c r="G20" s="56"/>
      <c r="H20" s="56">
        <f t="shared" si="0"/>
        <v>0</v>
      </c>
      <c r="I20" s="56"/>
      <c r="J20" s="56">
        <f t="shared" si="1"/>
        <v>0</v>
      </c>
      <c r="K20" s="56">
        <f t="shared" si="2"/>
        <v>0</v>
      </c>
      <c r="L20" s="56">
        <f t="shared" si="3"/>
        <v>0</v>
      </c>
      <c r="M20" s="57"/>
    </row>
    <row r="21" spans="1:13" s="35" customFormat="1" ht="24" customHeight="1">
      <c r="A21" s="44"/>
      <c r="B21" s="55"/>
      <c r="C21" s="57"/>
      <c r="D21" s="60"/>
      <c r="E21" s="56"/>
      <c r="F21" s="77"/>
      <c r="G21" s="56"/>
      <c r="H21" s="56">
        <f t="shared" si="0"/>
        <v>0</v>
      </c>
      <c r="I21" s="56"/>
      <c r="J21" s="56">
        <f t="shared" si="1"/>
        <v>0</v>
      </c>
      <c r="K21" s="56">
        <f t="shared" si="2"/>
        <v>0</v>
      </c>
      <c r="L21" s="56">
        <f t="shared" si="3"/>
        <v>0</v>
      </c>
      <c r="M21" s="57"/>
    </row>
    <row r="22" spans="1:13" s="35" customFormat="1" ht="24" customHeight="1">
      <c r="A22" s="44"/>
      <c r="B22" s="55"/>
      <c r="C22" s="57"/>
      <c r="D22" s="60"/>
      <c r="E22" s="56"/>
      <c r="F22" s="77"/>
      <c r="G22" s="56"/>
      <c r="H22" s="56">
        <f t="shared" si="0"/>
        <v>0</v>
      </c>
      <c r="I22" s="56"/>
      <c r="J22" s="56">
        <f t="shared" si="1"/>
        <v>0</v>
      </c>
      <c r="K22" s="56">
        <f t="shared" si="2"/>
        <v>0</v>
      </c>
      <c r="L22" s="56">
        <f t="shared" si="3"/>
        <v>0</v>
      </c>
      <c r="M22" s="57"/>
    </row>
    <row r="23" spans="1:13" s="35" customFormat="1" ht="24" customHeight="1">
      <c r="A23" s="44"/>
      <c r="B23" s="55"/>
      <c r="C23" s="57"/>
      <c r="D23" s="60"/>
      <c r="E23" s="56"/>
      <c r="F23" s="77"/>
      <c r="G23" s="56"/>
      <c r="H23" s="56">
        <f t="shared" ref="H23:H25" si="4">C23*G23</f>
        <v>0</v>
      </c>
      <c r="I23" s="56"/>
      <c r="J23" s="56">
        <f t="shared" ref="J23:J25" si="5">C23*I23</f>
        <v>0</v>
      </c>
      <c r="K23" s="56">
        <f t="shared" ref="K23:K26" si="6">E23+G23+I23</f>
        <v>0</v>
      </c>
      <c r="L23" s="56">
        <f t="shared" ref="L23:L26" si="7">SUM(F23+H23+J23)</f>
        <v>0</v>
      </c>
      <c r="M23" s="57"/>
    </row>
    <row r="24" spans="1:13" s="35" customFormat="1" ht="24" customHeight="1">
      <c r="A24" s="44"/>
      <c r="B24" s="55"/>
      <c r="C24" s="57"/>
      <c r="D24" s="60"/>
      <c r="E24" s="56"/>
      <c r="F24" s="77"/>
      <c r="G24" s="56"/>
      <c r="H24" s="56">
        <f t="shared" si="4"/>
        <v>0</v>
      </c>
      <c r="I24" s="56"/>
      <c r="J24" s="56">
        <f t="shared" si="5"/>
        <v>0</v>
      </c>
      <c r="K24" s="56">
        <f t="shared" si="6"/>
        <v>0</v>
      </c>
      <c r="L24" s="56">
        <f t="shared" si="7"/>
        <v>0</v>
      </c>
      <c r="M24" s="57"/>
    </row>
    <row r="25" spans="1:13" s="35" customFormat="1" ht="24" customHeight="1">
      <c r="A25" s="44"/>
      <c r="B25" s="55"/>
      <c r="C25" s="57"/>
      <c r="D25" s="60"/>
      <c r="E25" s="56"/>
      <c r="F25" s="77"/>
      <c r="G25" s="56"/>
      <c r="H25" s="56">
        <f t="shared" si="4"/>
        <v>0</v>
      </c>
      <c r="I25" s="56"/>
      <c r="J25" s="56">
        <f t="shared" si="5"/>
        <v>0</v>
      </c>
      <c r="K25" s="56">
        <f t="shared" si="6"/>
        <v>0</v>
      </c>
      <c r="L25" s="56">
        <f t="shared" si="7"/>
        <v>0</v>
      </c>
      <c r="M25" s="57"/>
    </row>
    <row r="26" spans="1:13" ht="24" customHeight="1">
      <c r="A26" s="52" t="s">
        <v>80</v>
      </c>
      <c r="B26" s="90"/>
      <c r="C26" s="91"/>
      <c r="D26" s="92"/>
      <c r="E26" s="93"/>
      <c r="F26" s="93">
        <f>F14</f>
        <v>0</v>
      </c>
      <c r="G26" s="93"/>
      <c r="H26" s="93">
        <f>H14</f>
        <v>0</v>
      </c>
      <c r="I26" s="93"/>
      <c r="J26" s="93">
        <f>J14</f>
        <v>0</v>
      </c>
      <c r="K26" s="93">
        <f t="shared" si="6"/>
        <v>0</v>
      </c>
      <c r="L26" s="93">
        <f t="shared" si="7"/>
        <v>0</v>
      </c>
      <c r="M26" s="91"/>
    </row>
    <row r="27" spans="1:13" ht="24" customHeight="1">
      <c r="A27" s="102" t="s">
        <v>135</v>
      </c>
      <c r="B27" s="55"/>
      <c r="C27" s="57"/>
      <c r="D27" s="60"/>
      <c r="E27" s="56"/>
      <c r="F27" s="77"/>
      <c r="G27" s="56"/>
      <c r="H27" s="56"/>
      <c r="I27" s="56"/>
      <c r="J27" s="56"/>
      <c r="K27" s="56"/>
      <c r="L27" s="56"/>
      <c r="M27" s="57"/>
    </row>
    <row r="28" spans="1:13" ht="24" customHeight="1">
      <c r="A28" s="44" t="s">
        <v>129</v>
      </c>
      <c r="B28" s="105" t="s">
        <v>137</v>
      </c>
      <c r="C28" s="57"/>
      <c r="D28" s="60"/>
      <c r="E28" s="56"/>
      <c r="F28" s="77"/>
      <c r="G28" s="56"/>
      <c r="H28" s="56"/>
      <c r="I28" s="56"/>
      <c r="J28" s="56"/>
      <c r="K28" s="56"/>
      <c r="L28" s="56"/>
      <c r="M28" s="57"/>
    </row>
    <row r="29" spans="1:13" ht="24" customHeight="1">
      <c r="A29" s="44" t="s">
        <v>87</v>
      </c>
      <c r="B29" s="55" t="s">
        <v>86</v>
      </c>
      <c r="C29" s="101">
        <v>108</v>
      </c>
      <c r="D29" s="60" t="s">
        <v>65</v>
      </c>
      <c r="E29" s="56"/>
      <c r="F29" s="77"/>
      <c r="G29" s="56"/>
      <c r="H29" s="56"/>
      <c r="I29" s="56"/>
      <c r="J29" s="56"/>
      <c r="K29" s="56"/>
      <c r="L29" s="56"/>
      <c r="M29" s="57"/>
    </row>
    <row r="30" spans="1:13" s="35" customFormat="1" ht="24" customHeight="1">
      <c r="A30" s="44"/>
      <c r="B30" s="55" t="s">
        <v>88</v>
      </c>
      <c r="C30" s="57">
        <v>23</v>
      </c>
      <c r="D30" s="60" t="s">
        <v>65</v>
      </c>
      <c r="E30" s="56"/>
      <c r="F30" s="77"/>
      <c r="G30" s="56"/>
      <c r="H30" s="56"/>
      <c r="I30" s="56"/>
      <c r="J30" s="56"/>
      <c r="K30" s="56"/>
      <c r="L30" s="56"/>
      <c r="M30" s="57"/>
    </row>
    <row r="31" spans="1:13" s="35" customFormat="1" ht="24" customHeight="1">
      <c r="A31" s="44" t="s">
        <v>89</v>
      </c>
      <c r="B31" s="55" t="s">
        <v>90</v>
      </c>
      <c r="C31" s="57">
        <v>28</v>
      </c>
      <c r="D31" s="60" t="s">
        <v>64</v>
      </c>
      <c r="E31" s="56"/>
      <c r="F31" s="77"/>
      <c r="G31" s="56"/>
      <c r="H31" s="56"/>
      <c r="I31" s="56"/>
      <c r="J31" s="56"/>
      <c r="K31" s="56"/>
      <c r="L31" s="56"/>
      <c r="M31" s="57"/>
    </row>
    <row r="32" spans="1:13" s="35" customFormat="1" ht="24" customHeight="1">
      <c r="A32" s="44" t="s">
        <v>118</v>
      </c>
      <c r="B32" s="55" t="s">
        <v>90</v>
      </c>
      <c r="C32" s="57">
        <v>32</v>
      </c>
      <c r="D32" s="60" t="s">
        <v>64</v>
      </c>
      <c r="E32" s="56"/>
      <c r="F32" s="77"/>
      <c r="G32" s="56"/>
      <c r="H32" s="56"/>
      <c r="I32" s="56"/>
      <c r="J32" s="56"/>
      <c r="K32" s="56"/>
      <c r="L32" s="56"/>
      <c r="M32" s="57"/>
    </row>
    <row r="33" spans="1:13" ht="24" customHeight="1">
      <c r="A33" s="44" t="s">
        <v>104</v>
      </c>
      <c r="B33" s="55" t="s">
        <v>70</v>
      </c>
      <c r="C33" s="104">
        <v>0.03</v>
      </c>
      <c r="D33" s="60" t="s">
        <v>53</v>
      </c>
      <c r="E33" s="56"/>
      <c r="F33" s="77"/>
      <c r="G33" s="56"/>
      <c r="H33" s="56"/>
      <c r="I33" s="56"/>
      <c r="J33" s="56"/>
      <c r="K33" s="56"/>
      <c r="L33" s="56"/>
      <c r="M33" s="57"/>
    </row>
    <row r="34" spans="1:13" ht="24" customHeight="1">
      <c r="A34" s="44" t="s">
        <v>58</v>
      </c>
      <c r="B34" s="55" t="s">
        <v>119</v>
      </c>
      <c r="C34" s="57">
        <v>3</v>
      </c>
      <c r="D34" s="60" t="s">
        <v>51</v>
      </c>
      <c r="E34" s="56"/>
      <c r="F34" s="77"/>
      <c r="G34" s="56"/>
      <c r="H34" s="56"/>
      <c r="I34" s="56"/>
      <c r="J34" s="56"/>
      <c r="K34" s="56"/>
      <c r="L34" s="56"/>
      <c r="M34" s="57"/>
    </row>
    <row r="35" spans="1:13" ht="24" customHeight="1">
      <c r="A35" s="44" t="s">
        <v>120</v>
      </c>
      <c r="B35" s="55" t="s">
        <v>71</v>
      </c>
      <c r="C35" s="57">
        <v>3</v>
      </c>
      <c r="D35" s="60" t="s">
        <v>51</v>
      </c>
      <c r="E35" s="56"/>
      <c r="F35" s="77"/>
      <c r="G35" s="56"/>
      <c r="H35" s="56"/>
      <c r="I35" s="56"/>
      <c r="J35" s="56"/>
      <c r="K35" s="56"/>
      <c r="L35" s="56"/>
      <c r="M35" s="57"/>
    </row>
    <row r="36" spans="1:13" ht="24" customHeight="1">
      <c r="A36" s="44" t="s">
        <v>5</v>
      </c>
      <c r="B36" s="55"/>
      <c r="C36" s="57"/>
      <c r="D36" s="60"/>
      <c r="E36" s="56"/>
      <c r="F36" s="77"/>
      <c r="G36" s="56"/>
      <c r="H36" s="56"/>
      <c r="I36" s="56"/>
      <c r="J36" s="56"/>
      <c r="K36" s="56"/>
      <c r="L36" s="56"/>
      <c r="M36" s="57"/>
    </row>
    <row r="37" spans="1:13" ht="24" customHeight="1">
      <c r="A37" s="44" t="s">
        <v>130</v>
      </c>
      <c r="B37" s="55"/>
      <c r="C37" s="57"/>
      <c r="D37" s="60"/>
      <c r="E37" s="56"/>
      <c r="F37" s="77"/>
      <c r="G37" s="56"/>
      <c r="H37" s="56"/>
      <c r="I37" s="56"/>
      <c r="J37" s="56"/>
      <c r="K37" s="56"/>
      <c r="L37" s="56"/>
      <c r="M37" s="57"/>
    </row>
    <row r="38" spans="1:13" ht="24" customHeight="1">
      <c r="A38" s="44" t="s">
        <v>91</v>
      </c>
      <c r="B38" s="55" t="s">
        <v>95</v>
      </c>
      <c r="C38" s="57">
        <v>1</v>
      </c>
      <c r="D38" s="60" t="s">
        <v>92</v>
      </c>
      <c r="E38" s="56"/>
      <c r="F38" s="77"/>
      <c r="G38" s="56"/>
      <c r="H38" s="56"/>
      <c r="I38" s="56"/>
      <c r="J38" s="56"/>
      <c r="K38" s="56"/>
      <c r="L38" s="56"/>
      <c r="M38" s="57"/>
    </row>
    <row r="39" spans="1:13" ht="24" customHeight="1">
      <c r="A39" s="44" t="s">
        <v>93</v>
      </c>
      <c r="B39" s="55" t="s">
        <v>94</v>
      </c>
      <c r="C39" s="57">
        <v>1</v>
      </c>
      <c r="D39" s="60" t="s">
        <v>92</v>
      </c>
      <c r="E39" s="56"/>
      <c r="F39" s="77"/>
      <c r="G39" s="56"/>
      <c r="H39" s="56"/>
      <c r="I39" s="56"/>
      <c r="J39" s="56"/>
      <c r="K39" s="56"/>
      <c r="L39" s="56"/>
      <c r="M39" s="57"/>
    </row>
    <row r="40" spans="1:13" ht="24" customHeight="1">
      <c r="A40" s="44" t="s">
        <v>96</v>
      </c>
      <c r="B40" s="55" t="s">
        <v>97</v>
      </c>
      <c r="C40" s="57">
        <v>1</v>
      </c>
      <c r="D40" s="60" t="s">
        <v>92</v>
      </c>
      <c r="E40" s="56"/>
      <c r="F40" s="77"/>
      <c r="G40" s="56"/>
      <c r="H40" s="56"/>
      <c r="I40" s="56"/>
      <c r="J40" s="56"/>
      <c r="K40" s="56"/>
      <c r="L40" s="56"/>
      <c r="M40" s="57"/>
    </row>
    <row r="41" spans="1:13" ht="24" customHeight="1">
      <c r="A41" s="44" t="s">
        <v>99</v>
      </c>
      <c r="B41" s="55" t="s">
        <v>98</v>
      </c>
      <c r="C41" s="57">
        <v>5</v>
      </c>
      <c r="D41" s="60" t="s">
        <v>100</v>
      </c>
      <c r="E41" s="56"/>
      <c r="F41" s="77"/>
      <c r="G41" s="56"/>
      <c r="H41" s="56"/>
      <c r="I41" s="56"/>
      <c r="J41" s="56"/>
      <c r="K41" s="56"/>
      <c r="L41" s="56"/>
      <c r="M41" s="57"/>
    </row>
    <row r="42" spans="1:13" ht="24" customHeight="1">
      <c r="A42" s="44" t="s">
        <v>104</v>
      </c>
      <c r="B42" s="55" t="s">
        <v>121</v>
      </c>
      <c r="C42" s="104">
        <v>0.03</v>
      </c>
      <c r="D42" s="60" t="s">
        <v>53</v>
      </c>
      <c r="E42" s="56"/>
      <c r="F42" s="77"/>
      <c r="G42" s="56"/>
      <c r="H42" s="56"/>
      <c r="I42" s="56"/>
      <c r="J42" s="56"/>
      <c r="K42" s="56"/>
      <c r="L42" s="56"/>
      <c r="M42" s="57"/>
    </row>
    <row r="43" spans="1:13" ht="24" customHeight="1">
      <c r="A43" s="44" t="s">
        <v>5</v>
      </c>
      <c r="B43" s="55"/>
      <c r="C43" s="57"/>
      <c r="D43" s="60"/>
      <c r="E43" s="56"/>
      <c r="F43" s="77"/>
      <c r="G43" s="56"/>
      <c r="H43" s="56"/>
      <c r="I43" s="56"/>
      <c r="J43" s="56"/>
      <c r="K43" s="56"/>
      <c r="L43" s="56"/>
      <c r="M43" s="57"/>
    </row>
    <row r="44" spans="1:13" ht="24" customHeight="1">
      <c r="A44" s="44" t="s">
        <v>131</v>
      </c>
      <c r="B44" s="55" t="s">
        <v>147</v>
      </c>
      <c r="C44" s="57"/>
      <c r="D44" s="60"/>
      <c r="E44" s="56"/>
      <c r="F44" s="77"/>
      <c r="G44" s="56"/>
      <c r="H44" s="56"/>
      <c r="I44" s="56"/>
      <c r="J44" s="56"/>
      <c r="K44" s="56"/>
      <c r="L44" s="56"/>
      <c r="M44" s="57"/>
    </row>
    <row r="45" spans="1:13" ht="24" customHeight="1">
      <c r="A45" s="44" t="s">
        <v>101</v>
      </c>
      <c r="B45" s="55"/>
      <c r="C45" s="57">
        <v>50</v>
      </c>
      <c r="D45" s="60" t="s">
        <v>65</v>
      </c>
      <c r="E45" s="56"/>
      <c r="F45" s="77"/>
      <c r="G45" s="56"/>
      <c r="H45" s="56"/>
      <c r="I45" s="56"/>
      <c r="J45" s="56"/>
      <c r="K45" s="56"/>
      <c r="L45" s="56"/>
      <c r="M45" s="57"/>
    </row>
    <row r="46" spans="1:13" ht="24" customHeight="1">
      <c r="A46" s="44" t="s">
        <v>102</v>
      </c>
      <c r="B46" s="55" t="s">
        <v>103</v>
      </c>
      <c r="C46" s="57">
        <v>50</v>
      </c>
      <c r="D46" s="60" t="s">
        <v>65</v>
      </c>
      <c r="E46" s="56"/>
      <c r="F46" s="77"/>
      <c r="G46" s="56"/>
      <c r="H46" s="56"/>
      <c r="I46" s="56"/>
      <c r="J46" s="56"/>
      <c r="K46" s="56"/>
      <c r="L46" s="56"/>
      <c r="M46" s="57"/>
    </row>
    <row r="47" spans="1:13" s="35" customFormat="1" ht="24" customHeight="1">
      <c r="A47" s="44" t="s">
        <v>104</v>
      </c>
      <c r="B47" s="55" t="s">
        <v>70</v>
      </c>
      <c r="C47" s="104">
        <v>0.03</v>
      </c>
      <c r="D47" s="60" t="s">
        <v>53</v>
      </c>
      <c r="E47" s="56"/>
      <c r="F47" s="77"/>
      <c r="G47" s="56"/>
      <c r="H47" s="56"/>
      <c r="I47" s="56"/>
      <c r="J47" s="56"/>
      <c r="K47" s="56"/>
      <c r="L47" s="56"/>
      <c r="M47" s="57"/>
    </row>
    <row r="48" spans="1:13" ht="24" customHeight="1">
      <c r="A48" s="44" t="s">
        <v>58</v>
      </c>
      <c r="B48" s="55" t="s">
        <v>105</v>
      </c>
      <c r="C48" s="57">
        <v>50</v>
      </c>
      <c r="D48" s="60" t="s">
        <v>65</v>
      </c>
      <c r="E48" s="56"/>
      <c r="F48" s="77"/>
      <c r="G48" s="56"/>
      <c r="H48" s="56"/>
      <c r="I48" s="56"/>
      <c r="J48" s="56"/>
      <c r="K48" s="56"/>
      <c r="L48" s="56"/>
      <c r="M48" s="57"/>
    </row>
    <row r="49" spans="1:13" ht="24" customHeight="1">
      <c r="A49" s="44"/>
      <c r="B49" s="55" t="s">
        <v>71</v>
      </c>
      <c r="C49" s="57">
        <v>50</v>
      </c>
      <c r="D49" s="60" t="s">
        <v>65</v>
      </c>
      <c r="E49" s="56"/>
      <c r="F49" s="77"/>
      <c r="G49" s="56"/>
      <c r="H49" s="56"/>
      <c r="I49" s="56"/>
      <c r="J49" s="56"/>
      <c r="K49" s="56"/>
      <c r="L49" s="56"/>
      <c r="M49" s="57"/>
    </row>
    <row r="50" spans="1:13" s="35" customFormat="1" ht="24" customHeight="1">
      <c r="A50" s="44" t="s">
        <v>5</v>
      </c>
      <c r="B50" s="55"/>
      <c r="C50" s="57"/>
      <c r="D50" s="60"/>
      <c r="E50" s="56"/>
      <c r="F50" s="77"/>
      <c r="G50" s="56"/>
      <c r="H50" s="56"/>
      <c r="I50" s="56"/>
      <c r="J50" s="56"/>
      <c r="K50" s="56"/>
      <c r="L50" s="56"/>
      <c r="M50" s="57"/>
    </row>
    <row r="51" spans="1:13" ht="24" customHeight="1">
      <c r="A51" s="44" t="s">
        <v>132</v>
      </c>
      <c r="B51" s="55"/>
      <c r="C51" s="57"/>
      <c r="D51" s="60"/>
      <c r="E51" s="56"/>
      <c r="F51" s="77"/>
      <c r="G51" s="56"/>
      <c r="H51" s="56"/>
      <c r="I51" s="56"/>
      <c r="J51" s="56"/>
      <c r="K51" s="56"/>
      <c r="L51" s="56"/>
      <c r="M51" s="57"/>
    </row>
    <row r="52" spans="1:13" ht="24" customHeight="1">
      <c r="A52" s="44" t="s">
        <v>106</v>
      </c>
      <c r="B52" s="55" t="s">
        <v>107</v>
      </c>
      <c r="C52" s="101">
        <v>28.5</v>
      </c>
      <c r="D52" s="60" t="s">
        <v>65</v>
      </c>
      <c r="E52" s="56"/>
      <c r="F52" s="77"/>
      <c r="G52" s="56"/>
      <c r="H52" s="56"/>
      <c r="I52" s="56"/>
      <c r="J52" s="56"/>
      <c r="K52" s="56"/>
      <c r="L52" s="56"/>
      <c r="M52" s="57"/>
    </row>
    <row r="53" spans="1:13" ht="24" customHeight="1">
      <c r="A53" s="44" t="s">
        <v>108</v>
      </c>
      <c r="B53" s="55" t="s">
        <v>109</v>
      </c>
      <c r="C53" s="101">
        <v>28.5</v>
      </c>
      <c r="D53" s="60" t="s">
        <v>65</v>
      </c>
      <c r="E53" s="56"/>
      <c r="F53" s="77"/>
      <c r="G53" s="56"/>
      <c r="H53" s="56"/>
      <c r="I53" s="56"/>
      <c r="J53" s="56"/>
      <c r="K53" s="56"/>
      <c r="L53" s="56"/>
      <c r="M53" s="57"/>
    </row>
    <row r="54" spans="1:13" ht="24" customHeight="1">
      <c r="A54" s="44" t="s">
        <v>110</v>
      </c>
      <c r="B54" s="55" t="s">
        <v>111</v>
      </c>
      <c r="C54" s="101">
        <v>73</v>
      </c>
      <c r="D54" s="60" t="s">
        <v>65</v>
      </c>
      <c r="E54" s="56"/>
      <c r="F54" s="77"/>
      <c r="G54" s="56"/>
      <c r="H54" s="56"/>
      <c r="I54" s="56"/>
      <c r="J54" s="56"/>
      <c r="K54" s="56"/>
      <c r="L54" s="56"/>
      <c r="M54" s="57"/>
    </row>
    <row r="55" spans="1:13" ht="24" customHeight="1">
      <c r="A55" s="44" t="s">
        <v>114</v>
      </c>
      <c r="B55" s="55"/>
      <c r="C55" s="101">
        <v>101.5</v>
      </c>
      <c r="D55" s="60" t="s">
        <v>65</v>
      </c>
      <c r="E55" s="56"/>
      <c r="F55" s="77"/>
      <c r="G55" s="56"/>
      <c r="H55" s="56"/>
      <c r="I55" s="56"/>
      <c r="J55" s="56"/>
      <c r="K55" s="56"/>
      <c r="L55" s="56"/>
      <c r="M55" s="57"/>
    </row>
    <row r="56" spans="1:13" s="35" customFormat="1" ht="24" customHeight="1">
      <c r="A56" s="44" t="s">
        <v>112</v>
      </c>
      <c r="B56" s="55" t="s">
        <v>70</v>
      </c>
      <c r="C56" s="104">
        <v>0.03</v>
      </c>
      <c r="D56" s="60" t="s">
        <v>53</v>
      </c>
      <c r="E56" s="56"/>
      <c r="F56" s="77"/>
      <c r="G56" s="56"/>
      <c r="H56" s="56"/>
      <c r="I56" s="56"/>
      <c r="J56" s="56"/>
      <c r="K56" s="56"/>
      <c r="L56" s="56"/>
      <c r="M56" s="57"/>
    </row>
    <row r="57" spans="1:13" s="35" customFormat="1" ht="24" customHeight="1">
      <c r="A57" s="44" t="s">
        <v>5</v>
      </c>
      <c r="B57" s="55"/>
      <c r="C57" s="57"/>
      <c r="D57" s="60"/>
      <c r="E57" s="56"/>
      <c r="F57" s="77"/>
      <c r="G57" s="56"/>
      <c r="H57" s="56"/>
      <c r="I57" s="56"/>
      <c r="J57" s="56"/>
      <c r="K57" s="56"/>
      <c r="L57" s="56"/>
      <c r="M57" s="57"/>
    </row>
    <row r="58" spans="1:13" s="35" customFormat="1" ht="24" customHeight="1">
      <c r="A58" s="44" t="s">
        <v>133</v>
      </c>
      <c r="B58" s="55"/>
      <c r="C58" s="57"/>
      <c r="D58" s="60"/>
      <c r="E58" s="56"/>
      <c r="F58" s="77"/>
      <c r="G58" s="56"/>
      <c r="H58" s="56"/>
      <c r="I58" s="56"/>
      <c r="J58" s="56"/>
      <c r="K58" s="56"/>
      <c r="L58" s="56"/>
      <c r="M58" s="57"/>
    </row>
    <row r="59" spans="1:13" s="35" customFormat="1" ht="24" customHeight="1">
      <c r="A59" s="44" t="s">
        <v>138</v>
      </c>
      <c r="B59" s="55" t="s">
        <v>113</v>
      </c>
      <c r="C59" s="101">
        <v>28.5</v>
      </c>
      <c r="D59" s="60" t="s">
        <v>65</v>
      </c>
      <c r="E59" s="56"/>
      <c r="F59" s="77"/>
      <c r="G59" s="56"/>
      <c r="H59" s="56"/>
      <c r="I59" s="56"/>
      <c r="J59" s="56"/>
      <c r="K59" s="56"/>
      <c r="L59" s="56"/>
      <c r="M59" s="57"/>
    </row>
    <row r="60" spans="1:13" ht="24" customHeight="1">
      <c r="A60" s="44" t="s">
        <v>127</v>
      </c>
      <c r="B60" s="55" t="s">
        <v>128</v>
      </c>
      <c r="C60" s="101">
        <v>2</v>
      </c>
      <c r="D60" s="60" t="s">
        <v>92</v>
      </c>
      <c r="E60" s="56"/>
      <c r="F60" s="77"/>
      <c r="G60" s="56"/>
      <c r="H60" s="56"/>
      <c r="I60" s="56"/>
      <c r="J60" s="56"/>
      <c r="K60" s="56"/>
      <c r="L60" s="56"/>
      <c r="M60" s="57"/>
    </row>
    <row r="61" spans="1:13" ht="24" customHeight="1">
      <c r="A61" s="44" t="s">
        <v>72</v>
      </c>
      <c r="B61" s="55" t="s">
        <v>73</v>
      </c>
      <c r="C61" s="57">
        <v>1</v>
      </c>
      <c r="D61" s="60" t="s">
        <v>53</v>
      </c>
      <c r="E61" s="56"/>
      <c r="F61" s="77"/>
      <c r="G61" s="56"/>
      <c r="H61" s="56"/>
      <c r="I61" s="56"/>
      <c r="J61" s="56"/>
      <c r="K61" s="56"/>
      <c r="L61" s="56"/>
      <c r="M61" s="57"/>
    </row>
    <row r="62" spans="1:13" ht="24" customHeight="1">
      <c r="A62" s="44" t="s">
        <v>5</v>
      </c>
      <c r="B62" s="55"/>
      <c r="C62" s="57"/>
      <c r="D62" s="60"/>
      <c r="E62" s="56"/>
      <c r="F62" s="77"/>
      <c r="G62" s="56"/>
      <c r="H62" s="56"/>
      <c r="I62" s="56"/>
      <c r="J62" s="56"/>
      <c r="K62" s="56"/>
      <c r="L62" s="56"/>
      <c r="M62" s="57"/>
    </row>
    <row r="63" spans="1:13" ht="24" customHeight="1">
      <c r="A63" s="44" t="s">
        <v>134</v>
      </c>
      <c r="B63" s="55"/>
      <c r="C63" s="57"/>
      <c r="D63" s="60"/>
      <c r="E63" s="56"/>
      <c r="F63" s="77"/>
      <c r="G63" s="56"/>
      <c r="H63" s="56"/>
      <c r="I63" s="56"/>
      <c r="J63" s="56"/>
      <c r="K63" s="56"/>
      <c r="L63" s="56"/>
      <c r="M63" s="57"/>
    </row>
    <row r="64" spans="1:13" s="111" customFormat="1" ht="24" customHeight="1">
      <c r="A64" s="106" t="s">
        <v>140</v>
      </c>
      <c r="B64" s="105" t="s">
        <v>122</v>
      </c>
      <c r="C64" s="107">
        <v>2</v>
      </c>
      <c r="D64" s="108" t="s">
        <v>84</v>
      </c>
      <c r="E64" s="109"/>
      <c r="F64" s="110"/>
      <c r="G64" s="109"/>
      <c r="H64" s="109"/>
      <c r="I64" s="109"/>
      <c r="J64" s="109"/>
      <c r="K64" s="109"/>
      <c r="L64" s="109"/>
      <c r="M64" s="107"/>
    </row>
    <row r="65" spans="1:13" s="111" customFormat="1" ht="24" customHeight="1">
      <c r="A65" s="106" t="s">
        <v>141</v>
      </c>
      <c r="B65" s="105" t="s">
        <v>123</v>
      </c>
      <c r="C65" s="107">
        <v>8</v>
      </c>
      <c r="D65" s="108" t="s">
        <v>84</v>
      </c>
      <c r="E65" s="109"/>
      <c r="F65" s="110"/>
      <c r="G65" s="109"/>
      <c r="H65" s="109"/>
      <c r="I65" s="109"/>
      <c r="J65" s="109"/>
      <c r="K65" s="109"/>
      <c r="L65" s="109"/>
      <c r="M65" s="107"/>
    </row>
    <row r="66" spans="1:13" ht="24" customHeight="1">
      <c r="A66" s="44" t="s">
        <v>142</v>
      </c>
      <c r="B66" s="55" t="s">
        <v>126</v>
      </c>
      <c r="C66" s="57">
        <v>3</v>
      </c>
      <c r="D66" s="60" t="s">
        <v>84</v>
      </c>
      <c r="E66" s="56"/>
      <c r="F66" s="77"/>
      <c r="G66" s="56"/>
      <c r="H66" s="56"/>
      <c r="I66" s="56"/>
      <c r="J66" s="56"/>
      <c r="K66" s="56"/>
      <c r="L66" s="56"/>
      <c r="M66" s="57"/>
    </row>
    <row r="67" spans="1:13" ht="24" customHeight="1">
      <c r="A67" s="44" t="s">
        <v>124</v>
      </c>
      <c r="B67" s="55" t="s">
        <v>125</v>
      </c>
      <c r="C67" s="57">
        <v>1</v>
      </c>
      <c r="D67" s="60" t="s">
        <v>84</v>
      </c>
      <c r="E67" s="56"/>
      <c r="F67" s="77"/>
      <c r="G67" s="56"/>
      <c r="H67" s="56"/>
      <c r="I67" s="56"/>
      <c r="J67" s="56"/>
      <c r="K67" s="56"/>
      <c r="L67" s="56"/>
      <c r="M67" s="57"/>
    </row>
    <row r="68" spans="1:13" s="111" customFormat="1" ht="24" customHeight="1">
      <c r="A68" s="106" t="s">
        <v>143</v>
      </c>
      <c r="B68" s="105" t="s">
        <v>146</v>
      </c>
      <c r="C68" s="112">
        <v>65</v>
      </c>
      <c r="D68" s="108" t="s">
        <v>65</v>
      </c>
      <c r="E68" s="109"/>
      <c r="F68" s="110"/>
      <c r="G68" s="109"/>
      <c r="H68" s="109"/>
      <c r="I68" s="109"/>
      <c r="J68" s="109"/>
      <c r="K68" s="109"/>
      <c r="L68" s="109"/>
      <c r="M68" s="107"/>
    </row>
    <row r="69" spans="1:13" ht="24" customHeight="1">
      <c r="A69" s="44" t="s">
        <v>144</v>
      </c>
      <c r="B69" s="55" t="s">
        <v>77</v>
      </c>
      <c r="C69" s="57">
        <v>4</v>
      </c>
      <c r="D69" s="60" t="s">
        <v>84</v>
      </c>
      <c r="E69" s="56"/>
      <c r="F69" s="77"/>
      <c r="G69" s="56"/>
      <c r="H69" s="56"/>
      <c r="I69" s="56"/>
      <c r="J69" s="56"/>
      <c r="K69" s="56"/>
      <c r="L69" s="56"/>
      <c r="M69" s="57"/>
    </row>
    <row r="70" spans="1:13" ht="24" customHeight="1">
      <c r="A70" s="44" t="s">
        <v>145</v>
      </c>
      <c r="B70" s="55" t="s">
        <v>115</v>
      </c>
      <c r="C70" s="57">
        <v>5</v>
      </c>
      <c r="D70" s="60" t="s">
        <v>84</v>
      </c>
      <c r="E70" s="56"/>
      <c r="F70" s="77"/>
      <c r="G70" s="56"/>
      <c r="H70" s="56"/>
      <c r="I70" s="56"/>
      <c r="J70" s="56"/>
      <c r="K70" s="56"/>
      <c r="L70" s="56"/>
      <c r="M70" s="57"/>
    </row>
    <row r="71" spans="1:13" ht="24" customHeight="1">
      <c r="A71" s="44" t="s">
        <v>104</v>
      </c>
      <c r="B71" s="55" t="s">
        <v>70</v>
      </c>
      <c r="C71" s="104">
        <v>0.03</v>
      </c>
      <c r="D71" s="60" t="s">
        <v>53</v>
      </c>
      <c r="E71" s="56"/>
      <c r="F71" s="77"/>
      <c r="G71" s="56"/>
      <c r="H71" s="56"/>
      <c r="I71" s="56"/>
      <c r="J71" s="56"/>
      <c r="K71" s="56"/>
      <c r="L71" s="56"/>
      <c r="M71" s="57"/>
    </row>
    <row r="72" spans="1:13" ht="24" customHeight="1">
      <c r="A72" s="44" t="s">
        <v>5</v>
      </c>
      <c r="B72" s="55"/>
      <c r="C72" s="57"/>
      <c r="D72" s="60"/>
      <c r="E72" s="56"/>
      <c r="F72" s="77"/>
      <c r="G72" s="56"/>
      <c r="H72" s="56"/>
      <c r="I72" s="56"/>
      <c r="J72" s="56"/>
      <c r="K72" s="56"/>
      <c r="L72" s="56"/>
      <c r="M72" s="57"/>
    </row>
    <row r="73" spans="1:13" ht="24" customHeight="1">
      <c r="A73" s="44"/>
      <c r="B73" s="55"/>
      <c r="C73" s="57"/>
      <c r="D73" s="60"/>
      <c r="E73" s="56"/>
      <c r="F73" s="77"/>
      <c r="G73" s="56"/>
      <c r="H73" s="56"/>
      <c r="I73" s="56"/>
      <c r="J73" s="56"/>
      <c r="K73" s="56"/>
      <c r="L73" s="56"/>
      <c r="M73" s="57"/>
    </row>
    <row r="74" spans="1:13" ht="24" customHeight="1">
      <c r="A74" s="52" t="s">
        <v>116</v>
      </c>
      <c r="B74" s="90"/>
      <c r="C74" s="91"/>
      <c r="D74" s="92"/>
      <c r="E74" s="93"/>
      <c r="F74" s="94"/>
      <c r="G74" s="93"/>
      <c r="H74" s="93"/>
      <c r="I74" s="93"/>
      <c r="J74" s="93"/>
      <c r="K74" s="93"/>
      <c r="L74" s="93"/>
      <c r="M74" s="91"/>
    </row>
    <row r="75" spans="1:13" ht="24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3" ht="24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3" ht="24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3" ht="24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1:13" ht="24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3" ht="24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3" ht="24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3" ht="24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3" ht="24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3" ht="24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24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3" ht="24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1:13" ht="24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3" ht="24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3" s="35" customFormat="1" ht="24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s="35" customFormat="1" ht="24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s="35" customFormat="1" ht="24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s="35" customFormat="1" ht="24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ht="24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3" ht="24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3" ht="24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1:13" ht="24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1:13" ht="24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3" s="35" customFormat="1" ht="24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ht="24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3" s="35" customFormat="1" ht="24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s="35" customFormat="1" ht="24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s="35" customFormat="1" ht="24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ht="24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3" ht="24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3" ht="24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3" ht="24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13" ht="24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3" s="35" customFormat="1" ht="24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3" s="35" customFormat="1" ht="24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1:13" s="35" customFormat="1" ht="24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ht="24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1:13" s="35" customFormat="1" ht="24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1:13" s="35" customFormat="1" ht="24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1:13" ht="24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1:13" ht="24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1:13" ht="24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3" s="35" customFormat="1" ht="24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1:13" ht="24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3" ht="24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3" ht="24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3" ht="24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1:13" ht="24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</row>
    <row r="123" spans="1:13" ht="24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3" ht="24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</row>
    <row r="125" spans="1:13" ht="24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26" spans="1:13" ht="24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3" ht="24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3" ht="24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3" ht="24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1:13" ht="24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1:13" ht="24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</row>
    <row r="132" spans="1:13" s="35" customFormat="1" ht="24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</row>
    <row r="133" spans="1:13" ht="24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</row>
    <row r="134" spans="1:13" ht="24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</row>
    <row r="135" spans="1:13" ht="24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  <row r="136" spans="1:13" ht="24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</row>
    <row r="137" spans="1:13" ht="24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</row>
    <row r="138" spans="1:13" ht="24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3" ht="24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</row>
    <row r="140" spans="1:13" ht="24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</row>
    <row r="141" spans="1:13" ht="24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1:13" ht="24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</row>
    <row r="143" spans="1:13" ht="24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</row>
    <row r="144" spans="1:13" ht="24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</row>
    <row r="145" spans="1:12" ht="24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</row>
    <row r="146" spans="1:12" ht="24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</row>
    <row r="147" spans="1:12" ht="24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</row>
    <row r="148" spans="1:12" ht="24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 ht="24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</row>
    <row r="150" spans="1:12" ht="24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 ht="24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52" spans="1:12" ht="24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 ht="24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</row>
    <row r="154" spans="1:12" ht="24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55" spans="1:12" ht="24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</row>
    <row r="156" spans="1:12" ht="24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</row>
    <row r="157" spans="1:12" ht="24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</row>
    <row r="158" spans="1:12" ht="24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</row>
    <row r="159" spans="1:12" ht="24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</row>
    <row r="160" spans="1:12" ht="24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</row>
    <row r="161" spans="1:12" ht="24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</row>
    <row r="162" spans="1:12" ht="24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ht="24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</row>
    <row r="164" spans="1:12" ht="24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</row>
    <row r="165" spans="1:12" ht="24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1:12" ht="24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</row>
    <row r="167" spans="1:12" ht="24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</row>
    <row r="168" spans="1:12" ht="24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</row>
    <row r="169" spans="1:12" ht="24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</row>
    <row r="170" spans="1:12" ht="24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</row>
    <row r="171" spans="1:12" ht="24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</row>
    <row r="172" spans="1:12" ht="24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 ht="24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</row>
    <row r="174" spans="1:12" ht="24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</row>
    <row r="175" spans="1:12" ht="24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</row>
    <row r="176" spans="1:12" ht="24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</row>
    <row r="177" spans="1:12" ht="24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</row>
    <row r="178" spans="1:12" ht="24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</row>
    <row r="179" spans="1:12" ht="24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</row>
    <row r="180" spans="1:12" ht="24" customHeight="1"/>
    <row r="181" spans="1:12" ht="24" customHeight="1"/>
    <row r="182" spans="1:12" ht="24" customHeight="1"/>
    <row r="183" spans="1:12" ht="24" customHeight="1"/>
    <row r="184" spans="1:12" ht="24" customHeight="1"/>
    <row r="185" spans="1:12" ht="24" customHeight="1"/>
  </sheetData>
  <mergeCells count="11"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  <mergeCell ref="K3:L3"/>
  </mergeCells>
  <phoneticPr fontId="5" type="noConversion"/>
  <printOptions horizontalCentered="1"/>
  <pageMargins left="0.47244094488188981" right="0.51181102362204722" top="0.59055118110236227" bottom="0.59055118110236227" header="0.19685039370078741" footer="0.19685039370078741"/>
  <pageSetup paperSize="9" scale="71" orientation="landscape" horizontalDpi="4294967293" verticalDpi="300" r:id="rId1"/>
  <headerFooter alignWithMargins="0"/>
  <rowBreaks count="1" manualBreakCount="1">
    <brk id="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원가계산서</vt:lpstr>
      <vt:lpstr>공종별단가표</vt:lpstr>
      <vt:lpstr>내역서</vt:lpstr>
      <vt:lpstr>공종별단가표!Print_Area</vt:lpstr>
      <vt:lpstr>내역서!Print_Area</vt:lpstr>
      <vt:lpstr>원가계산서!Print_Area</vt:lpstr>
      <vt:lpstr>공종별단가표!Print_Titles</vt:lpstr>
      <vt:lpstr>내역서!Print_Titles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공영차고지(주유소)</cp:lastModifiedBy>
  <cp:lastPrinted>2021-08-20T00:25:41Z</cp:lastPrinted>
  <dcterms:created xsi:type="dcterms:W3CDTF">2010-09-29T06:05:19Z</dcterms:created>
  <dcterms:modified xsi:type="dcterms:W3CDTF">2021-12-24T03:22:06Z</dcterms:modified>
</cp:coreProperties>
</file>