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codeName="현재_통합_문서"/>
  <mc:AlternateContent xmlns:mc="http://schemas.openxmlformats.org/markup-compatibility/2006">
    <mc:Choice Requires="x15">
      <x15ac:absPath xmlns:x15ac="http://schemas.microsoft.com/office/spreadsheetml/2010/11/ac" url="D:\계약관련\계약\2023년 계약\입찰공고\환경관리소\공사\재축출기 보수공사\공고용\최종\"/>
    </mc:Choice>
  </mc:AlternateContent>
  <xr:revisionPtr revIDLastSave="0" documentId="13_ncr:1_{93A9DD40-0246-457E-930D-685F50C9CC75}" xr6:coauthVersionLast="36" xr6:coauthVersionMax="36" xr10:uidLastSave="{00000000-0000-0000-0000-000000000000}"/>
  <bookViews>
    <workbookView xWindow="0" yWindow="0" windowWidth="28800" windowHeight="11520" tabRatio="925" xr2:uid="{00000000-000D-0000-FFFF-FFFF00000000}"/>
  </bookViews>
  <sheets>
    <sheet name="工총괄" sheetId="28" r:id="rId1"/>
    <sheet name="내역서" sheetId="51" r:id="rId2"/>
    <sheet name="물량산출서" sheetId="52" r:id="rId3"/>
    <sheet name="경비율비교" sheetId="6" state="hidden" r:id="rId4"/>
    <sheet name="조달청경비율" sheetId="2" state="hidden" r:id="rId5"/>
    <sheet name="완성경비율" sheetId="8" state="hidden" r:id="rId6"/>
    <sheet name="완성공사율(1)" sheetId="9" state="hidden" r:id="rId7"/>
    <sheet name="완성공사율(2)" sheetId="10" state="hidden" r:id="rId8"/>
    <sheet name="완성공사(3)" sheetId="26" state="hidden" r:id="rId9"/>
    <sheet name="환경보전비" sheetId="20" state="hidden" r:id="rId10"/>
    <sheet name="퇴직공제율" sheetId="16" state="hidden" r:id="rId11"/>
    <sheet name="중기목록(양식)" sheetId="46" state="hidden" r:id="rId12"/>
    <sheet name="중기산출(양식)" sheetId="45" state="hidden" r:id="rId13"/>
    <sheet name="지급수수료" sheetId="40" state="hidden" r:id="rId14"/>
    <sheet name="공사이행" sheetId="41" state="hidden" r:id="rId15"/>
    <sheet name="건설하도급대금" sheetId="42" state="hidden" r:id="rId16"/>
    <sheet name="건설기계지급보증" sheetId="37" state="hidden" r:id="rId17"/>
    <sheet name="건설산업기본법(별표1)" sheetId="33" state="hidden" r:id="rId18"/>
    <sheet name="산업안전보건(별표5)" sheetId="32" state="hidden" r:id="rId19"/>
    <sheet name="평균노임단가" sheetId="36" state="hidden" r:id="rId20"/>
    <sheet name="공사손해보험" sheetId="30" state="hidden"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s>
  <definedNames>
    <definedName name="___ww11" localSheetId="1" hidden="1">#REF!</definedName>
    <definedName name="___ww11" hidden="1">#REF!</definedName>
    <definedName name="___ww22" localSheetId="1" hidden="1">#REF!</definedName>
    <definedName name="___ww22" hidden="1">#REF!</definedName>
    <definedName name="___ww33" localSheetId="1" hidden="1">#REF!</definedName>
    <definedName name="___ww33" hidden="1">#REF!</definedName>
    <definedName name="__123Graph_A" localSheetId="1" hidden="1">#REF!</definedName>
    <definedName name="__123Graph_A" hidden="1">#REF!</definedName>
    <definedName name="__123Graph_X" localSheetId="1" hidden="1">#REF!</definedName>
    <definedName name="__123Graph_X" hidden="1">#REF!</definedName>
    <definedName name="__IntlFixup" hidden="1">TRUE</definedName>
    <definedName name="__jak10">[1]!_jak10</definedName>
    <definedName name="__jak11">[1]!_jak11</definedName>
    <definedName name="__jak12">[1]!_jak12</definedName>
    <definedName name="__jak13">[1]!_jak13</definedName>
    <definedName name="__jak2">[1]!_jak2</definedName>
    <definedName name="__jak3">[1]!_jak3</definedName>
    <definedName name="__jak4">[1]!_jak4</definedName>
    <definedName name="__jak5">[1]!_jak5</definedName>
    <definedName name="__jak6">[1]!_jak6</definedName>
    <definedName name="__jak7">[1]!_jak7</definedName>
    <definedName name="__jak9">[1]!_jak9</definedName>
    <definedName name="__ww11" localSheetId="1" hidden="1">#REF!</definedName>
    <definedName name="__ww11" hidden="1">#REF!</definedName>
    <definedName name="__ww22" localSheetId="1" hidden="1">#REF!</definedName>
    <definedName name="__ww22" hidden="1">#REF!</definedName>
    <definedName name="__ww33" localSheetId="1" hidden="1">#REF!</definedName>
    <definedName name="__ww33" hidden="1">#REF!</definedName>
    <definedName name="_1_0_F" localSheetId="1" hidden="1">#REF!</definedName>
    <definedName name="_1_0_F" hidden="1">#REF!</definedName>
    <definedName name="_10000" localSheetId="1" hidden="1">#REF!</definedName>
    <definedName name="_10000" hidden="1">#REF!</definedName>
    <definedName name="_14a1_">[0]!_14a1_</definedName>
    <definedName name="_15a10_">[0]!_15a10_</definedName>
    <definedName name="_16a11_">[0]!_16a11_</definedName>
    <definedName name="_17a12_">[0]!_17a12_</definedName>
    <definedName name="_18a13_">[0]!_18a13_</definedName>
    <definedName name="_19a14_">[0]!_19a14_</definedName>
    <definedName name="_1q45_" hidden="1">{"'용역비'!$A$4:$C$8"}</definedName>
    <definedName name="_2_2_0_Parse" localSheetId="1" hidden="1">#REF!</definedName>
    <definedName name="_2_2_0_Parse" hidden="1">#REF!</definedName>
    <definedName name="_20a15_">[0]!_20a15_</definedName>
    <definedName name="_21a16_">[0]!_21a16_</definedName>
    <definedName name="_22a17_">[0]!_22a17_</definedName>
    <definedName name="_23a2_">[0]!_23a2_</definedName>
    <definedName name="_24a3_">[0]!_24a3_</definedName>
    <definedName name="_25a4_">[0]!_25a4_</definedName>
    <definedName name="_26a5_">[0]!_26a5_</definedName>
    <definedName name="_27_2_0_Parse" localSheetId="1" hidden="1">#REF!</definedName>
    <definedName name="_27_2_0_Parse" hidden="1">#REF!</definedName>
    <definedName name="_27a6_">[0]!_27a6_</definedName>
    <definedName name="_28a7_">[0]!_28a7_</definedName>
    <definedName name="_29a8_">[0]!_29a8_</definedName>
    <definedName name="_30a9_">[0]!_30a9_</definedName>
    <definedName name="_48q45_" hidden="1">{"'용역비'!$A$4:$C$8"}</definedName>
    <definedName name="_5q45_" hidden="1">{"'용역비'!$A$4:$C$8"}</definedName>
    <definedName name="_B22">[2]일위대가!$A$1400:$IV$1413=[2]일위대가!$A$1400</definedName>
    <definedName name="_Dist_Bin" localSheetId="1" hidden="1">#REF!</definedName>
    <definedName name="_Dist_Bin" hidden="1">#REF!</definedName>
    <definedName name="_Dist_Values" localSheetId="1" hidden="1">#REF!</definedName>
    <definedName name="_Dist_Values" hidden="1">#REF!</definedName>
    <definedName name="_Fill" localSheetId="1" hidden="1">#REF!</definedName>
    <definedName name="_Fill" hidden="1">#REF!</definedName>
    <definedName name="_xlnm._FilterDatabase" localSheetId="1" hidden="1">#REF!</definedName>
    <definedName name="_xlnm._FilterDatabase" hidden="1">#REF!</definedName>
    <definedName name="_jak10">[3]!_jak10</definedName>
    <definedName name="_jak11">[3]!_jak11</definedName>
    <definedName name="_jak12">[3]!_jak12</definedName>
    <definedName name="_jak13">[3]!_jak13</definedName>
    <definedName name="_jak2">[3]!_jak2</definedName>
    <definedName name="_jak3">[3]!_jak3</definedName>
    <definedName name="_jak4">[3]!_jak4</definedName>
    <definedName name="_jak5">[3]!_jak5</definedName>
    <definedName name="_jak6">[3]!_jak6</definedName>
    <definedName name="_jak7">[3]!_jak7</definedName>
    <definedName name="_jak9">[3]!_jak9</definedName>
    <definedName name="_JHY1">[0]!_JHY1</definedName>
    <definedName name="_JHY2">[0]!_JHY2</definedName>
    <definedName name="_K02">[2]일위대가!$A$732:$IV$745=[2]일위대가!$A$732</definedName>
    <definedName name="_Key1" localSheetId="1" hidden="1">#REF!</definedName>
    <definedName name="_Key1" hidden="1">#REF!</definedName>
    <definedName name="_Key2" localSheetId="1" hidden="1">[4]기계!#REF!</definedName>
    <definedName name="_Key2" hidden="1">[4]기계!#REF!</definedName>
    <definedName name="_Key3" localSheetId="1" hidden="1">#REF!</definedName>
    <definedName name="_Key3" hidden="1">#REF!</definedName>
    <definedName name="_LKS1">[0]!_LKS1</definedName>
    <definedName name="_LKS2">[0]!_LKS2</definedName>
    <definedName name="_O03">[2]일위대가!$A$1516:$IV$1529=[2]일위대가!$A$1516</definedName>
    <definedName name="_Order1" hidden="1">255</definedName>
    <definedName name="_Order2" hidden="1">255</definedName>
    <definedName name="_Parse_In" localSheetId="1" hidden="1">#REF!</definedName>
    <definedName name="_Parse_In" hidden="1">#REF!</definedName>
    <definedName name="_Parse_Out" localSheetId="1" hidden="1">[5]갑지!#REF!</definedName>
    <definedName name="_Parse_Out" hidden="1">[5]갑지!#REF!</definedName>
    <definedName name="_q45" hidden="1">{"'용역비'!$A$4:$C$8"}</definedName>
    <definedName name="_Regression_Int" hidden="1">1</definedName>
    <definedName name="_Sort" localSheetId="1" hidden="1">#REF!</definedName>
    <definedName name="_Sort" hidden="1">#REF!</definedName>
    <definedName name="_Table1_In1" localSheetId="1" hidden="1">#REF!</definedName>
    <definedName name="_Table1_In1" hidden="1">#REF!</definedName>
    <definedName name="_Table1_Out" localSheetId="1" hidden="1">#REF!</definedName>
    <definedName name="_Table1_Out" hidden="1">#REF!</definedName>
    <definedName name="_Table2_In1" localSheetId="1" hidden="1">#REF!</definedName>
    <definedName name="_Table2_In1" hidden="1">#REF!</definedName>
    <definedName name="_Table2_Out" localSheetId="1" hidden="1">#REF!</definedName>
    <definedName name="_Table2_Out" hidden="1">#REF!</definedName>
    <definedName name="_ww11" localSheetId="1" hidden="1">#REF!</definedName>
    <definedName name="_ww11" hidden="1">#REF!</definedName>
    <definedName name="_ww22" localSheetId="1" hidden="1">#REF!</definedName>
    <definedName name="_ww22" hidden="1">#REF!</definedName>
    <definedName name="_ww33" localSheetId="1" hidden="1">#REF!</definedName>
    <definedName name="_ww33" hidden="1">#REF!</definedName>
    <definedName name="AA" localSheetId="1">#REF!,#REF!</definedName>
    <definedName name="AA">#REF!,#REF!</definedName>
    <definedName name="aaaaaaaaaa" hidden="1">{#N/A,#N/A,FALSE,"운반시간"}</definedName>
    <definedName name="ab">[0]!ab</definedName>
    <definedName name="Access_Button" hidden="1">"KT과금거리_지역좌표_970827_거리계산표_List"</definedName>
    <definedName name="AccessDatabase" hidden="1">"E:\내 문서\요금\KT과금거리 지역좌표_970827.mdb"</definedName>
    <definedName name="ADC" localSheetId="1" hidden="1">#REF!</definedName>
    <definedName name="ADC" hidden="1">#REF!</definedName>
    <definedName name="add" hidden="1">{#N/A,#N/A,FALSE,"기안지";#N/A,#N/A,FALSE,"통신지"}</definedName>
    <definedName name="aer" localSheetId="1">#REF!,#REF!</definedName>
    <definedName name="aer">#REF!,#REF!</definedName>
    <definedName name="afd" hidden="1">{"'용역비'!$A$4:$C$8"}</definedName>
    <definedName name="AJH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anscount" hidden="1">1</definedName>
    <definedName name="asp두께">0.15</definedName>
    <definedName name="BLDG">[6]LEGEND!$D$8</definedName>
    <definedName name="BringUserToAboutSheet" localSheetId="1">[7]!BringUserToAboutSheet</definedName>
    <definedName name="BringUserToAboutSheet">[7]!BringUserToAboutSheet</definedName>
    <definedName name="BringUserToCode" localSheetId="1">[7]!BringUserToCode</definedName>
    <definedName name="BringUserToCode">[7]!BringUserToCode</definedName>
    <definedName name="CALCU">[0]!CALCU</definedName>
    <definedName name="CALCUL">[0]!CALCUL</definedName>
    <definedName name="CALCULA">[0]!CALCULA</definedName>
    <definedName name="CALCULAT">[0]!CALCULAT</definedName>
    <definedName name="CALCULATI">[0]!CALCULATI</definedName>
    <definedName name="CALCULATION">[0]!CALCULATION</definedName>
    <definedName name="camberWork">[0]!camberWork</definedName>
    <definedName name="CCTV" hidden="1">{#N/A,#N/A,FALSE,"전력간선"}</definedName>
    <definedName name="cgmh" hidden="1">{"'용역비'!$A$4:$C$8"}</definedName>
    <definedName name="Chart_1">"Chart 1"</definedName>
    <definedName name="CLIENT">[6]LEGEND!$D$6</definedName>
    <definedName name="CLOSER">[3]!CLOSER</definedName>
    <definedName name="CONSOLE" hidden="1">{#N/A,#N/A,TRUE,"진도율산정기준";#N/A,#N/A,TRUE,"S_CUR";#N/A,#N/A,TRUE,"사업공통"}</definedName>
    <definedName name="D021161명지남양주" localSheetId="1" hidden="1">#REF!</definedName>
    <definedName name="D021161명지남양주" hidden="1">#REF!</definedName>
    <definedName name="DANGA" localSheetId="1">#REF!,#REF!</definedName>
    <definedName name="DANGA">#REF!,#REF!</definedName>
    <definedName name="datab">'[8]1.우편집중내역서'!$A$3:$D$566</definedName>
    <definedName name="ddddd" localSheetId="1" hidden="1">#REF!</definedName>
    <definedName name="ddddd" hidden="1">#REF!</definedName>
    <definedName name="DDFR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DDGGG" hidden="1">{"'Sheet1'!$A$4","'Sheet1'!$A$9:$G$28"}</definedName>
    <definedName name="dfbfdbfv" localSheetId="1">[0]!BlankMacro1</definedName>
    <definedName name="dfbfdbfv">[0]!BlankMacro1</definedName>
    <definedName name="DFEE" localSheetId="1" hidden="1">#REF!</definedName>
    <definedName name="DFEE" hidden="1">#REF!</definedName>
    <definedName name="DFSW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dgfdgdf">[9]J直材4!$F$5:$G$5</definedName>
    <definedName name="dhfsz">'[10]20관리비율'!$A$1:$D$25</definedName>
    <definedName name="dhj" hidden="1">{"'용역비'!$A$4:$C$8"}</definedName>
    <definedName name="DKSG" localSheetId="1" hidden="1">#REF!</definedName>
    <definedName name="DKSG" hidden="1">#REF!</definedName>
    <definedName name="DKSGMLWJD" localSheetId="1" hidden="1">#REF!</definedName>
    <definedName name="DKSGMLWJD" hidden="1">#REF!</definedName>
    <definedName name="dlff" hidden="1">{#N/A,#N/A,FALSE,"운반시간"}</definedName>
    <definedName name="dn" hidden="1">{#N/A,#N/A,FALSE,"혼합골재"}</definedName>
    <definedName name="Document_array">{"Book1","조도면 계약내역서(2003.6).xls"}</definedName>
    <definedName name="Dp" localSheetId="1" hidden="1">#REF!</definedName>
    <definedName name="Dp" hidden="1">#REF!</definedName>
    <definedName name="dsaf" hidden="1">{#N/A,#N/A,FALSE,"조골재"}</definedName>
    <definedName name="dsdsd" hidden="1">{#N/A,#N/A,FALSE,"운반시간"}</definedName>
    <definedName name="DSF" hidden="1">{#N/A,#N/A,FALSE,"골재소요량";#N/A,#N/A,FALSE,"골재소요량"}</definedName>
    <definedName name="dsgfggg" localSheetId="1" hidden="1">#REF!</definedName>
    <definedName name="dsgfggg" hidden="1">#REF!</definedName>
    <definedName name="dsgsfd">'[11]20관리비율'!$A$1:$D$25</definedName>
    <definedName name="DW" hidden="1">{"'용역비'!$A$4:$C$8"}</definedName>
    <definedName name="DWD" hidden="1">{#N/A,#N/A,FALSE,"전력간선"}</definedName>
    <definedName name="ED" localSheetId="1" hidden="1">#REF!</definedName>
    <definedName name="ED" hidden="1">#REF!</definedName>
    <definedName name="edssqq" hidden="1">{#N/A,#N/A,FALSE,"혼합골재"}</definedName>
    <definedName name="EFG" hidden="1">{"'용역비'!$A$4:$C$8"}</definedName>
    <definedName name="EGE" hidden="1">{"'용역비'!$A$4:$C$8"}</definedName>
    <definedName name="EJ">[12]소비자가!$I$46:$J$1593</definedName>
    <definedName name="EK" localSheetId="1" hidden="1">#REF!</definedName>
    <definedName name="EK" hidden="1">#REF!</definedName>
    <definedName name="ENJA"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ert3w">[13]工관리비율!$A$1:$D$24</definedName>
    <definedName name="ertg">'[14]20관리비율'!$A$1:$D$25</definedName>
    <definedName name="ertyertye" hidden="1">{"'용역비'!$A$4:$C$8"}</definedName>
    <definedName name="ERYETY" hidden="1">'[15]N賃率-職'!$I$5:$I$30</definedName>
    <definedName name="ETYETY" hidden="1">{"'용역비'!$A$4:$C$8"}</definedName>
    <definedName name="etyj" hidden="1">{"'용역비'!$A$4:$C$8"}</definedName>
    <definedName name="etyjj" hidden="1">{"'용역비'!$A$4:$C$8"}</definedName>
    <definedName name="ETYJTYJ" hidden="1">{"'용역비'!$A$4:$C$8"}</definedName>
    <definedName name="ewrta">'[16]20관리비율'!$A$1:$D$25</definedName>
    <definedName name="FAF">[0]!FAF</definedName>
    <definedName name="fdgsd">'[17]20관리비율'!$A$1:$D$25</definedName>
    <definedName name="fdshf">[18]J直材4!$F$5:$G$5</definedName>
    <definedName name="fgg">[0]!fgg</definedName>
    <definedName name="FHFH" hidden="1">[19]수량산출!$A$1:$A$8561</definedName>
    <definedName name="FHFK" localSheetId="1" hidden="1">[19]수량산출!#REF!</definedName>
    <definedName name="FHFK" hidden="1">[19]수량산출!#REF!</definedName>
    <definedName name="fhigr" localSheetId="1">[0]!BlankMacro1</definedName>
    <definedName name="fhigr">[0]!BlankMacro1</definedName>
    <definedName name="FHIGR1" localSheetId="1">[0]!BlankMacro1</definedName>
    <definedName name="FHIGR1">[0]!BlankMacro1</definedName>
    <definedName name="fn">[0]!fn</definedName>
    <definedName name="fsdhfds">'[20]20관리비율'!$A$1:$D$25</definedName>
    <definedName name="fv" hidden="1">{#N/A,#N/A,FALSE,"전력간선"}</definedName>
    <definedName name="gbgbgbgb">[0]!gbgbgbgb</definedName>
    <definedName name="gdhfd">'[21]20관리비율'!$A$1:$D$25</definedName>
    <definedName name="GEMCO" localSheetId="1" hidden="1">#REF!</definedName>
    <definedName name="GEMCO" hidden="1">#REF!</definedName>
    <definedName name="GERWY">[22]J直材4!$F$5:$G$5</definedName>
    <definedName name="gfdsh">[13]工관리비율!$A$1:$D$24</definedName>
    <definedName name="gfgdfg" localSheetId="1" hidden="1">[23]차액보증!#REF!</definedName>
    <definedName name="gfgdfg" hidden="1">[23]차액보증!#REF!</definedName>
    <definedName name="gfjdjkyt" hidden="1">'[15]N賃率-職'!$I$5:$I$30</definedName>
    <definedName name="ggggg">[0]!ggggg</definedName>
    <definedName name="GGGTR"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GGTREW"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ghdsg" hidden="1">'[24]N賃率-職'!$I$5:$I$30</definedName>
    <definedName name="ghgbgbg">[0]!ghgbgbg</definedName>
    <definedName name="ghnfdg">'[16]20관리비율'!$A$1:$D$25</definedName>
    <definedName name="GMLWD" localSheetId="1" hidden="1">#REF!</definedName>
    <definedName name="GMLWD" hidden="1">#REF!</definedName>
    <definedName name="grew" localSheetId="1" hidden="1">#REF!</definedName>
    <definedName name="grew" hidden="1">#REF!</definedName>
    <definedName name="GRT" localSheetId="1" hidden="1">#REF!</definedName>
    <definedName name="GRT" hidden="1">#REF!</definedName>
    <definedName name="gu" localSheetId="1">#REF!,#REF!</definedName>
    <definedName name="gu">#REF!,#REF!</definedName>
    <definedName name="han" localSheetId="1" hidden="1">#REF!</definedName>
    <definedName name="han" hidden="1">#REF!</definedName>
    <definedName name="hardwar" localSheetId="1" hidden="1">[25]Sheet1!#REF!</definedName>
    <definedName name="hardwar" hidden="1">[25]Sheet1!#REF!</definedName>
    <definedName name="HGF">'[26]20관리비율'!$A$1:$D$25</definedName>
    <definedName name="hgkjgfd" hidden="1">'[27]N賃率-職'!$I$5:$I$30</definedName>
    <definedName name="HH">[28]정부노임단가!$A$5:$F$215</definedName>
    <definedName name="HHH" localSheetId="1" hidden="1">#REF!</definedName>
    <definedName name="HHH" hidden="1">#REF!</definedName>
    <definedName name="HHHH" localSheetId="1" hidden="1">#REF!</definedName>
    <definedName name="HHHH" hidden="1">#REF!</definedName>
    <definedName name="HIT">'[29]2F 회의실견적(5_14 일대)'!$J$31</definedName>
    <definedName name="hjhj" localSheetId="1" hidden="1">#REF!</definedName>
    <definedName name="hjhj" hidden="1">#REF!</definedName>
    <definedName name="HSR" hidden="1">{"'용역비'!$A$4:$C$8"}</definedName>
    <definedName name="HTML_CodePage" hidden="1">949</definedName>
    <definedName name="HTML_Control" hidden="1">{"'자리배치도'!$AG$1:$CI$28"}</definedName>
    <definedName name="HTML_Description" hidden="1">""</definedName>
    <definedName name="HTML_Email" hidden="1">""</definedName>
    <definedName name="HTML_Header" hidden="1">"자리배치도"</definedName>
    <definedName name="HTML_LastUpdate" hidden="1">"98-04-21"</definedName>
    <definedName name="HTML_LineAfter" hidden="1">FALSE</definedName>
    <definedName name="HTML_LineBefore" hidden="1">FALSE</definedName>
    <definedName name="HTML_Name" hidden="1">"김회진"</definedName>
    <definedName name="HTML_OBDlg2" hidden="1">TRUE</definedName>
    <definedName name="HTML_OBDlg4" hidden="1">TRUE</definedName>
    <definedName name="HTML_OS" hidden="1">0</definedName>
    <definedName name="HTML_PathFile" hidden="1">"E:\업무분장\DESK.htm"</definedName>
    <definedName name="HTML_Title" hidden="1">"좌석배치"</definedName>
    <definedName name="ID" localSheetId="1">#REF!,#REF!</definedName>
    <definedName name="ID">#REF!,#REF!</definedName>
    <definedName name="IIII" hidden="1">{"'용역비'!$A$4:$C$8"}</definedName>
    <definedName name="IIIII" hidden="1">{"'용역비'!$A$4:$C$8"}</definedName>
    <definedName name="IIJELLS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ilch">[30]ilch!$A$3:$M$25</definedName>
    <definedName name="IOI" hidden="1">{"'용역비'!$A$4:$C$8"}</definedName>
    <definedName name="ISL공정표" localSheetId="1">[7]!BringUserToCode</definedName>
    <definedName name="ISL공정표">[7]!BringUserToCode</definedName>
    <definedName name="ISO_정렬" localSheetId="1">[31]!ISO_정렬</definedName>
    <definedName name="ISO_정렬">[31]!ISO_정렬</definedName>
    <definedName name="J"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gfjf">[32]J直材4!$F$5:$G$5</definedName>
    <definedName name="jghkjh">'[33]20관리비율'!$A$1:$D$25</definedName>
    <definedName name="JH">[34]정부노임단가!$A$5:$F$215</definedName>
    <definedName name="jhkghj">'[17]20관리비율'!$A$1:$D$25</definedName>
    <definedName name="JHY">[0]!JHY</definedName>
    <definedName name="JHYKING">[0]!JHYKING</definedName>
    <definedName name="JJ">[35]정부노임단가!$A$5:$F$215</definedName>
    <definedName name="JJFOR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JHSHHA"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JJJ"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JSUW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kghjgk" localSheetId="1" hidden="1">#REF!</definedName>
    <definedName name="jkghjgk" hidden="1">#REF!</definedName>
    <definedName name="jkhgkjj">[36]J直材4!$F$5:$G$5</definedName>
    <definedName name="JSH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A">[37]MOTOR!$B$61:$E$68</definedName>
    <definedName name="KK">[34]정부노임단가!$A$5:$F$215</definedName>
    <definedName name="KKA"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DAW"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DI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DUEK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ISJJ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K" localSheetId="1" hidden="1">#REF!</definedName>
    <definedName name="KKK" hidden="1">#REF!</definedName>
    <definedName name="KKK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KDJJ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KEEP"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KSJ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KSSL"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SIIEJ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SJJWUJ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SJWEI"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AK"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i" hidden="1">{"'용역비'!$A$4:$C$8"}</definedName>
    <definedName name="LK" localSheetId="1">#REF!,#REF!</definedName>
    <definedName name="LK">#REF!,#REF!</definedName>
    <definedName name="lks">[0]!lks</definedName>
    <definedName name="LLDIEKK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LK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LL" localSheetId="1" hidden="1">#REF!</definedName>
    <definedName name="LLL" hidden="1">#REF!</definedName>
    <definedName name="LLL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LLS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LSIEKDK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LSKEI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OCATION">[6]LEGEND!$D$7</definedName>
    <definedName name="L옹벽">[38]기본일위!$A:$IV</definedName>
    <definedName name="Macro10" localSheetId="1">[39]!Macro10</definedName>
    <definedName name="Macro10">[39]!Macro10</definedName>
    <definedName name="Macro12" localSheetId="1">[39]!Macro12</definedName>
    <definedName name="Macro12">[39]!Macro12</definedName>
    <definedName name="Macro13" localSheetId="1">[39]!Macro13</definedName>
    <definedName name="Macro13">[39]!Macro13</definedName>
    <definedName name="Macro14" localSheetId="1">[39]!Macro14</definedName>
    <definedName name="Macro14">[39]!Macro14</definedName>
    <definedName name="MACRO20" localSheetId="1">[39]!Macro2</definedName>
    <definedName name="MACRO20">[39]!Macro2</definedName>
    <definedName name="Macro8" localSheetId="1">[39]!Macro8</definedName>
    <definedName name="Macro8">[39]!Macro8</definedName>
    <definedName name="Macro9" localSheetId="1">[39]!Macro9</definedName>
    <definedName name="Macro9">[39]!Macro9</definedName>
    <definedName name="MATO">'[38]#REF'!$A$10:$F$46</definedName>
    <definedName name="ME">[3]!StartSeller</definedName>
    <definedName name="MGF" localSheetId="1" hidden="1">#REF!</definedName>
    <definedName name="MGF" hidden="1">#REF!</definedName>
    <definedName name="MMM"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Module1.FormPrint" localSheetId="1">[40]!Module1.FormPrint</definedName>
    <definedName name="Module1.FormPrint">[40]!Module1.FormPrint</definedName>
    <definedName name="MONEY" localSheetId="1">#REF!,#REF!</definedName>
    <definedName name="MONEY">#REF!,#REF!</definedName>
    <definedName name="Mybutton">[0]!Mybutton</definedName>
    <definedName name="NBVCV">'[26]20관리비율'!$A$1:$D$25</definedName>
    <definedName name="nego검토"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nmy">[41]J直材4!$F$5:$G$5</definedName>
    <definedName name="OIL" hidden="1">{"'용역비'!$A$4:$C$8"}</definedName>
    <definedName name="OOO" localSheetId="1" hidden="1">#REF!</definedName>
    <definedName name="OOO" hidden="1">#REF!</definedName>
    <definedName name="OP" localSheetId="1" hidden="1">#REF!</definedName>
    <definedName name="OP" hidden="1">#REF!</definedName>
    <definedName name="OPOP" localSheetId="1" hidden="1">[42]수량산출!#REF!</definedName>
    <definedName name="OPOP" hidden="1">[42]수량산출!#REF!</definedName>
    <definedName name="OPP" localSheetId="1" hidden="1">#REF!</definedName>
    <definedName name="OPP" hidden="1">#REF!</definedName>
    <definedName name="OPPP" hidden="1">[43]수량산출!$A$3:$H$8539</definedName>
    <definedName name="pp" localSheetId="1">#REF!,#REF!</definedName>
    <definedName name="pp">#REF!,#REF!</definedName>
    <definedName name="PPP" localSheetId="1" hidden="1">#REF!</definedName>
    <definedName name="PPP" hidden="1">#REF!</definedName>
    <definedName name="_xlnm.Print_Area" localSheetId="16">건설기계지급보증!$A$1:$E$33</definedName>
    <definedName name="_xlnm.Print_Area" localSheetId="17">'건설산업기본법(별표1)'!$A$1:$D$85</definedName>
    <definedName name="_xlnm.Print_Area" localSheetId="15">건설하도급대금!$A$1:$E$26</definedName>
    <definedName name="_xlnm.Print_Area" localSheetId="3">경비율비교!$A$1:$E$27</definedName>
    <definedName name="_xlnm.Print_Area" localSheetId="20">공사손해보험!$A$1:$E$64</definedName>
    <definedName name="_xlnm.Print_Area" localSheetId="14">공사이행!$A$1:$D$25</definedName>
    <definedName name="_xlnm.Print_Area" localSheetId="0">工총괄!$A$1:$M$36</definedName>
    <definedName name="_xlnm.Print_Area" localSheetId="18">'산업안전보건(별표5)'!$A$1:$B$134</definedName>
    <definedName name="_xlnm.Print_Area" localSheetId="5">완성경비율!$A$1:$F$12</definedName>
    <definedName name="_xlnm.Print_Area" localSheetId="8">'완성공사(3)'!$A$1:$P$45</definedName>
    <definedName name="_xlnm.Print_Area" localSheetId="6">'완성공사율(1)'!$A$1:$M$46</definedName>
    <definedName name="_xlnm.Print_Area" localSheetId="7">'완성공사율(2)'!$A$1:$V$45</definedName>
    <definedName name="_xlnm.Print_Area" localSheetId="4">조달청경비율!$A$1:$F$18</definedName>
    <definedName name="_xlnm.Print_Area" localSheetId="11">'중기목록(양식)'!$A$1:$K$37</definedName>
    <definedName name="_xlnm.Print_Area" localSheetId="12">'중기산출(양식)'!$F$1:$M$364</definedName>
    <definedName name="_xlnm.Print_Area" localSheetId="13">지급수수료!$A$1:$E$17</definedName>
    <definedName name="_xlnm.Print_Area" localSheetId="10">퇴직공제율!$A$1:$D$15</definedName>
    <definedName name="_xlnm.Print_Area" localSheetId="19">평균노임단가!$A$1:$G$57</definedName>
    <definedName name="_xlnm.Print_Area" localSheetId="9">환경보전비!$A$1:$D$37</definedName>
    <definedName name="_xlnm.Print_Titles" localSheetId="17">'건설산업기본법(별표1)'!$4:$5</definedName>
    <definedName name="_xlnm.Print_Titles" localSheetId="20">공사손해보험!$4:$5</definedName>
    <definedName name="_xlnm.Print_Titles" localSheetId="1">내역서!$3:$6</definedName>
    <definedName name="_xlnm.Print_Titles" localSheetId="2">물량산출서!$3:$6</definedName>
    <definedName name="_xlnm.Print_Titles" localSheetId="8">'완성공사(3)'!$A:$A</definedName>
    <definedName name="_xlnm.Print_Titles" localSheetId="7">'완성공사율(2)'!$A:$A</definedName>
    <definedName name="_xlnm.Print_Titles" localSheetId="11">'중기목록(양식)'!$3:$5</definedName>
    <definedName name="_xlnm.Print_Titles" localSheetId="12">'중기산출(양식)'!$3:$4</definedName>
    <definedName name="_xlnm.Print_Titles" localSheetId="19">평균노임단가!$4:$6</definedName>
    <definedName name="printMtitles">'[38]#REF'!$A$1:$IV$2</definedName>
    <definedName name="PROJ">[6]LEGEND!$D$4</definedName>
    <definedName name="q234562456" hidden="1">{"'용역비'!$A$4:$C$8"}</definedName>
    <definedName name="Q3WEE" hidden="1">{#N/A,#N/A,FALSE,"조골재"}</definedName>
    <definedName name="QA" localSheetId="1" hidden="1">#REF!</definedName>
    <definedName name="QA" hidden="1">#REF!</definedName>
    <definedName name="qfedafd">[9]J直材4!$F$5:$G$5</definedName>
    <definedName name="QFQF" localSheetId="1" hidden="1">#REF!</definedName>
    <definedName name="QFQF" hidden="1">#REF!</definedName>
    <definedName name="qhsan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qor" hidden="1">[44]실행철강하도!$A$1:$A$4</definedName>
    <definedName name="QQQQQQ"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QQQQQQQQ"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QSQE">[0]!QSQE</definedName>
    <definedName name="qw" hidden="1">{#N/A,#N/A,FALSE,"단가표지"}</definedName>
    <definedName name="QWE" localSheetId="1" hidden="1">#REF!</definedName>
    <definedName name="QWE" hidden="1">#REF!</definedName>
    <definedName name="qwreq" localSheetId="1" hidden="1">#REF!</definedName>
    <definedName name="qwreq" hidden="1">#REF!</definedName>
    <definedName name="QWS" localSheetId="1" hidden="1">#REF!</definedName>
    <definedName name="QWS" hidden="1">#REF!</definedName>
    <definedName name="qyk" hidden="1">{"'용역비'!$A$4:$C$8"}</definedName>
    <definedName name="reyter">'[17]20관리비율'!$A$1:$D$25</definedName>
    <definedName name="reytewt">[45]J直材4!$F$5:$G$5</definedName>
    <definedName name="rffff">[0]!rffff</definedName>
    <definedName name="RH" hidden="1">{"'용역비'!$A$4:$C$8"}</definedName>
    <definedName name="RK" localSheetId="1" hidden="1">[19]수량산출!#REF!</definedName>
    <definedName name="RK" hidden="1">[19]수량산출!#REF!</definedName>
    <definedName name="rkdkd" hidden="1">{#N/A,#N/A,FALSE,"2~8번"}</definedName>
    <definedName name="RRR"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RT" localSheetId="1">#REF!,#REF!,#REF!</definedName>
    <definedName name="RT">#REF!,#REF!,#REF!</definedName>
    <definedName name="RTGH" hidden="1">{"'용역비'!$A$4:$C$8"}</definedName>
    <definedName name="rth" localSheetId="1" hidden="1">#REF!</definedName>
    <definedName name="rth" hidden="1">#REF!</definedName>
    <definedName name="rty" localSheetId="1">#REF!,#REF!</definedName>
    <definedName name="rty">#REF!,#REF!</definedName>
    <definedName name="ryeuye">[32]J直材4!$F$5:$G$5</definedName>
    <definedName name="RYUIRYU" hidden="1">{"'용역비'!$A$4:$C$8"}</definedName>
    <definedName name="ryuk" hidden="1">{"'용역비'!$A$4:$C$8"}</definedName>
    <definedName name="SD" hidden="1">{"'용역비'!$A$4:$C$8"}</definedName>
    <definedName name="SDF" localSheetId="1" hidden="1">#REF!</definedName>
    <definedName name="SDF" hidden="1">#REF!</definedName>
    <definedName name="sdg" localSheetId="1" hidden="1">#REF!</definedName>
    <definedName name="sdg" hidden="1">#REF!</definedName>
    <definedName name="sdryhj" hidden="1">{"'용역비'!$A$4:$C$8"}</definedName>
    <definedName name="SDS" hidden="1">{#N/A,#N/A,FALSE,"2~8번"}</definedName>
    <definedName name="SE" hidden="1">{"'용역비'!$A$4:$C$8"}</definedName>
    <definedName name="sfdgsd" localSheetId="1" hidden="1">#REF!</definedName>
    <definedName name="sfdgsd" hidden="1">#REF!</definedName>
    <definedName name="sfgsdfd" localSheetId="1" hidden="1">#REF!</definedName>
    <definedName name="sfgsdfd" hidden="1">#REF!</definedName>
    <definedName name="SGARETER" localSheetId="1" hidden="1">#REF!</definedName>
    <definedName name="SGARETER" hidden="1">#REF!</definedName>
    <definedName name="SHDLAEKSRKTNWJD">[0]!SHDLAEKSRKTNWJD</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1</definedName>
    <definedName name="solver_nwt" hidden="1">1</definedName>
    <definedName name="solver_opt" localSheetId="1" hidden="1">#REF!</definedName>
    <definedName name="solver_opt" hidden="1">#REF!</definedName>
    <definedName name="solver_pre" hidden="1">0.000001</definedName>
    <definedName name="solver_rel1" hidden="1">1</definedName>
    <definedName name="solver_rhs1" hidden="1">500000000</definedName>
    <definedName name="solver_scl" hidden="1">2</definedName>
    <definedName name="solver_sho" hidden="1">2</definedName>
    <definedName name="solver_tim" hidden="1">100</definedName>
    <definedName name="solver_tmp" hidden="1">500000000</definedName>
    <definedName name="solver_tol" hidden="1">0.05</definedName>
    <definedName name="solver_typ" hidden="1">1</definedName>
    <definedName name="solver_val" hidden="1">0</definedName>
    <definedName name="sr" localSheetId="1">#REF!,#REF!</definedName>
    <definedName name="sr">#REF!,#REF!</definedName>
    <definedName name="srth" hidden="1">{"'용역비'!$A$4:$C$8"}</definedName>
    <definedName name="StartChart" localSheetId="1">[7]!StartChart</definedName>
    <definedName name="StartChart">[7]!StartChart</definedName>
    <definedName name="StartSeller" localSheetId="1">[7]!StartSeller</definedName>
    <definedName name="StartSeller">[7]!StartSeller</definedName>
    <definedName name="STS" hidden="1">{"'용역비'!$A$4:$C$8"}</definedName>
    <definedName name="SWS" localSheetId="1" hidden="1">#REF!</definedName>
    <definedName name="SWS" hidden="1">#REF!</definedName>
    <definedName name="TEYJ" hidden="1">{"'용역비'!$A$4:$C$8"}</definedName>
    <definedName name="TFUI" hidden="1">{"'용역비'!$A$4:$C$8"}</definedName>
    <definedName name="TN" localSheetId="1" hidden="1">#REF!</definedName>
    <definedName name="TN" hidden="1">#REF!</definedName>
    <definedName name="TON">" Sheet1!$G$54"</definedName>
    <definedName name="tr" localSheetId="1" hidden="1">#REF!</definedName>
    <definedName name="tr" hidden="1">#REF!</definedName>
    <definedName name="TTTT" localSheetId="1" hidden="1">#REF!</definedName>
    <definedName name="TTTT" hidden="1">#REF!</definedName>
    <definedName name="tuilol" hidden="1">{"'용역비'!$A$4:$C$8"}</definedName>
    <definedName name="TUIO" hidden="1">{"'용역비'!$A$4:$C$8"}</definedName>
    <definedName name="TUIO.L" hidden="1">{"'용역비'!$A$4:$C$8"}</definedName>
    <definedName name="TUIOTUI" hidden="1">{"'용역비'!$A$4:$C$8"}</definedName>
    <definedName name="tye" localSheetId="1" hidden="1">#REF!</definedName>
    <definedName name="tye" hidden="1">#REF!</definedName>
    <definedName name="TYJ" hidden="1">{"'용역비'!$A$4:$C$8"}</definedName>
    <definedName name="tyje" hidden="1">{"'용역비'!$A$4:$C$8"}</definedName>
    <definedName name="tyjet" hidden="1">{"'용역비'!$A$4:$C$8"}</definedName>
    <definedName name="tyu" hidden="1">{"'용역비'!$A$4:$C$8"}</definedName>
    <definedName name="uitr">'[21]20관리비율'!$A$1:$D$25</definedName>
    <definedName name="ujdffdf" hidden="1">{#N/A,#N/A,FALSE,"단가표지"}</definedName>
    <definedName name="ulo" hidden="1">{"'용역비'!$A$4:$C$8"}</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TI" hidden="1">{"'용역비'!$A$4:$C$8"}</definedName>
    <definedName name="UTIOL" hidden="1">{"'용역비'!$A$4:$C$8"}</definedName>
    <definedName name="UU">[0]!UU</definedName>
    <definedName name="VB">[46]J直材4!$F$5:$G$5</definedName>
    <definedName name="vcnf" hidden="1">'[47]N賃率-職'!$I$5:$I$30</definedName>
    <definedName name="W"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we" localSheetId="1" hidden="1">#REF!</definedName>
    <definedName name="we" hidden="1">#REF!</definedName>
    <definedName name="wererr" hidden="1">{#N/A,#N/A,FALSE,"운반시간"}</definedName>
    <definedName name="werewr" hidden="1">{#N/A,#N/A,FALSE,"골재소요량";#N/A,#N/A,FALSE,"골재소요량"}</definedName>
    <definedName name="wm.조골재1" hidden="1">{#N/A,#N/A,FALSE,"조골재"}</definedName>
    <definedName name="wo" hidden="1">{"'Sheet1'!$A$4","'Sheet1'!$A$9:$G$28"}</definedName>
    <definedName name="wrn.2번." hidden="1">{#N/A,#N/A,FALSE,"2~8번"}</definedName>
    <definedName name="wrn.97년._.사업계획._.및._.예산지침." hidden="1">{#N/A,#N/A,TRUE,"1";#N/A,#N/A,TRUE,"2";#N/A,#N/A,TRUE,"3";#N/A,#N/A,TRUE,"4";#N/A,#N/A,TRUE,"5";#N/A,#N/A,TRUE,"6";#N/A,#N/A,TRUE,"7"}</definedName>
    <definedName name="wrn.COSA._.FS._.국문." hidden="1">{#N/A,#N/A,FALSE,"BS";#N/A,#N/A,FALSE,"PL";#N/A,#N/A,FALSE,"처분";#N/A,#N/A,FALSE,"현금";#N/A,#N/A,FALSE,"매출";#N/A,#N/A,FALSE,"원가";#N/A,#N/A,FALSE,"경영"}</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설기계사업소._.상반기보고." hidden="1">{#N/A,#N/A,FALSE,"사업총괄";#N/A,#N/A,FALSE,"장비사업";#N/A,#N/A,FALSE,"철구사업";#N/A,#N/A,FALSE,"준설사업"}</definedName>
    <definedName name="wrn.골재소요량." hidden="1">{#N/A,#N/A,FALSE,"골재소요량";#N/A,#N/A,FALSE,"골재소요량"}</definedName>
    <definedName name="wrn.교육청." hidden="1">{#N/A,#N/A,FALSE,"전력간선"}</definedName>
    <definedName name="wrn.구조2." hidden="1">{#N/A,#N/A,FALSE,"구조2"}</definedName>
    <definedName name="wrn.단가표지." hidden="1">{#N/A,#N/A,FALSE,"단가표지"}</definedName>
    <definedName name="wrn.배수1." hidden="1">{#N/A,#N/A,FALSE,"배수1"}</definedName>
    <definedName name="wrn.배수2." hidden="1">{#N/A,#N/A,FALSE,"배수2"}</definedName>
    <definedName name="wrn.변경예산." hidden="1">{#N/A,#N/A,FALSE,"변경관리예산";#N/A,#N/A,FALSE,"변경장비예산";#N/A,#N/A,FALSE,"변경준설예산";#N/A,#N/A,FALSE,"변경철구예산"}</definedName>
    <definedName name="wrn.부대1." hidden="1">{#N/A,#N/A,FALSE,"부대1"}</definedName>
    <definedName name="wrn.부대2." hidden="1">{#N/A,#N/A,FALSE,"부대2"}</definedName>
    <definedName name="wrn.부산주경기장."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wrn.사업현황." hidden="1">{#N/A,#N/A,FALSE,"표지";#N/A,#N/A,FALSE,"조직표";#N/A,#N/A,FALSE,"정직원인원";#N/A,#N/A,FALSE,"사업계획";#N/A,#N/A,FALSE,"부동산";#N/A,#N/A,FALSE,"장비현황";#N/A,#N/A,FALSE,"장비가동";#N/A,#N/A,FALSE,"매각장비";#N/A,#N/A,FALSE,"철구제작";#N/A,#N/A,FALSE,"철구수주";#N/A,#N/A,FALSE,"철구시설";#N/A,#N/A,FALSE,"준설장비";#N/A,#N/A,FALSE,"준설수량";#N/A,#N/A,FALSE,"골재인원";#N/A,#N/A,FALSE,"골재손익";#N/A,#N/A,FALSE,"노조현황"}</definedName>
    <definedName name="wrn.속도." hidden="1">{#N/A,#N/A,FALSE,"속도"}</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송변전공종단가."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wrn.신용찬." hidden="1">{#N/A,#N/A,TRUE,"토적및재료집계";#N/A,#N/A,TRUE,"토적및재료집계";#N/A,#N/A,TRUE,"단위량"}</definedName>
    <definedName name="wrn.예상손익." hidden="1">{#N/A,#N/A,FALSE,"예상손익";#N/A,#N/A,FALSE,"관리분석";#N/A,#N/A,FALSE,"장비분석";#N/A,#N/A,FALSE,"준설분석";#N/A,#N/A,FALSE,"철구분석"}</definedName>
    <definedName name="wrn.운반시간." hidden="1">{#N/A,#N/A,FALSE,"운반시간"}</definedName>
    <definedName name="wrn.이정표." hidden="1">{#N/A,#N/A,FALSE,"이정표"}</definedName>
    <definedName name="wrn.전열선출서." hidden="1">{#N/A,#N/A,FALSE,"전열산출서"}</definedName>
    <definedName name="wrn.조골재." hidden="1">{#N/A,#N/A,FALSE,"조골재"}</definedName>
    <definedName name="wrn.진도율._.산정기준." hidden="1">{#N/A,#N/A,TRUE,"진도율산정기준";#N/A,#N/A,TRUE,"S_CUR";#N/A,#N/A,TRUE,"사업공통"}</definedName>
    <definedName name="wrn.철골집계표._.5칸." hidden="1">{#N/A,#N/A,FALSE,"Sheet1"}</definedName>
    <definedName name="wrn.토공1." hidden="1">{#N/A,#N/A,FALSE,"구조1"}</definedName>
    <definedName name="wrn.토공2." hidden="1">{#N/A,#N/A,FALSE,"토공2"}</definedName>
    <definedName name="wrn.통신지." hidden="1">{#N/A,#N/A,FALSE,"기안지";#N/A,#N/A,FALSE,"통신지"}</definedName>
    <definedName name="wrn.포장1." hidden="1">{#N/A,#N/A,FALSE,"포장1";#N/A,#N/A,FALSE,"포장1"}</definedName>
    <definedName name="wrn.포장2." hidden="1">{#N/A,#N/A,FALSE,"포장2"}</definedName>
    <definedName name="wrn.표준공종단가."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wrn.표지." hidden="1">{#N/A,#N/A,FALSE,"표지"}</definedName>
    <definedName name="wrn.표지목차." hidden="1">{#N/A,#N/A,FALSE,"표지목차"}</definedName>
    <definedName name="wrn.현장._.NCR._.분석." hidden="1">{#N/A,#N/A,FALSE,"현장 NCR 분석";#N/A,#N/A,FALSE,"현장품질감사";#N/A,#N/A,FALSE,"현장품질감사"}</definedName>
    <definedName name="wrn.혼합골재." hidden="1">{#N/A,#N/A,FALSE,"혼합골재"}</definedName>
    <definedName name="wrty" hidden="1">{"'용역비'!$A$4:$C$8"}</definedName>
    <definedName name="wrtyrtyrt" hidden="1">{"'용역비'!$A$4:$C$8"}</definedName>
    <definedName name="wrtywrtywr" hidden="1">{"'용역비'!$A$4:$C$8"}</definedName>
    <definedName name="wuy" hidden="1">{"'용역비'!$A$4:$C$8"}</definedName>
    <definedName name="WW" hidden="1">{#N/A,#N/A,FALSE,"전력간선"}</definedName>
    <definedName name="x"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xmrrlwhrjs" hidden="1">{#N/A,#N/A,FALSE,"현장 NCR 분석";#N/A,#N/A,FALSE,"현장품질감사";#N/A,#N/A,FALSE,"현장품질감사"}</definedName>
    <definedName name="XXXXXX" hidden="1">{"'공사부문'!$A$6:$A$32"}</definedName>
    <definedName name="YFU" hidden="1">{"'용역비'!$A$4:$C$8"}</definedName>
    <definedName name="YL" hidden="1">{"'용역비'!$A$4:$C$8"}</definedName>
    <definedName name="yu" hidden="1">{"'용역비'!$A$4:$C$8"}</definedName>
    <definedName name="YUK" hidden="1">{"'용역비'!$A$4:$C$8"}</definedName>
    <definedName name="YUKOI" hidden="1">{"'용역비'!$A$4:$C$8"}</definedName>
    <definedName name="yy">[0]!yy</definedName>
    <definedName name="yyy" hidden="1">[48]수량산출!$A$1:$A$8561</definedName>
    <definedName name="za" hidden="1">[49]실행철강하도!$A$1:$A$4</definedName>
    <definedName name="zx" localSheetId="1" hidden="1">#REF!</definedName>
    <definedName name="zx" hidden="1">#REF!</definedName>
    <definedName name="ZZZ"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ㄱㄱ" hidden="1">{"'용역비'!$A$4:$C$8"}</definedName>
    <definedName name="ㄱㄱㄱㄱㄱ" hidden="1">{"'용역비'!$A$4:$C$8"}</definedName>
    <definedName name="ㄱㄱㄱㄱㄱㄱ" hidden="1">{"'용역비'!$A$4:$C$8"}</definedName>
    <definedName name="ㄱㄷ쇼" localSheetId="1" hidden="1">#REF!</definedName>
    <definedName name="ㄱㄷ쇼" hidden="1">#REF!</definedName>
    <definedName name="ㄱㄷㅈㅄㄷ" localSheetId="1" hidden="1">#REF!</definedName>
    <definedName name="ㄱㄷㅈㅄㄷ" hidden="1">#REF!</definedName>
    <definedName name="ㄱㄷ죠" localSheetId="1" hidden="1">#REF!</definedName>
    <definedName name="ㄱㄷ죠" hidden="1">#REF!</definedName>
    <definedName name="ㄱ됵ㄷ" localSheetId="1" hidden="1">#REF!</definedName>
    <definedName name="ㄱ됵ㄷ" hidden="1">#REF!</definedName>
    <definedName name="ㄱ둊" localSheetId="1" hidden="1">#REF!</definedName>
    <definedName name="ㄱ둊" hidden="1">#REF!</definedName>
    <definedName name="ㄱㅈㅎ" localSheetId="1" hidden="1">#REF!</definedName>
    <definedName name="ㄱㅈㅎ" hidden="1">#REF!</definedName>
    <definedName name="ㄱㅎ" hidden="1">{"'용역비'!$A$4:$C$8"}</definedName>
    <definedName name="ㄱ홍" hidden="1">{#N/A,#N/A,FALSE,"현장 NCR 분석";#N/A,#N/A,FALSE,"현장품질감사";#N/A,#N/A,FALSE,"현장품질감사"}</definedName>
    <definedName name="가" localSheetId="1" hidden="1">'[50]1안'!#REF!</definedName>
    <definedName name="가" hidden="1">'[50]1안'!#REF!</definedName>
    <definedName name="가감금액비교표" localSheetId="1">[51]!StartSeller</definedName>
    <definedName name="가감금액비교표">[51]!StartSeller</definedName>
    <definedName name="가나다">[0]!가나다</definedName>
    <definedName name="가나다라">[0]!가나다라</definedName>
    <definedName name="가로등부표2" localSheetId="1">#REF!,#REF!</definedName>
    <definedName name="가로등부표2">#REF!,#REF!</definedName>
    <definedName name="가아" localSheetId="1" hidden="1">[52]수량산출!#REF!</definedName>
    <definedName name="가아" hidden="1">[52]수량산출!#REF!</definedName>
    <definedName name="간지">[0]!간지</definedName>
    <definedName name="갑지">[0]!갑지</definedName>
    <definedName name="강교" hidden="1">{#N/A,#N/A,FALSE,"포장2"}</definedName>
    <definedName name="강구조물" hidden="1">{#N/A,#N/A,FALSE,"포장1";#N/A,#N/A,FALSE,"포장1"}</definedName>
    <definedName name="강아지" localSheetId="1" hidden="1">#REF!</definedName>
    <definedName name="강아지" hidden="1">#REF!</definedName>
    <definedName name="거ㅏ" hidden="1">[53]수량산출!$A$3:$H$8539</definedName>
    <definedName name="건설기계">[54]건설기계!$E$10:$V$401</definedName>
    <definedName name="건축일위">[55]건축일위!$A$1:$N$119</definedName>
    <definedName name="검ㄴ" hidden="1">{#N/A,#N/A,FALSE,"이정표"}</definedName>
    <definedName name="겨" hidden="1">{"'용역비'!$A$4:$C$8"}</definedName>
    <definedName name="견적" hidden="1">'[56]내역서1999.8최종'!$A$1:$A$2438</definedName>
    <definedName name="견적2"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적3"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적4"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적금액분석" localSheetId="1">[57]!이전화면1</definedName>
    <definedName name="견적금액분석">[57]!이전화면1</definedName>
    <definedName name="견적금액비교">[58]소비자가!$I$46:$J$1593</definedName>
    <definedName name="견적대비" hidden="1">{#N/A,#N/A,FALSE,"포장2"}</definedName>
    <definedName name="견적예가"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결" hidden="1">{#N/A,#N/A,FALSE,"포장2"}</definedName>
    <definedName name="결표지" hidden="1">{#N/A,#N/A,FALSE,"표지"}</definedName>
    <definedName name="經費">'[38]#REF'!$E$20</definedName>
    <definedName name="경비1" localSheetId="1" hidden="1">#REF!</definedName>
    <definedName name="경비1" hidden="1">#REF!</definedName>
    <definedName name="경비배부율">'[38]#REF'!$AH$8:$AV$42</definedName>
    <definedName name="경비집계" hidden="1">{"'용역비'!$A$4:$C$8"}</definedName>
    <definedName name="계곡부침사지">[0]!계곡부침사지</definedName>
    <definedName name="계산서2">[0]!계산서2</definedName>
    <definedName name="계전2" localSheetId="1" hidden="1">#REF!</definedName>
    <definedName name="계전2" hidden="1">#REF!</definedName>
    <definedName name="계측기기"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고" hidden="1">{#N/A,#N/A,FALSE,"현장 NCR 분석";#N/A,#N/A,FALSE,"현장품질감사";#N/A,#N/A,FALSE,"현장품질감사"}</definedName>
    <definedName name="곤ㅇ" hidden="1">{#N/A,#N/A,FALSE,"전력간선"}</definedName>
    <definedName name="곰" hidden="1">{#N/A,#N/A,FALSE,"구조1"}</definedName>
    <definedName name="공공도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공공도서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공사비산출근거">[0]!공사비산출근거</definedName>
    <definedName name="공압축3.5간재">'[59]기계경비(시간당)'!$H$248</definedName>
    <definedName name="공압축3.5노무">'[59]기계경비(시간당)'!$H$244</definedName>
    <definedName name="공압축3.5노무야간">'[59]기계경비(시간당)'!$H$245</definedName>
    <definedName name="공압축3.5손료">'[59]기계경비(시간당)'!$H$243</definedName>
    <definedName name="공압축7.1간재">'[59]기계경비(시간당)'!$H$256</definedName>
    <definedName name="공압축7.1노무">'[59]기계경비(시간당)'!$H$252</definedName>
    <definedName name="공압축7.1노무야간">'[59]기계경비(시간당)'!$H$253</definedName>
    <definedName name="공압축7.1손료">'[59]기계경비(시간당)'!$H$251</definedName>
    <definedName name="공종분류">OFFSET([60]파일의이용!$P$2,0,0,COUNTA([60]파일의이용!$P$2:$P$34),1)</definedName>
    <definedName name="관급" localSheetId="1">#REF!,#REF!,#REF!</definedName>
    <definedName name="관급">#REF!,#REF!,#REF!</definedName>
    <definedName name="관급자재" localSheetId="1">#REF!,#REF!,#REF!</definedName>
    <definedName name="관급자재">#REF!,#REF!,#REF!</definedName>
    <definedName name="관급자재집계표">[0]!관급자재집계표</definedName>
    <definedName name="교굑"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교좌" hidden="1">{#N/A,#N/A,FALSE,"포장2"}</definedName>
    <definedName name="구" hidden="1">{#N/A,#N/A,FALSE,"구조2"}</definedName>
    <definedName name="구룡">[0]!구룡</definedName>
    <definedName name="구조토적1">[38]기본일위!$A:$IV</definedName>
    <definedName name="균" hidden="1">{#N/A,#N/A,FALSE,"현장 NCR 분석";#N/A,#N/A,FALSE,"현장품질감사";#N/A,#N/A,FALSE,"현장품질감사"}</definedName>
    <definedName name="귱" hidden="1">{#N/A,#N/A,FALSE,"현장 NCR 분석";#N/A,#N/A,FALSE,"현장품질감사";#N/A,#N/A,FALSE,"현장품질감사"}</definedName>
    <definedName name="그라우팅">[55]그라우팅일위!$A$1:$N$107</definedName>
    <definedName name="그릴데코" localSheetId="1" hidden="1">#REF!</definedName>
    <definedName name="그릴데코" hidden="1">#REF!</definedName>
    <definedName name="그림" hidden="1">{#N/A,#N/A,FALSE,"전력간선"}</definedName>
    <definedName name="근거"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금광추정" hidden="1">{#N/A,#N/A,FALSE,"포장2"}</definedName>
    <definedName name="금액대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금오관"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기Q">"기성세부내역서!$B$89"</definedName>
    <definedName name="기계경비1">[38]기본일위!$A:$IV</definedName>
    <definedName name="기공" localSheetId="1" hidden="1">'[61](실사조정)총괄'!#REF!</definedName>
    <definedName name="기공" hidden="1">'[61](실사조정)총괄'!#REF!</definedName>
    <definedName name="기본2" localSheetId="1" hidden="1">#REF!</definedName>
    <definedName name="기본2" hidden="1">#REF!</definedName>
    <definedName name="기술" hidden="1">{#N/A,#N/A,FALSE,"부대1"}</definedName>
    <definedName name="기전1" localSheetId="1" hidden="1">#REF!</definedName>
    <definedName name="기전1" hidden="1">#REF!</definedName>
    <definedName name="긴급공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김1" hidden="1">{"'Firr(선)'!$AS$1:$AY$62","'Firr(사)'!$AS$1:$AY$62","'Firr(회)'!$AS$1:$AY$62","'Firr(선)'!$L$1:$V$62","'Firr(사)'!$L$1:$V$62","'Firr(회)'!$L$1:$V$62"}</definedName>
    <definedName name="김김김" hidden="1">{#N/A,#N/A,FALSE,"속도"}</definedName>
    <definedName name="깬돌채취">[0]!깬돌채취</definedName>
    <definedName name="ㄳㄱ" hidden="1">{"'용역비'!$A$4:$C$8"}</definedName>
    <definedName name="ㄳㄳㄳㄳ" hidden="1">{"'용역비'!$A$4:$C$8"}</definedName>
    <definedName name="ㄴㄱㄹ" localSheetId="1" hidden="1">#REF!</definedName>
    <definedName name="ㄴㄱㄹ" hidden="1">#REF!</definedName>
    <definedName name="ㄴ돗ㄱ">[32]J直材4!$F$5:$G$5</definedName>
    <definedName name="ㄴㄹ" localSheetId="1" hidden="1">#REF!</definedName>
    <definedName name="ㄴㄹ" hidden="1">#REF!</definedName>
    <definedName name="ㄴㄹㅇㅎㅁㄴ">[9]J直材4!$F$5:$G$5</definedName>
    <definedName name="ㄴㄺㄷ" hidden="1">{#N/A,#N/A,FALSE,"현장 NCR 분석";#N/A,#N/A,FALSE,"현장품질감사";#N/A,#N/A,FALSE,"현장품질감사"}</definedName>
    <definedName name="ㄴㅀ" localSheetId="1" hidden="1">#REF!</definedName>
    <definedName name="ㄴㅀ" hidden="1">#REF!</definedName>
    <definedName name="ㄴㅁ" localSheetId="1" hidden="1">#REF!</definedName>
    <definedName name="ㄴㅁ" hidden="1">#REF!</definedName>
    <definedName name="ㄴㅁㄴㄹ" localSheetId="1" hidden="1">#REF!</definedName>
    <definedName name="ㄴㅁㄴㄹ" hidden="1">#REF!</definedName>
    <definedName name="ㄴㅁㅇㅁㄴ" localSheetId="1" hidden="1">#REF!</definedName>
    <definedName name="ㄴㅁㅇㅁㄴ" hidden="1">#REF!</definedName>
    <definedName name="ㄴㅇㄹ" hidden="1">{"'용역비'!$A$4:$C$8"}</definedName>
    <definedName name="ㄴㅇㄹㅇㄴㄹㅇㄴㄹ" hidden="1">{"'용역비'!$A$4:$C$8"}</definedName>
    <definedName name="ㄴㅇㄻㄴㅇㄹ" hidden="1">{"'용역비'!$A$4:$C$8"}</definedName>
    <definedName name="ㄴㅇㅁ">'[14]20관리비율'!$A$1:$D$25</definedName>
    <definedName name="ㄴㅇㅎ" hidden="1">{#N/A,#N/A,FALSE,"현장 NCR 분석";#N/A,#N/A,FALSE,"현장품질감사";#N/A,#N/A,FALSE,"현장품질감사"}</definedName>
    <definedName name="ㄴㅇㅎㄴㅇ" localSheetId="1" hidden="1">#REF!</definedName>
    <definedName name="ㄴㅇㅎㄴㅇ" hidden="1">#REF!</definedName>
    <definedName name="ㄴ촘여ㅣㄷ">[3]!StartSeller</definedName>
    <definedName name="나나나">[0]!나나나</definedName>
    <definedName name="나나나나나">[0]!나나나나나</definedName>
    <definedName name="나ㅏㅓㄹ"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남남" localSheetId="1" hidden="1">#REF!</definedName>
    <definedName name="남남" hidden="1">#REF!</definedName>
    <definedName name="남산">[0]!남산</definedName>
    <definedName name="남윤" hidden="1">{"'용역비'!$A$4:$C$8"}</definedName>
    <definedName name="내장"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勞務費">'[38]#REF'!$E$13</definedName>
    <definedName name="노원문화"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노원문화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노임">[54]노임!$B$2:$C$200</definedName>
    <definedName name="노임단가수정완료">[0]!노임단가수정완료</definedName>
    <definedName name="노후관교체">[0]!노후관교체</definedName>
    <definedName name="노후관교체1">[0]!노후관교체1</definedName>
    <definedName name="ㄶㄴㄷ" localSheetId="1" hidden="1">#REF!</definedName>
    <definedName name="ㄶㄴㄷ" hidden="1">#REF!</definedName>
    <definedName name="ㄷ6ㅓ" hidden="1">{"'용역비'!$A$4:$C$8"}</definedName>
    <definedName name="ㄷㄱㄷ" hidden="1">{#N/A,#N/A,FALSE,"전력간선"}</definedName>
    <definedName name="ㄷㄱㄷㄱㄷㄱ" hidden="1">{"'용역비'!$A$4:$C$8"}</definedName>
    <definedName name="ㄷㄷ">[62]공사비!$M$1:$M$65536</definedName>
    <definedName name="ㄷㄷㄱㄱ" hidden="1">{"'용역비'!$A$4:$C$8"}</definedName>
    <definedName name="ㄷㅅㅈ4ㅅ" localSheetId="1" hidden="1">#REF!</definedName>
    <definedName name="ㄷㅅㅈ4ㅅ" hidden="1">#REF!</definedName>
    <definedName name="ㄷㅅㅈㄷ" localSheetId="1" hidden="1">#REF!</definedName>
    <definedName name="ㄷㅅㅈㄷ" hidden="1">#REF!</definedName>
    <definedName name="ㄷ숃ㄱ" localSheetId="1" hidden="1">#REF!</definedName>
    <definedName name="ㄷ숃ㄱ" hidden="1">#REF!</definedName>
    <definedName name="ㄷㅈㄱ" localSheetId="1" hidden="1">#REF!</definedName>
    <definedName name="ㄷㅈㄱ" hidden="1">#REF!</definedName>
    <definedName name="ㄷㅈㅅㄱㅈㅅ">'[63]20관리비율'!$A$1:$D$25</definedName>
    <definedName name="ㄷㅍㅂ" hidden="1">{"'용역비'!$A$4:$C$8"}</definedName>
    <definedName name="다짐계수">0.875</definedName>
    <definedName name="단">[64]단가!$A$4:$I$36</definedName>
    <definedName name="단1">[65]단!$A$5:$I$52</definedName>
    <definedName name="단가1">[66]산출목록표!$A$86:$J$265</definedName>
    <definedName name="단가비교표" localSheetId="1">#REF!,#REF!</definedName>
    <definedName name="단가비교표">#REF!,#REF!</definedName>
    <definedName name="단가산출">[54]단가산출!$D$2:$M$171</definedName>
    <definedName name="단가조사자료"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단가테이블">'[59]기계경비(시간당)'!$C$1:$F$58</definedName>
    <definedName name="단중입력" localSheetId="1">[67]!단중입력</definedName>
    <definedName name="단중입력">[67]!단중입력</definedName>
    <definedName name="대가" localSheetId="1">#REF!,#REF!</definedName>
    <definedName name="대가">#REF!,#REF!</definedName>
    <definedName name="대강당배관" localSheetId="1" hidden="1">'[68]1안'!#REF!</definedName>
    <definedName name="대강당배관" hidden="1">'[68]1안'!#REF!</definedName>
    <definedName name="대구공항"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대비표" localSheetId="1">[57]!아래</definedName>
    <definedName name="대비표">[57]!아래</definedName>
    <definedName name="덕" hidden="1">{#N/A,#N/A,FALSE,"포장2"}</definedName>
    <definedName name="덕진" hidden="1">{#N/A,#N/A,FALSE,"포장2"}</definedName>
    <definedName name="덕호" hidden="1">{#N/A,#N/A,FALSE,"포장2"}</definedName>
    <definedName name="도급분류">OFFSET([60]파일의이용!$O$2,0,0,COUNTA([60]파일의이용!$O$2:$O$3),1)</definedName>
    <definedName name="도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등록_시작" localSheetId="1">[31]!등록_시작</definedName>
    <definedName name="등록_시작">[31]!등록_시작</definedName>
    <definedName name="등록_취소" localSheetId="1">[31]!등록_취소</definedName>
    <definedName name="등록_취소">[31]!등록_취소</definedName>
    <definedName name="ㄹㄴㅁ">[18]J直材4!$F$5:$G$5</definedName>
    <definedName name="ㄹㄷㅁㅈㄱㄹㄷ" hidden="1">'[69]N賃率-職'!$I$5:$I$30</definedName>
    <definedName name="ㄹㄹㅇㄴㄴ"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ㄹㅇㄴ"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ㄹㅇㄶ" localSheetId="1" hidden="1">#REF!</definedName>
    <definedName name="ㄹㅇㄶ" hidden="1">#REF!</definedName>
    <definedName name="ㄹㅇㄶ옿" hidden="1">'[70]N賃率-職'!$I$5:$I$30</definedName>
    <definedName name="ㄹㅇㄹㅇ" localSheetId="1" hidden="1">#REF!</definedName>
    <definedName name="ㄹㅇㄹㅇ" hidden="1">#REF!</definedName>
    <definedName name="ㄹㅇㅎㄹㅇ" localSheetId="1" hidden="1">#REF!</definedName>
    <definedName name="ㄹㅇㅎㄹㅇ" hidden="1">#REF!</definedName>
    <definedName name="ㄹㅇㅎㅁ" hidden="1">'[71]N賃率-職'!$I$5:$I$30</definedName>
    <definedName name="ㄹㅇ홀옹ㅎㄹ" localSheetId="1" hidden="1">#REF!</definedName>
    <definedName name="ㄹㅇ홀옹ㅎㄹ" hidden="1">#REF!</definedName>
    <definedName name="ㄹㅈㄷㄴㅅㅎ">[72]J直材4!$F$5:$G$5</definedName>
    <definedName name="ㄹ처">[46]J直材4!$F$5:$G$5</definedName>
    <definedName name="ㄹ헐허ㅗㅀ">'[63]20관리비율'!$A$1:$D$25</definedName>
    <definedName name="ㄹ헝ㄹ" localSheetId="1" hidden="1">#REF!</definedName>
    <definedName name="ㄹ헝ㄹ" hidden="1">#REF!</definedName>
    <definedName name="ㄹ호" localSheetId="1" hidden="1">#REF!</definedName>
    <definedName name="ㄹ호" hidden="1">#REF!</definedName>
    <definedName name="ㄹ호ㅓ">[13]工관리비율!$A$1:$D$24</definedName>
    <definedName name="라ㅓㅇ"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램머Q간재">[59]램머!$D$20</definedName>
    <definedName name="램머Q간재10">[59]램머!$F$20</definedName>
    <definedName name="램머Q간재야간">[59]램머!$J$20</definedName>
    <definedName name="램머Q노무">[59]램머!$D$21</definedName>
    <definedName name="램머Q노무10">[59]램머!$F$21</definedName>
    <definedName name="램머Q노무야간">[59]램머!$J$21</definedName>
    <definedName name="램머Q손료">[59]램머!$D$22</definedName>
    <definedName name="램머Q손료10">[59]램머!$F$22</definedName>
    <definedName name="램머Q손료야간">[59]램머!$J$22</definedName>
    <definedName name="램머간재">'[59]기계경비(시간당)'!$H$170</definedName>
    <definedName name="램머노무">'[59]기계경비(시간당)'!$H$166</definedName>
    <definedName name="램머노무야간">'[59]기계경비(시간당)'!$H$167</definedName>
    <definedName name="램머손료">'[59]기계경비(시간당)'!$H$165</definedName>
    <definedName name="레미콘수운반DT">[0]!레미콘수운반DT</definedName>
    <definedName name="려ㅛㄹ"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롬ㄴ" localSheetId="1" hidden="1">#REF!</definedName>
    <definedName name="롬ㄴ" hidden="1">#REF!</definedName>
    <definedName name="롱ㄴ">[32]J直材4!$F$5:$G$5</definedName>
    <definedName name="료" hidden="1">{"'용역비'!$A$4:$C$8"}</definedName>
    <definedName name="ㅀㅇㄴ">[72]J直材4!$F$5:$G$5</definedName>
    <definedName name="ㅁ" localSheetId="1" hidden="1">#REF!</definedName>
    <definedName name="ㅁ" hidden="1">#REF!</definedName>
    <definedName name="ㅁㄱ해ㅜ5" localSheetId="1" hidden="1">[73]PI!#REF!</definedName>
    <definedName name="ㅁㄱ해ㅜ5" hidden="1">[73]PI!#REF!</definedName>
    <definedName name="ㅁㄴㄻ">[18]J直材4!$F$5:$G$5</definedName>
    <definedName name="ㅁㄴㅁㅇㅁ">[0]!ㅁㄴㅁㅇㅁ</definedName>
    <definedName name="ㅁㄴㅇ" hidden="1">{#N/A,#N/A,FALSE,"운반시간"}</definedName>
    <definedName name="ㅁㄴㅇㄻㄴㅇㄹㄴㅁㅎㄴㅇㅎ" hidden="1">{"'용역비'!$A$4:$C$8"}</definedName>
    <definedName name="ㅁㄴㅇㅁㄴㅇ" localSheetId="1" hidden="1">#REF!</definedName>
    <definedName name="ㅁㄴㅇㅁㄴㅇ" hidden="1">#REF!</definedName>
    <definedName name="ㅁㄴㅇㅁㅇㄴㄹ" localSheetId="1" hidden="1">#REF!</definedName>
    <definedName name="ㅁㄴㅇㅁㅇㄴㄹ" hidden="1">#REF!</definedName>
    <definedName name="ㅁㄶㅁㄴ" localSheetId="1" hidden="1">#REF!</definedName>
    <definedName name="ㅁㄶㅁㄴ" hidden="1">#REF!</definedName>
    <definedName name="ㅁㅀㅁㄴ" localSheetId="1" hidden="1">#REF!</definedName>
    <definedName name="ㅁㅀㅁㄴ" hidden="1">#REF!</definedName>
    <definedName name="ㅁㅁ" localSheetId="1" hidden="1">#REF!</definedName>
    <definedName name="ㅁㅁ" hidden="1">#REF!</definedName>
    <definedName name="ㅁㅁㅁ">[0]!ㅁㅁㅁ</definedName>
    <definedName name="ㅁㅁㅁㅁㅁ" hidden="1">{"'용역비'!$A$4:$C$8"}</definedName>
    <definedName name="ㅁㅁㅁㅁㅁㅁ" localSheetId="1" hidden="1">#REF!</definedName>
    <definedName name="ㅁㅁㅁㅁㅁㅁ" hidden="1">#REF!</definedName>
    <definedName name="ㅁㅁㅁㅁㅁㅁㄴㅇㅁㄴㅇ" localSheetId="1" hidden="1">#REF!</definedName>
    <definedName name="ㅁㅁㅁㅁㅁㅁㄴㅇㅁㄴㅇ" hidden="1">#REF!</definedName>
    <definedName name="ㅁㅁㅁㅁㅁㅁㅁㅁㅁㅁㅁㅁㅁㅁ" hidden="1">{"'용역비'!$A$4:$C$8"}</definedName>
    <definedName name="ㅁㅁㅁㅂ" hidden="1">{"'용역비'!$A$4:$C$8"}</definedName>
    <definedName name="ㅁㅅㅅㅁㄱㅈ"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ㅁㅇㄴㅀ">[74]J直材4!$F$5:$G$5</definedName>
    <definedName name="ㅁㅇㅁㄴㅇ" hidden="1">{"'용역비'!$A$4:$C$8"}</definedName>
    <definedName name="ㅁㅇㅁㄻㅇ" hidden="1">{"'공사부문'!$A$6:$A$32"}</definedName>
    <definedName name="ㅁㅈㄷ" hidden="1">{#N/A,#N/A,FALSE,"배수1"}</definedName>
    <definedName name="마음" localSheetId="1">#REF!,#REF!</definedName>
    <definedName name="마음">#REF!,#REF!</definedName>
    <definedName name="망루"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메인_메뉴호출" localSheetId="1">[75]!메인_메뉴호출</definedName>
    <definedName name="메인_메뉴호출">[75]!메인_메뉴호출</definedName>
    <definedName name="메인_시작" localSheetId="1">[31]!메인_시작</definedName>
    <definedName name="메인_시작">[31]!메인_시작</definedName>
    <definedName name="명일" hidden="1">{#N/A,#N/A,FALSE,"속도"}</definedName>
    <definedName name="모래운반">[0]!모래운반</definedName>
    <definedName name="모빌랙A">[3]!모빌랙A</definedName>
    <definedName name="목재료1">[76]재료!$K$7:$P$18</definedName>
    <definedName name="목재료2">[76]재료!$K$19:$P$30</definedName>
    <definedName name="목차1">[38]기본일위!$A:$IV</definedName>
    <definedName name="목차2">[38]기본일위!$A:$IV</definedName>
    <definedName name="목차3">[38]기본일위!$A:$IV</definedName>
    <definedName name="몰러" localSheetId="1" hidden="1">[77]수량산출!#REF!</definedName>
    <definedName name="몰러" hidden="1">[77]수량산출!#REF!</definedName>
    <definedName name="물가" localSheetId="1" hidden="1">#REF!</definedName>
    <definedName name="물가" hidden="1">#REF!</definedName>
    <definedName name="물가변동내역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물량집계" localSheetId="1">[31]!물량집계</definedName>
    <definedName name="물량집계">[31]!물량집계</definedName>
    <definedName name="ㅂㄱㄹㄷㅈㅅㄷ4ㅈ" localSheetId="1" hidden="1">#REF!</definedName>
    <definedName name="ㅂㄱㄹㄷㅈㅅㄷ4ㅈ" hidden="1">#REF!</definedName>
    <definedName name="ㅂㄴㅊㅂㄴ" hidden="1">'[70]N賃率-職'!$I$5:$I$30</definedName>
    <definedName name="ㅂㄷ">[72]J直材4!$F$5:$G$5</definedName>
    <definedName name="ㅂㅁㅈㅁ">[78]J直材4!$F$5:$G$5</definedName>
    <definedName name="ㅂㅁㅋ" hidden="1">{"'용역비'!$A$4:$C$8"}</definedName>
    <definedName name="ㅂㅂ">[0]!ㅂㅂ</definedName>
    <definedName name="ㅂㅂㅂㅂㅂㅂ" hidden="1">{"'용역비'!$A$4:$C$8"}</definedName>
    <definedName name="ㅂㅈ" localSheetId="1" hidden="1">#REF!</definedName>
    <definedName name="ㅂㅈ" hidden="1">#REF!</definedName>
    <definedName name="ㅂㅈㄷㄱ">'[79]20관리비율'!$A$1:$D$25</definedName>
    <definedName name="ㅂㅈㄷㄱㅈㅂ" localSheetId="1" hidden="1">#REF!</definedName>
    <definedName name="ㅂㅈㄷㄱㅈㅂ" hidden="1">#REF!</definedName>
    <definedName name="ㅂㅈㅇㅂㅈㅇ" hidden="1">{"'공사부문'!$A$6:$A$32"}</definedName>
    <definedName name="ㅂㅋ" hidden="1">{"'용역비'!$A$4:$C$8"}</definedName>
    <definedName name="바보">[0]!바보</definedName>
    <definedName name="배관공수율" hidden="1">'[15]N賃率-職'!$I$5:$I$30</definedName>
    <definedName name="배관산출서">'[80]#REF'!$D$3:$D$10</definedName>
    <definedName name="배수관1">[38]기본일위!$A:$IV</definedName>
    <definedName name="배토판19ton">"Picture 11"</definedName>
    <definedName name="배토판32ton">"Picture 10"</definedName>
    <definedName name="백02간재">'[59]기계경비(시간당)'!$H$161</definedName>
    <definedName name="백02간재티스제외">'[59]기계경비(시간당)'!$H$162</definedName>
    <definedName name="백02노무">'[59]기계경비(시간당)'!$H$153</definedName>
    <definedName name="백02노무야간">'[59]기계경비(시간당)'!$H$157</definedName>
    <definedName name="백02손료">'[59]기계경비(시간당)'!$H$149</definedName>
    <definedName name="백04간재">'[59]기계경비(시간당)'!$H$145</definedName>
    <definedName name="백04간재티스제외">'[59]기계경비(시간당)'!$H$146</definedName>
    <definedName name="백04노무">'[59]기계경비(시간당)'!$H$137</definedName>
    <definedName name="백04노무야간">'[59]기계경비(시간당)'!$H$141</definedName>
    <definedName name="백04손료">'[59]기계경비(시간당)'!$H$133</definedName>
    <definedName name="백07간재">'[59]기계경비(시간당)'!$H$129</definedName>
    <definedName name="백07노무">'[59]기계경비(시간당)'!$H$121</definedName>
    <definedName name="백07손료">'[59]기계경비(시간당)'!$H$117</definedName>
    <definedName name="보링" hidden="1">{#N/A,#N/A,FALSE,"포장2"}</definedName>
    <definedName name="보오링그라우팅"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보조기층두께">0.2</definedName>
    <definedName name="보중" hidden="1">{#N/A,#N/A,FALSE,"전력간선"}</definedName>
    <definedName name="복ㅇ" hidden="1">{#N/A,#N/A,FALSE,"부대2"}</definedName>
    <definedName name="복지" localSheetId="1" hidden="1">#REF!</definedName>
    <definedName name="복지" hidden="1">#REF!</definedName>
    <definedName name="附加價値稅">'[38]#REF'!$E$25</definedName>
    <definedName name="부대원가" hidden="1">{#N/A,#N/A,FALSE,"배수2"}</definedName>
    <definedName name="부산주경기장"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부손익" hidden="1">{#N/A,#N/A,FALSE,"현장 NCR 분석";#N/A,#N/A,FALSE,"현장품질감사";#N/A,#N/A,FALSE,"현장품질감사"}</definedName>
    <definedName name="분석" localSheetId="1">[57]!아사꾸라방식</definedName>
    <definedName name="분석">[57]!아사꾸라방식</definedName>
    <definedName name="분석변경" hidden="1">{#N/A,#N/A,FALSE,"변경관리예산";#N/A,#N/A,FALSE,"변경장비예산";#N/A,#N/A,FALSE,"변경준설예산";#N/A,#N/A,FALSE,"변경철구예산"}</definedName>
    <definedName name="분야"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분야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분야별공사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분양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브02간재구조물">'[59]기계경비(시간당)'!$H$112</definedName>
    <definedName name="브02노무">'[59]기계경비(시간당)'!$H$110</definedName>
    <definedName name="브02노무야간">'[59]기계경비(시간당)'!$H$111</definedName>
    <definedName name="브02손료">'[59]기계경비(시간당)'!$H$109</definedName>
    <definedName name="브04간재구조물">'[59]기계경비(시간당)'!$H$105</definedName>
    <definedName name="브04노무">'[59]기계경비(시간당)'!$H$103</definedName>
    <definedName name="브04노무야간">'[59]기계경비(시간당)'!$H$104</definedName>
    <definedName name="브04손료">'[59]기계경비(시간당)'!$H$102</definedName>
    <definedName name="브레이드">'[59]기계경비(시간당)'!$D$28</definedName>
    <definedName name="비교표">[0]!비교표</definedName>
    <definedName name="비교표1">[38]기본일위!$A:$IV</definedName>
    <definedName name="비교표2">[38]기본일위!$A:$IV</definedName>
    <definedName name="비목군집계" localSheetId="1" hidden="1">#REF!</definedName>
    <definedName name="비목군집계" hidden="1">#REF!</definedName>
    <definedName name="ㅅㄱㅈ" localSheetId="1" hidden="1">#REF!</definedName>
    <definedName name="ㅅㄱㅈ" hidden="1">#REF!</definedName>
    <definedName name="ㅅㅅ" localSheetId="1" hidden="1">#REF!</definedName>
    <definedName name="ㅅㅅ" hidden="1">#REF!</definedName>
    <definedName name="ㅅㅅㅅ" hidden="1">{#N/A,#N/A,FALSE,"전력간선"}</definedName>
    <definedName name="사급" hidden="1">{#N/A,#N/A,FALSE,"배수2"}</definedName>
    <definedName name="사급자재">[54]사급자재!$E$2:$H$200</definedName>
    <definedName name="사인">'[38]#REF'!$A$1:$F$25</definedName>
    <definedName name="사인원가" localSheetId="1" hidden="1">'[38]#REF'!#REF!</definedName>
    <definedName name="사인원가" hidden="1">'[38]#REF'!#REF!</definedName>
    <definedName name="산출근거">[0]!산출근거</definedName>
    <definedName name="살포량" hidden="1">{"'Sheet1'!$A$4","'Sheet1'!$A$9:$G$28"}</definedName>
    <definedName name="삼왕교이설도로단가산출">[0]!삼왕교이설도로단가산출</definedName>
    <definedName name="삼호" hidden="1">{#N/A,#N/A,FALSE,"배수2"}</definedName>
    <definedName name="석재받은의뢰업체" hidden="1">255</definedName>
    <definedName name="석축1">[38]기본일위!$A:$IV</definedName>
    <definedName name="선택층두께">0.2</definedName>
    <definedName name="설계내역서" hidden="1">{"'별표'!$N$220"}</definedName>
    <definedName name="설계단면력요약.SAP90Work">[0]!설계단면력요약.SAP90Work</definedName>
    <definedName name="설명서" hidden="1">{#N/A,#N/A,FALSE,"포장1";#N/A,#N/A,FALSE,"포장1"}</definedName>
    <definedName name="설변사유" hidden="1">{#N/A,#N/A,TRUE,"1";#N/A,#N/A,TRUE,"2";#N/A,#N/A,TRUE,"3";#N/A,#N/A,TRUE,"4";#N/A,#N/A,TRUE,"5";#N/A,#N/A,TRUE,"6";#N/A,#N/A,TRUE,"7"}</definedName>
    <definedName name="설치자재2">[76]설치자재!$A$6:$I$72</definedName>
    <definedName name="성토3">[0]!성토3</definedName>
    <definedName name="성토도쟈">[0]!성토도쟈</definedName>
    <definedName name="소형B손료">'[59]기계경비(시간당)'!$H$240</definedName>
    <definedName name="손익신규" localSheetId="1" hidden="1">#REF!</definedName>
    <definedName name="손익신규" hidden="1">#REF!</definedName>
    <definedName name="손익신규2" localSheetId="1" hidden="1">#REF!</definedName>
    <definedName name="손익신규2" hidden="1">#REF!</definedName>
    <definedName name="쇼" hidden="1">{#N/A,#N/A,FALSE,"포장1";#N/A,#N/A,FALSE,"포장1"}</definedName>
    <definedName name="쇼ㅓㄹ" hidden="1">{#N/A,#N/A,FALSE,"현장 NCR 분석";#N/A,#N/A,FALSE,"현장품질감사";#N/A,#N/A,FALSE,"현장품질감사"}</definedName>
    <definedName name="숃" hidden="1">'[69]N賃率-職'!$I$5:$I$30</definedName>
    <definedName name="수량증감c">[0]!수량증감c</definedName>
    <definedName name="수량집계">[0]!수량집계</definedName>
    <definedName name="수ㅠㅁ" hidden="1">{#N/A,#N/A,FALSE,"현장 NCR 분석";#N/A,#N/A,FALSE,"현장품질감사";#N/A,#N/A,FALSE,"현장품질감사"}</definedName>
    <definedName name="순공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순공사비집"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純工事原價">'[38]#REF'!$E$21</definedName>
    <definedName name="순성토">[0]!순성토</definedName>
    <definedName name="숱" hidden="1">{#N/A,#N/A,FALSE,"현장 NCR 분석";#N/A,#N/A,FALSE,"현장품질감사";#N/A,#N/A,FALSE,"현장품질감사"}</definedName>
    <definedName name="시멘트운반">[0]!시멘트운반</definedName>
    <definedName name="시중노임11"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실제">[0]!실제</definedName>
    <definedName name="실행2" localSheetId="1" hidden="1">#REF!</definedName>
    <definedName name="실행2" hidden="1">#REF!</definedName>
    <definedName name="실행75.5">[0]!실행75.5</definedName>
    <definedName name="실행총괄">[0]!실행총괄</definedName>
    <definedName name="ㅇㄴㅁㄱㄷ">[13]工관리비율!$A$1:$D$24</definedName>
    <definedName name="ㅇㄴㅁㅎㄴㅇ">'[81]20관리비율'!$A$1:$D$25</definedName>
    <definedName name="ㅇㄹㄶㄴㅁ" hidden="1">'[82]N賃率-職'!$I$5:$I$30</definedName>
    <definedName name="ㅇㄹㄹ" hidden="1">'[83]N賃率-職'!$I$5:$I$30</definedName>
    <definedName name="ㅇㄹㅀ" localSheetId="1" hidden="1">#REF!</definedName>
    <definedName name="ㅇㄹㅀ" hidden="1">#REF!</definedName>
    <definedName name="ㅇㄹㅇㄹ" localSheetId="1" hidden="1">#REF!</definedName>
    <definedName name="ㅇㄹㅇㄹ" hidden="1">#REF!</definedName>
    <definedName name="ㅇ라ㅓㅏㅗㄹ"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ㅇㅁㅁ">[46]J直材4!$F$5:$G$5</definedName>
    <definedName name="ㅇㅇㄹ" localSheetId="1" hidden="1">#REF!</definedName>
    <definedName name="ㅇㅇㄹ" hidden="1">#REF!</definedName>
    <definedName name="ㅇㅇㅇㅇ" localSheetId="1" hidden="1">#REF!</definedName>
    <definedName name="ㅇㅇㅇㅇ" hidden="1">#REF!</definedName>
    <definedName name="ㅇㅇㅇㅇㅇㅇㅇㅇㅇㅇ">[0]!ㅇㅇㅇㅇㅇㅇㅇㅇㅇㅇ</definedName>
    <definedName name="ㅇㅎ">'[79]20관리비율'!$A$1:$D$25</definedName>
    <definedName name="ㅇㅎㅁㄴ" localSheetId="1" hidden="1">#REF!</definedName>
    <definedName name="ㅇㅎㅁㄴ" hidden="1">#REF!</definedName>
    <definedName name="ㅇㅎㅇㅎ" hidden="1">{"'용역비'!$A$4:$C$8"}</definedName>
    <definedName name="ㅇ호" hidden="1">{"'용역비'!$A$4:$C$8"}</definedName>
    <definedName name="ㅇ호ㅓ" hidden="1">{"'용역비'!$A$4:$C$8"}</definedName>
    <definedName name="ㅇ호ㅓㅇㅎ" hidden="1">{"'용역비'!$A$4:$C$8"}</definedName>
    <definedName name="ㅇ호ㅓㅇ호ㅓ" hidden="1">{"'용역비'!$A$4:$C$8"}</definedName>
    <definedName name="ㅇ호ㅓㅎ" hidden="1">{"'용역비'!$A$4:$C$8"}</definedName>
    <definedName name="ㅇ호ㅓ호ㅓ" hidden="1">{"'용역비'!$A$4:$C$8"}</definedName>
    <definedName name="아래" localSheetId="1">[84]!아래</definedName>
    <definedName name="아래">[84]!아래</definedName>
    <definedName name="아래1" localSheetId="1">[84]!아래1</definedName>
    <definedName name="아래1">[84]!아래1</definedName>
    <definedName name="아무" hidden="1">{#N/A,#N/A,FALSE,"배수2"}</definedName>
    <definedName name="아무거나" hidden="1">{#N/A,#N/A,FALSE,"배수2"}</definedName>
    <definedName name="아사꾸라방식" localSheetId="1">[84]!아사꾸라방식</definedName>
    <definedName name="아사꾸라방식">[84]!아사꾸라방식</definedName>
    <definedName name="아ㅏㅓ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아ㅏㅓㅗㄹ"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아ㅓ림" hidden="1">{#N/A,#N/A,FALSE,"포장1";#N/A,#N/A,FALSE,"포장1"}</definedName>
    <definedName name="안재범">'[38]#REF'!$A$1:$F$25</definedName>
    <definedName name="양식" hidden="1">{#N/A,#N/A,FALSE,"전력간선"}</definedName>
    <definedName name="어" hidden="1">{"'용역비'!$A$4:$C$8"}</definedName>
    <definedName name="어ㅓㅓㅇ"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어ㅘㄴ"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억이상" hidden="1">{#N/A,#N/A,FALSE,"2~8번"}</definedName>
    <definedName name="언" localSheetId="1" hidden="1">#REF!</definedName>
    <definedName name="언" hidden="1">#REF!</definedName>
    <definedName name="업" hidden="1">{#N/A,#N/A,FALSE,"포장2"}</definedName>
    <definedName name="업종" hidden="1">{#N/A,#N/A,FALSE,"포장2"}</definedName>
    <definedName name="업체" hidden="1">{#N/A,#N/A,FALSE,"구조2"}</definedName>
    <definedName name="업체순위" hidden="1">{#N/A,#N/A,FALSE,"배수2"}</definedName>
    <definedName name="여비" hidden="1">{"'공사부문'!$A$6:$A$32"}</definedName>
    <definedName name="여의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영시스템" localSheetId="1" hidden="1">[85]수량산출!#REF!</definedName>
    <definedName name="영시스템" hidden="1">[85]수량산출!#REF!</definedName>
    <definedName name="예가"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예공표" hidden="1">{"'내역서 '!$A$1:$L$16"}</definedName>
    <definedName name="예산">[86]공사비!$M$1:$M$65536</definedName>
    <definedName name="예산내역" hidden="1">{"'용역비'!$A$4:$C$8"}</definedName>
    <definedName name="예산서최종">[87]공사비!$M$1:$M$65536</definedName>
    <definedName name="예상견적"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예상견적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오상호표">[88]호표!$A$1:$L$229</definedName>
    <definedName name="옥"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옹벽1">[38]기본일위!$A:$IV</definedName>
    <definedName name="완도" hidden="1">{#N/A,#N/A,FALSE,"포장2"}</definedName>
    <definedName name="요율">'[38]#REF'!$A$1:$F$25</definedName>
    <definedName name="용용" hidden="1">{#N/A,#N/A,FALSE,"포장2"}</definedName>
    <definedName name="용접공">'[59]기계경비(시간당)'!$D$13</definedName>
    <definedName name="우리">[0]!우리</definedName>
    <definedName name="운전사_운반">'[59]기계경비(시간당)'!$D$7</definedName>
    <definedName name="원가계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원가계산19"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원각"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원기기ㅣㅇ"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원남내역" hidden="1">[89]실행철강하도!$A$1:$A$4</definedName>
    <definedName name="원원가" hidden="1">{"'공사부문'!$A$6:$A$32"}</definedName>
    <definedName name="원자력" hidden="1">{#N/A,#N/A,TRUE,"진도율산정기준";#N/A,#N/A,TRUE,"S_CUR";#N/A,#N/A,TRUE,"사업공통"}</definedName>
    <definedName name="유지관리비" localSheetId="1" hidden="1">#REF!</definedName>
    <definedName name="유지관리비" hidden="1">#REF!</definedName>
    <definedName name="유형1" hidden="1">{#N/A,#N/A,TRUE,"진도율산정기준";#N/A,#N/A,TRUE,"S_CUR";#N/A,#N/A,TRUE,"사업공통"}</definedName>
    <definedName name="윤로">[90]공정집계_국별!$G$1:$G$65536</definedName>
    <definedName name="윻오ㅗ">[32]J直材4!$F$5:$G$5</definedName>
    <definedName name="응용" hidden="1">{"'용역비'!$A$4:$C$8"}</definedName>
    <definedName name="의" hidden="1">{#N/A,#N/A,FALSE,"운반시간"}</definedName>
    <definedName name="이동" localSheetId="1">[91]!이동</definedName>
    <definedName name="이동">[91]!이동</definedName>
    <definedName name="이수건설여의도예가"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利潤">'[38]#REF'!$E$23</definedName>
    <definedName name="이읍">[0]!이읍</definedName>
    <definedName name="이전화면" localSheetId="1">[84]!이전화면</definedName>
    <definedName name="이전화면">[84]!이전화면</definedName>
    <definedName name="이전화면1" localSheetId="1">[84]!이전화면1</definedName>
    <definedName name="이전화면1">[84]!이전화면1</definedName>
    <definedName name="이천순복음"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인쇄양식">[0]!인쇄양식</definedName>
    <definedName name="인쇄양식1">[0]!인쇄양식1</definedName>
    <definedName name="인천지검"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인터베스트공정">[3]!StartChart</definedName>
    <definedName name="인터베스트스케쥴">[3]!StartSeller</definedName>
    <definedName name="一般管理費">'[38]#REF'!$E$22</definedName>
    <definedName name="일반부" hidden="1">{#N/A,#N/A,FALSE,"조골재"}</definedName>
    <definedName name="일위" localSheetId="1">#REF!,#REF!</definedName>
    <definedName name="일위">#REF!,#REF!</definedName>
    <definedName name="일위간재2">[92]일위대가!$L$1:$L$65536</definedName>
    <definedName name="일위대가목록">[93]일위대가목록!$A$6:$L$115</definedName>
    <definedName name="일위대가코드">[94]일위대가!$A$1:$A$65536</definedName>
    <definedName name="일위대가코드2">[92]일위대가!$A$1:$A$65536</definedName>
    <definedName name="일위직재2">[92]일위대가!$J$1:$J$65536</definedName>
    <definedName name="일집" localSheetId="1" hidden="1">#REF!</definedName>
    <definedName name="일집" hidden="1">#REF!</definedName>
    <definedName name="임ㄴ" hidden="1">{"'공사부문'!$A$6:$A$32"}</definedName>
    <definedName name="임형" hidden="1">{#N/A,#N/A,FALSE,"포장2"}</definedName>
    <definedName name="입찰금액안" localSheetId="1" hidden="1">[95]집계표!#REF!</definedName>
    <definedName name="입찰금액안" hidden="1">[95]집계표!#REF!</definedName>
    <definedName name="ㅈ" localSheetId="1" hidden="1">#REF!</definedName>
    <definedName name="ㅈ" hidden="1">#REF!</definedName>
    <definedName name="ㅈ56ㅕ" hidden="1">{"'용역비'!$A$4:$C$8"}</definedName>
    <definedName name="ㅈㄷㄱㄷㄱㄷ" hidden="1">{"'용역비'!$A$4:$C$8"}</definedName>
    <definedName name="ㅈㄷㄴ" localSheetId="1" hidden="1">#REF!</definedName>
    <definedName name="ㅈㄷㄴ" hidden="1">#REF!</definedName>
    <definedName name="ㅈㅇ" hidden="1">{"'용역비'!$A$4:$C$8"}</definedName>
    <definedName name="ㅈㅈ">'[38]#REF'!$A$1:$F$25</definedName>
    <definedName name="ㅈㅈㅈ" hidden="1">{"'용역비'!$A$4:$C$8"}</definedName>
    <definedName name="ㅈㅈㅈㅈ"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ㅈㅈㅈㅈㅈㅈ" hidden="1">{"'용역비'!$A$4:$C$8"}</definedName>
    <definedName name="자갈운반">[0]!자갈운반</definedName>
    <definedName name="자재">[96]!자재</definedName>
    <definedName name="자재2" hidden="1">{#N/A,#N/A,FALSE,"구조2"}</definedName>
    <definedName name="자재단가">[97]SHEET!$A$1:$J$65536</definedName>
    <definedName name="자재단가근거" localSheetId="1" hidden="1">#REF!</definedName>
    <definedName name="자재단가근거" hidden="1">#REF!</definedName>
    <definedName name="자재단가수정완료">[0]!자재단가수정완료</definedName>
    <definedName name="자재비" hidden="1">{"'용역비'!$A$4:$C$8"}</definedName>
    <definedName name="장기성예금" hidden="1">[98]현금예금!$D$8:$D$49</definedName>
    <definedName name="장집" hidden="1">{"'용역비'!$A$4:$C$8"}</definedName>
    <definedName name="재료">'[38]#REF'!$AR$11:$AU$54</definedName>
    <definedName name="材料費">'[38]#REF'!$E$10</definedName>
    <definedName name="재ㅇㅇ" hidden="1">{"'Sheet1'!$A$4","'Sheet1'!$A$9:$G$28"}</definedName>
    <definedName name="절토">[0]!절토</definedName>
    <definedName name="접속부" hidden="1">{#N/A,#N/A,FALSE,"2~8번"}</definedName>
    <definedName name="제수추가" hidden="1">{"'용역비'!$A$4:$C$8"}</definedName>
    <definedName name="제조3"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제출">[3]!제출</definedName>
    <definedName name="제출2"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조도계산">[0]!조도계산</definedName>
    <definedName name="조도계산2">[0]!조도계산2</definedName>
    <definedName name="조도계산3">[0]!조도계산3</definedName>
    <definedName name="조별유형" localSheetId="1" hidden="1">#REF!</definedName>
    <definedName name="조별유형" hidden="1">#REF!</definedName>
    <definedName name="조사가" localSheetId="1" hidden="1">[99]입찰안!#REF!</definedName>
    <definedName name="조사가" hidden="1">[99]입찰안!#REF!</definedName>
    <definedName name="종점부">[0]!종점부</definedName>
    <definedName name="종합청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주영이" localSheetId="1">#REF!,#REF!,#REF!</definedName>
    <definedName name="주영이">#REF!,#REF!,#REF!</definedName>
    <definedName name="중기운전기사">'[59]기계경비(시간당)'!$D$4</definedName>
    <definedName name="지역업체" hidden="1">{#N/A,#N/A,FALSE,"배수2"}</definedName>
    <definedName name="지입수량">[94]일위대가!$M$1:$M$65536</definedName>
    <definedName name="지철" hidden="1">{#N/A,#N/A,FALSE,"포장2"}</definedName>
    <definedName name="지철자재" hidden="1">{#N/A,#N/A,FALSE,"포장2"}</definedName>
    <definedName name="지토" hidden="1">{#N/A,#N/A,FALSE,"포장1";#N/A,#N/A,FALSE,"포장1"}</definedName>
    <definedName name="지토자재" hidden="1">{#N/A,#N/A,FALSE,"포장2"}</definedName>
    <definedName name="직매54P" hidden="1">{#N/A,#N/A,TRUE,"토적및재료집계";#N/A,#N/A,TRUE,"토적및재료집계";#N/A,#N/A,TRUE,"단위량"}</definedName>
    <definedName name="직재" hidden="1">{"'용역비'!$A$4:$C$8"}</definedName>
    <definedName name="직재_2" hidden="1">{"'용역비'!$A$4:$C$8"}</definedName>
    <definedName name="직접경비1" hidden="1">{"'용역비'!$A$4:$C$8"}</definedName>
    <definedName name="直接人件費">'[38]#REF'!$E$11</definedName>
    <definedName name="진석" localSheetId="1">#REF!,#REF!</definedName>
    <definedName name="진석">#REF!,#REF!</definedName>
    <definedName name="집수정" localSheetId="1" hidden="1">#REF!</definedName>
    <definedName name="집수정" hidden="1">#REF!</definedName>
    <definedName name="ㅊㅇ" hidden="1">{#N/A,#N/A,FALSE,"현장 NCR 분석";#N/A,#N/A,FALSE,"현장품질감사";#N/A,#N/A,FALSE,"현장품질감사"}</definedName>
    <definedName name="ㅊㅊㅊ">[3]!StartSeller</definedName>
    <definedName name="ㅊ츄" hidden="1">{"'Sheet1'!$A$4","'Sheet1'!$A$9:$G$28"}</definedName>
    <definedName name="착암공">'[59]기계경비(시간당)'!$D$12</definedName>
    <definedName name="참석자" hidden="1">{#N/A,#N/A,FALSE,"현장 NCR 분석";#N/A,#N/A,FALSE,"현장품질감사";#N/A,#N/A,FALSE,"현장품질감사"}</definedName>
    <definedName name="천사" hidden="1">{"'용역비'!$A$4:$C$8"}</definedName>
    <definedName name="철근운반">[0]!철근운반</definedName>
    <definedName name="철근자료" localSheetId="1" hidden="1">#REF!</definedName>
    <definedName name="철근자료" hidden="1">#REF!</definedName>
    <definedName name="철콘" hidden="1">{#N/A,#N/A,FALSE,"전력간선"}</definedName>
    <definedName name="철콘부대외" hidden="1">{#N/A,#N/A,FALSE,"Sheet1"}</definedName>
    <definedName name="초기화면" localSheetId="1">[84]!초기화면</definedName>
    <definedName name="초기화면">[84]!초기화면</definedName>
    <definedName name="총" hidden="1">{#N/A,#N/A,FALSE,"부대1"}</definedName>
    <definedName name="총괄12">'[100]20관리비율'!$A$1:$D$25</definedName>
    <definedName name="總原價">'[38]#REF'!$E$24</definedName>
    <definedName name="총집계">'[38]#REF'!$A$1:$G$21</definedName>
    <definedName name="추공내역서" localSheetId="1" hidden="1">#REF!</definedName>
    <definedName name="추공내역서" hidden="1">#REF!</definedName>
    <definedName name="추정" hidden="1">{#N/A,#N/A,FALSE,"포장2"}</definedName>
    <definedName name="츄ㅜㅌㅍ추">'[101]20관리비율'!$A$1:$D$25</definedName>
    <definedName name="측구1">'[38]#REF'!$A:$IV</definedName>
    <definedName name="측구2">[38]기본일위!$A:$IV</definedName>
    <definedName name="침사지">[0]!침사지</definedName>
    <definedName name="ㅋㅋㅋㅋㅋ" localSheetId="1">[0]!BlankMacro1</definedName>
    <definedName name="ㅋㅋㅋㅋㅋ">[0]!BlankMacro1</definedName>
    <definedName name="ㅋㅌ" hidden="1">{#N/A,#N/A,FALSE,"구조1"}</definedName>
    <definedName name="캇타간재">'[59]기계경비(시간당)'!$H$92</definedName>
    <definedName name="캇타노무">'[59]기계경비(시간당)'!$H$88</definedName>
    <definedName name="캇타손료">'[59]기계경비(시간당)'!$H$87</definedName>
    <definedName name="케이블간지" hidden="1">{#N/A,#N/A,TRUE,"토적및재료집계";#N/A,#N/A,TRUE,"토적및재료집계";#N/A,#N/A,TRUE,"단위량"}</definedName>
    <definedName name="콘크리트2" localSheetId="1" hidden="1">#REF!</definedName>
    <definedName name="콘크리트2" hidden="1">#REF!</definedName>
    <definedName name="콩" hidden="1">{#N/A,#N/A,FALSE,"구조1"}</definedName>
    <definedName name="ㅌ처ㅜㅎㄹ">'[63]20관리비율'!$A$1:$D$25</definedName>
    <definedName name="ㅌ츝ㅋㄹ">[102]J直材4!$F$5:$G$5</definedName>
    <definedName name="ㅌㅍ" hidden="1">{#N/A,#N/A,FALSE,"부대2"}</definedName>
    <definedName name="ㅌㅍㅁㄴㅋ" hidden="1">'[70]N賃率-職'!$I$5:$I$30</definedName>
    <definedName name="타견적" hidden="1">[85]수량산출!$A$1:$A$8282</definedName>
    <definedName name="타이틀">[103]공사비!$M$1:$M$65536</definedName>
    <definedName name="태영지급" hidden="1">{#N/A,#N/A,FALSE,"부대1"}</definedName>
    <definedName name="터널">[0]!터널</definedName>
    <definedName name="테스트" localSheetId="1" hidden="1">#REF!</definedName>
    <definedName name="테스트" hidden="1">#REF!</definedName>
    <definedName name="토공11" hidden="1">{#N/A,#N/A,FALSE,"포장2"}</definedName>
    <definedName name="토공이수" localSheetId="1" hidden="1">#REF!</definedName>
    <definedName name="토공이수" hidden="1">#REF!</definedName>
    <definedName name="토공타공종" localSheetId="1">#REF!,#REF!</definedName>
    <definedName name="토공타공종">#REF!,#REF!</definedName>
    <definedName name="토목설계" hidden="1">{#N/A,#N/A,FALSE,"골재소요량";#N/A,#N/A,FALSE,"골재소요량"}</definedName>
    <definedName name="토적1">[38]기본일위!$A:$IV</definedName>
    <definedName name="토적표" localSheetId="1" hidden="1">#REF!</definedName>
    <definedName name="토적표" hidden="1">#REF!</definedName>
    <definedName name="토적표1">[38]기본일위!$A:$IV</definedName>
    <definedName name="투3" hidden="1">{#N/A,#N/A,FALSE,"배수2"}</definedName>
    <definedName name="투찰표" hidden="1">{#N/A,#N/A,FALSE,"부대1"}</definedName>
    <definedName name="특별인부">'[59]기계경비(시간당)'!$D$9</definedName>
    <definedName name="ㅍ" hidden="1">{#N/A,#N/A,FALSE,"2~8번"}</definedName>
    <definedName name="ㅍ큪ㅊㅋ" localSheetId="1" hidden="1">#REF!</definedName>
    <definedName name="ㅍ큪ㅊㅋ" hidden="1">#REF!</definedName>
    <definedName name="평단가">[104]평자재단가!$A$44:$O$44</definedName>
    <definedName name="포장">[38]기본일위!$A:$IV</definedName>
    <definedName name="포장1">[0]!포장1</definedName>
    <definedName name="포장3">[0]!포장3</definedName>
    <definedName name="포장4">[0]!포장4</definedName>
    <definedName name="포장5">[0]!포장5</definedName>
    <definedName name="포장6">[0]!포장6</definedName>
    <definedName name="포장7">[0]!포장7</definedName>
    <definedName name="포장8">[0]!포장8</definedName>
    <definedName name="표지2" localSheetId="1" hidden="1">#REF!</definedName>
    <definedName name="표지2" hidden="1">#REF!</definedName>
    <definedName name="품의서">[0]!품의서</definedName>
    <definedName name="품의서1" localSheetId="1" hidden="1">#REF!</definedName>
    <definedName name="품의서1" hidden="1">#REF!</definedName>
    <definedName name="프로그램.메인_메뉴호출" localSheetId="1">[67]!프로그램.메인_메뉴호출</definedName>
    <definedName name="프로그램.메인_메뉴호출">[67]!프로그램.메인_메뉴호출</definedName>
    <definedName name="ㅎ5" hidden="1">{#N/A,#N/A,FALSE,"골재소요량";#N/A,#N/A,FALSE,"골재소요량"}</definedName>
    <definedName name="ㅎㄱ" hidden="1">{"'용역비'!$A$4:$C$8"}</definedName>
    <definedName name="ㅎㄱㅎ" hidden="1">{"'용역비'!$A$4:$C$8"}</definedName>
    <definedName name="ㅎㄱㅎㄱㅎㄱㅎ" hidden="1">{"'용역비'!$A$4:$C$8"}</definedName>
    <definedName name="ㅎㄴㅇㅎㄱㄴ">[18]J直材4!$F$5:$G$5</definedName>
    <definedName name="ㅎㄹ" localSheetId="1" hidden="1">#REF!</definedName>
    <definedName name="ㅎㄹ" hidden="1">#REF!</definedName>
    <definedName name="ㅎㄹ오하ㅓ"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ㅎㅅㄷㅈㅅ" localSheetId="1" hidden="1">#REF!</definedName>
    <definedName name="ㅎㅅㄷㅈㅅ" hidden="1">#REF!</definedName>
    <definedName name="ㅎㅇ" hidden="1">{"'용역비'!$A$4:$C$8"}</definedName>
    <definedName name="ㅎㅇㄶㄷㄱ" localSheetId="1" hidden="1">#REF!</definedName>
    <definedName name="ㅎㅇㄶㄷㄱ" hidden="1">#REF!</definedName>
    <definedName name="ㅎ오" hidden="1">{"'용역비'!$A$4:$C$8"}</definedName>
    <definedName name="ㅎㅎㅎ" hidden="1">{"'용역비'!$A$4:$C$8"}</definedName>
    <definedName name="ㅎㅎㅎㅇ"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도" hidden="1">{#N/A,#N/A,FALSE,"이정표"}</definedName>
    <definedName name="하도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동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수도2"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한선" hidden="1">{#N/A,#N/A,FALSE,"배수2"}</definedName>
    <definedName name="한전공사비" localSheetId="1">#REF!,#REF!</definedName>
    <definedName name="한전공사비">#REF!,#REF!</definedName>
    <definedName name="현대내역서" hidden="1">{"'Sheet1'!$A$4","'Sheet1'!$A$9:$G$28"}</definedName>
    <definedName name="현장설명" hidden="1">{#N/A,#N/A,FALSE,"현장 NCR 분석";#N/A,#N/A,FALSE,"현장품질감사";#N/A,#N/A,FALSE,"현장품질감사"}</definedName>
    <definedName name="현장설명2" hidden="1">{#N/A,#N/A,FALSE,"현장 NCR 분석";#N/A,#N/A,FALSE,"현장품질감사";#N/A,#N/A,FALSE,"현장품질감사"}</definedName>
    <definedName name="협" hidden="1">{#N/A,#N/A,FALSE,"배수2"}</definedName>
    <definedName name="협력" hidden="1">{#N/A,#N/A,FALSE,"포장2"}</definedName>
    <definedName name="협력업체" hidden="1">{#N/A,#N/A,FALSE,"포장2"}</definedName>
    <definedName name="협철" hidden="1">{#N/A,#N/A,FALSE,"포장2"}</definedName>
    <definedName name="협토" hidden="1">{#N/A,#N/A,FALSE,"포장1";#N/A,#N/A,FALSE,"포장1"}</definedName>
    <definedName name="협토1" hidden="1">{#N/A,#N/A,FALSE,"포장2"}</definedName>
    <definedName name="협토자재" hidden="1">{#N/A,#N/A,FALSE,"포장2"}</definedName>
    <definedName name="형제" hidden="1">{#N/A,#N/A,FALSE,"포장2"}</definedName>
    <definedName name="호호" hidden="1">{#N/A,#N/A,FALSE,"부대1"}</definedName>
    <definedName name="호ㅓ" hidden="1">{"'용역비'!$A$4:$C$8"}</definedName>
    <definedName name="호ㅓㅕㅏ6ㅅ서ㅛㅓ" localSheetId="1" hidden="1">[105]입찰안!#REF!</definedName>
    <definedName name="호ㅓㅕㅏ6ㅅ서ㅛㅓ" hidden="1">[105]입찰안!#REF!</definedName>
    <definedName name="홍ㄹㄴㄷㄱ" localSheetId="1" hidden="1">#REF!</definedName>
    <definedName name="홍ㄹㄴㄷㄱ" hidden="1">#REF!</definedName>
    <definedName name="홍ㅇ호" hidden="1">{"'용역비'!$A$4:$C$8"}</definedName>
    <definedName name="화ㅓ호">[13]工완성공사율!$U$1:$AD$45</definedName>
    <definedName name="환율">'[59]기계경비(시간당)'!$D$21</definedName>
    <definedName name="흄관운반">[0]!흄관운반</definedName>
    <definedName name="ㅏㅎ">[106]J直材4!$F$5:$G$5</definedName>
    <definedName name="ㅏㅏ" localSheetId="1">[0]!BlankMacro1</definedName>
    <definedName name="ㅏㅏ">[0]!BlankMacro1</definedName>
    <definedName name="ㅏㅏㅏ갸"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ㅏㅏㅏ데"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ㅏㅏㅣ"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ㅏㅓ" hidden="1">{#N/A,#N/A,FALSE,"구조2"}</definedName>
    <definedName name="ㅏㅕㅛㅏㄱㄹㅇ" hidden="1">'[70]N賃率-職'!$I$5:$I$30</definedName>
    <definedName name="ㅐ" hidden="1">{#N/A,#N/A,FALSE,"현장 NCR 분석";#N/A,#N/A,FALSE,"현장품질감사";#N/A,#N/A,FALSE,"현장품질감사"}</definedName>
    <definedName name="ㅐㅐㅐ"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ㅐㅑㅛㅅ"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ㅑ" hidden="1">{#N/A,#N/A,FALSE,"조골재"}</definedName>
    <definedName name="ㅑㅑ" hidden="1">{"'용역비'!$A$4:$C$8"}</definedName>
    <definedName name="ㅑㅑㅑ"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ㅑㅑㅑㅑㅑ" hidden="1">{"'용역비'!$A$4:$C$8"}</definedName>
    <definedName name="ㅑㅑㅑㅑㅑㅑ" hidden="1">{"'용역비'!$A$4:$C$8"}</definedName>
    <definedName name="ㅑㅕ" hidden="1">{#N/A,#N/A,FALSE,"이정표"}</definedName>
    <definedName name="ㅑㅕㅐ">[13]工완성공사율!$K$1:$T$45</definedName>
    <definedName name="ㅑㅕㅑ" hidden="1">{#N/A,#N/A,FALSE,"전력간선"}</definedName>
    <definedName name="ㅑㅕㅕ" hidden="1">{"'용역비'!$A$4:$C$8"}</definedName>
    <definedName name="ㅓ7" hidden="1">{#N/A,#N/A,FALSE,"단가표지"}</definedName>
    <definedName name="ㅓㄴㄱ" hidden="1">[107]실행철강하도!$A$1:$A$4</definedName>
    <definedName name="ㅓ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ㅓ쇽ㅇ">[32]J直材4!$F$5:$G$5</definedName>
    <definedName name="ㅓㅎㄹ어">[13]工완성공사율!$A$1:$J$45</definedName>
    <definedName name="ㅓㅓ"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ㅓㅓㅏ니ㅣㅇ"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ㅓㅓㅓ" hidden="1">{#N/A,#N/A,FALSE,"전력간선"}</definedName>
    <definedName name="ㅓㅓㅓㄴ"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ㅔㅐ" localSheetId="1" hidden="1">#REF!</definedName>
    <definedName name="ㅔㅐ" hidden="1">#REF!</definedName>
    <definedName name="ㅔㅔ" localSheetId="1" hidden="1">[108]집계표!#REF!</definedName>
    <definedName name="ㅔㅔ" hidden="1">[108]집계표!#REF!</definedName>
    <definedName name="ㅔㅣ" hidden="1">{"'용역비'!$A$4:$C$8"}</definedName>
    <definedName name="ㅕ겨겨"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ㅕㅑ" localSheetId="1" hidden="1">#REF!</definedName>
    <definedName name="ㅕㅑ" hidden="1">#REF!</definedName>
    <definedName name="ㅕㅑㅐㅔ" localSheetId="1" hidden="1">#REF!</definedName>
    <definedName name="ㅕㅑㅐㅔ" hidden="1">#REF!</definedName>
    <definedName name="ㅗ마ㅓ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ㅗㅎㄹ얼">[45]J直材4!$F$5:$G$5</definedName>
    <definedName name="ㅗㅓ" hidden="1">{#N/A,#N/A,FALSE,"부대2"}</definedName>
    <definedName name="ㅗㅕ" hidden="1">{#N/A,#N/A,FALSE,"배수2"}</definedName>
    <definedName name="ㅗㅗㅗ"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ㅛㅅ" hidden="1">{#N/A,#N/A,FALSE,"속도"}</definedName>
    <definedName name="ㅛㅑㅐ" hidden="1">{#N/A,#N/A,FALSE,"구조1"}</definedName>
    <definedName name="ㅛㅕㅑ" hidden="1">'[83]N賃率-職'!$I$5:$I$30</definedName>
    <definedName name="ㅛㅛ" hidden="1">{"'용역비'!$A$4:$C$8"}</definedName>
    <definedName name="ㅛㅛㅛ"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ㅛㅛㅛㅛ" hidden="1">[109]수량산출!$A$1:$A$8561</definedName>
    <definedName name="ㅜ" localSheetId="1" hidden="1">[43]수량산출!#REF!</definedName>
    <definedName name="ㅜ" hidden="1">[43]수량산출!#REF!</definedName>
    <definedName name="ㅜㅍ추ㅗㄹ">'[101]20관리비율'!$A$1:$D$25</definedName>
    <definedName name="ㅜㅎㄹ" hidden="1">{#N/A,#N/A,FALSE,"부대2"}</definedName>
    <definedName name="ㅜㅜ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ㅜㅠ" hidden="1">{#N/A,#N/A,FALSE,"토공2"}</definedName>
    <definedName name="ㅜㅠㅊ퓨ㅜ" localSheetId="1" hidden="1">#REF!</definedName>
    <definedName name="ㅜㅠㅊ퓨ㅜ" hidden="1">#REF!</definedName>
    <definedName name="ㅜㅠㅍ" hidden="1">{#N/A,#N/A,FALSE,"전력간선"}</definedName>
    <definedName name="ㅠㄱ" hidden="1">{"'용역비'!$A$4:$C$8"}</definedName>
    <definedName name="ㅡㅁㅊ개14" localSheetId="1">[39]!Macro13</definedName>
    <definedName name="ㅡㅁㅊ개14">[39]!Macro13</definedName>
    <definedName name="ㅣㅏ아ㅓㄴ"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ㅣㅑㅕㅗ" localSheetId="1" hidden="1">#REF!</definedName>
    <definedName name="ㅣㅑㅕㅗ" hidden="1">#REF!</definedName>
    <definedName name="ㅣㅓㅏ" hidden="1">{#N/A,#N/A,FALSE,"전력간선"}</definedName>
    <definedName name="ㅣㅣㅣ노원문화"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s>
  <calcPr calcId="191029"/>
</workbook>
</file>

<file path=xl/calcChain.xml><?xml version="1.0" encoding="utf-8"?>
<calcChain xmlns="http://schemas.openxmlformats.org/spreadsheetml/2006/main">
  <c r="B13" i="2" l="1"/>
  <c r="L22" i="52" l="1"/>
  <c r="N22" i="52" s="1"/>
  <c r="L21" i="52"/>
  <c r="L19" i="52" l="1"/>
  <c r="L18" i="52"/>
  <c r="L17" i="52"/>
  <c r="L16" i="52"/>
  <c r="L15" i="52"/>
  <c r="L14" i="52"/>
  <c r="L13" i="52"/>
  <c r="L12" i="52"/>
  <c r="L11" i="52"/>
  <c r="L10" i="52"/>
  <c r="L9" i="52"/>
  <c r="L8" i="52"/>
  <c r="L7" i="52"/>
  <c r="E20" i="52" l="1"/>
  <c r="L20" i="52" s="1"/>
  <c r="N20" i="52" s="1"/>
  <c r="L23" i="52"/>
  <c r="N23" i="52" s="1"/>
  <c r="N21" i="52"/>
  <c r="N19" i="52"/>
  <c r="N18" i="52"/>
  <c r="N17" i="52"/>
  <c r="N16" i="52"/>
  <c r="N15" i="52"/>
  <c r="N14" i="52"/>
  <c r="N13" i="52"/>
  <c r="N12" i="52"/>
  <c r="N11" i="52"/>
  <c r="N10" i="52"/>
  <c r="N9" i="52"/>
  <c r="N8" i="52"/>
  <c r="N7" i="52"/>
  <c r="K7" i="36" l="1"/>
  <c r="J7" i="36"/>
  <c r="I7" i="36"/>
  <c r="H7" i="36"/>
  <c r="T43" i="26" l="1"/>
  <c r="T42" i="26"/>
  <c r="T41" i="26"/>
  <c r="T40" i="26"/>
  <c r="T39" i="26"/>
  <c r="T38" i="26"/>
  <c r="T37" i="26"/>
  <c r="T36" i="26"/>
  <c r="T35" i="26"/>
  <c r="T34" i="26"/>
  <c r="T33" i="26"/>
  <c r="T32" i="26"/>
  <c r="T31" i="26"/>
  <c r="T30" i="26"/>
  <c r="T29" i="26"/>
  <c r="T28" i="26"/>
  <c r="T27" i="26"/>
  <c r="T26" i="26"/>
  <c r="T25" i="26"/>
  <c r="T24" i="26"/>
  <c r="T23" i="26"/>
  <c r="T22" i="26"/>
  <c r="T21" i="26"/>
  <c r="T20" i="26"/>
  <c r="T19" i="26"/>
  <c r="T18" i="26"/>
  <c r="T17" i="26"/>
  <c r="T16" i="26"/>
  <c r="T15" i="26"/>
  <c r="T13" i="26"/>
  <c r="T12" i="26"/>
  <c r="T11" i="26"/>
  <c r="T9" i="26"/>
  <c r="T8" i="26"/>
  <c r="T6" i="26"/>
  <c r="T5" i="26"/>
  <c r="H7" i="26"/>
  <c r="E7" i="26"/>
  <c r="K7" i="26" l="1"/>
  <c r="T7" i="26" s="1"/>
  <c r="K7" i="10"/>
  <c r="E7" i="10"/>
  <c r="K8" i="9" l="1"/>
  <c r="M20" i="51" l="1"/>
  <c r="B6" i="46"/>
  <c r="A17" i="45"/>
  <c r="B7" i="46" s="1"/>
  <c r="B6" i="45"/>
  <c r="C6" i="46" s="1"/>
  <c r="L361" i="45"/>
  <c r="L362" i="45" s="1"/>
  <c r="L359" i="45"/>
  <c r="L360" i="45" s="1"/>
  <c r="L356" i="45"/>
  <c r="K357" i="45" s="1"/>
  <c r="L357" i="45" s="1"/>
  <c r="L358" i="45" s="1"/>
  <c r="L349" i="45"/>
  <c r="L350" i="45" s="1"/>
  <c r="L347" i="45"/>
  <c r="L348" i="45" s="1"/>
  <c r="L344" i="45"/>
  <c r="L337" i="45"/>
  <c r="L338" i="45" s="1"/>
  <c r="L335" i="45"/>
  <c r="L336" i="45" s="1"/>
  <c r="L332" i="45"/>
  <c r="K333" i="45" s="1"/>
  <c r="L333" i="45" s="1"/>
  <c r="L334" i="45" s="1"/>
  <c r="L325" i="45"/>
  <c r="L326" i="45" s="1"/>
  <c r="L323" i="45"/>
  <c r="L324" i="45" s="1"/>
  <c r="L320" i="45"/>
  <c r="K321" i="45" s="1"/>
  <c r="L321" i="45" s="1"/>
  <c r="L313" i="45"/>
  <c r="L314" i="45" s="1"/>
  <c r="L311" i="45"/>
  <c r="L312" i="45" s="1"/>
  <c r="L308" i="45"/>
  <c r="K309" i="45" s="1"/>
  <c r="L309" i="45" s="1"/>
  <c r="L310" i="45" s="1"/>
  <c r="L301" i="45"/>
  <c r="L302" i="45" s="1"/>
  <c r="L299" i="45"/>
  <c r="L300" i="45" s="1"/>
  <c r="L296" i="45"/>
  <c r="L289" i="45"/>
  <c r="L290" i="45" s="1"/>
  <c r="L287" i="45"/>
  <c r="L288" i="45" s="1"/>
  <c r="L284" i="45"/>
  <c r="K285" i="45" s="1"/>
  <c r="L285" i="45" s="1"/>
  <c r="L286" i="45" s="1"/>
  <c r="L277" i="45"/>
  <c r="L278" i="45" s="1"/>
  <c r="L275" i="45"/>
  <c r="L276" i="45" s="1"/>
  <c r="L272" i="45"/>
  <c r="K273" i="45" s="1"/>
  <c r="L273" i="45" s="1"/>
  <c r="L265" i="45"/>
  <c r="L266" i="45" s="1"/>
  <c r="L263" i="45"/>
  <c r="L264" i="45" s="1"/>
  <c r="L260" i="45"/>
  <c r="K261" i="45" s="1"/>
  <c r="L261" i="45" s="1"/>
  <c r="L262" i="45" s="1"/>
  <c r="L253" i="45"/>
  <c r="L254" i="45" s="1"/>
  <c r="L251" i="45"/>
  <c r="L252" i="45" s="1"/>
  <c r="L248" i="45"/>
  <c r="K249" i="45" s="1"/>
  <c r="L249" i="45" s="1"/>
  <c r="L241" i="45"/>
  <c r="L242" i="45" s="1"/>
  <c r="L239" i="45"/>
  <c r="L240" i="45" s="1"/>
  <c r="L236" i="45"/>
  <c r="K237" i="45" s="1"/>
  <c r="L237" i="45" s="1"/>
  <c r="L238" i="45" s="1"/>
  <c r="L229" i="45"/>
  <c r="L230" i="45" s="1"/>
  <c r="L227" i="45"/>
  <c r="L228" i="45" s="1"/>
  <c r="L224" i="45"/>
  <c r="L217" i="45"/>
  <c r="L218" i="45" s="1"/>
  <c r="L215" i="45"/>
  <c r="L216" i="45" s="1"/>
  <c r="L212" i="45"/>
  <c r="K213" i="45" s="1"/>
  <c r="L213" i="45" s="1"/>
  <c r="L214" i="45" s="1"/>
  <c r="L205" i="45"/>
  <c r="L206" i="45" s="1"/>
  <c r="L203" i="45"/>
  <c r="L204" i="45" s="1"/>
  <c r="L200" i="45"/>
  <c r="L193" i="45"/>
  <c r="L194" i="45" s="1"/>
  <c r="L191" i="45"/>
  <c r="L192" i="45" s="1"/>
  <c r="L188" i="45"/>
  <c r="K189" i="45" s="1"/>
  <c r="L189" i="45" s="1"/>
  <c r="L190" i="45" s="1"/>
  <c r="L181" i="45"/>
  <c r="L182" i="45" s="1"/>
  <c r="L179" i="45"/>
  <c r="L180" i="45" s="1"/>
  <c r="L176" i="45"/>
  <c r="L169" i="45"/>
  <c r="L170" i="45" s="1"/>
  <c r="L167" i="45"/>
  <c r="L168" i="45" s="1"/>
  <c r="L164" i="45"/>
  <c r="K165" i="45" s="1"/>
  <c r="L165" i="45" s="1"/>
  <c r="L166" i="45" s="1"/>
  <c r="L157" i="45"/>
  <c r="L158" i="45" s="1"/>
  <c r="L155" i="45"/>
  <c r="L156" i="45" s="1"/>
  <c r="L152" i="45"/>
  <c r="L145" i="45"/>
  <c r="L146" i="45" s="1"/>
  <c r="L143" i="45"/>
  <c r="L144" i="45" s="1"/>
  <c r="L140" i="45"/>
  <c r="K141" i="45" s="1"/>
  <c r="L141" i="45" s="1"/>
  <c r="L142" i="45" s="1"/>
  <c r="L133" i="45"/>
  <c r="L134" i="45" s="1"/>
  <c r="L131" i="45"/>
  <c r="L132" i="45" s="1"/>
  <c r="L128" i="45"/>
  <c r="L121" i="45"/>
  <c r="L122" i="45" s="1"/>
  <c r="L119" i="45"/>
  <c r="L120" i="45" s="1"/>
  <c r="L116" i="45"/>
  <c r="K117" i="45" s="1"/>
  <c r="L117" i="45" s="1"/>
  <c r="L118" i="45" s="1"/>
  <c r="L109" i="45"/>
  <c r="L110" i="45" s="1"/>
  <c r="L107" i="45"/>
  <c r="L108" i="45" s="1"/>
  <c r="L104" i="45"/>
  <c r="L97" i="45"/>
  <c r="L98" i="45" s="1"/>
  <c r="L95" i="45"/>
  <c r="L96" i="45" s="1"/>
  <c r="L92" i="45"/>
  <c r="K93" i="45" s="1"/>
  <c r="L93" i="45" s="1"/>
  <c r="L94" i="45" s="1"/>
  <c r="L85" i="45"/>
  <c r="L86" i="45" s="1"/>
  <c r="L83" i="45"/>
  <c r="L84" i="45" s="1"/>
  <c r="L80" i="45"/>
  <c r="L73" i="45"/>
  <c r="L74" i="45" s="1"/>
  <c r="L71" i="45"/>
  <c r="L72" i="45" s="1"/>
  <c r="L68" i="45"/>
  <c r="K69" i="45" s="1"/>
  <c r="L69" i="45" s="1"/>
  <c r="L70" i="45" s="1"/>
  <c r="L61" i="45"/>
  <c r="L62" i="45" s="1"/>
  <c r="L59" i="45"/>
  <c r="L60" i="45" s="1"/>
  <c r="L56" i="45"/>
  <c r="K57" i="45" s="1"/>
  <c r="L57" i="45" s="1"/>
  <c r="L49" i="45"/>
  <c r="L50" i="45" s="1"/>
  <c r="L47" i="45"/>
  <c r="L48" i="45" s="1"/>
  <c r="L44" i="45"/>
  <c r="K45" i="45" s="1"/>
  <c r="L45" i="45" s="1"/>
  <c r="L37" i="45"/>
  <c r="L38" i="45" s="1"/>
  <c r="L35" i="45"/>
  <c r="L36" i="45" s="1"/>
  <c r="L32" i="45"/>
  <c r="L23" i="45"/>
  <c r="L24" i="45" s="1"/>
  <c r="L20" i="45"/>
  <c r="K21" i="45" s="1"/>
  <c r="L25" i="45"/>
  <c r="L26" i="45" s="1"/>
  <c r="L11" i="45"/>
  <c r="L12" i="45" s="1"/>
  <c r="L8" i="45"/>
  <c r="K9" i="45" s="1"/>
  <c r="L13" i="45"/>
  <c r="L14" i="45" s="1"/>
  <c r="C10" i="45" l="1"/>
  <c r="B18" i="45"/>
  <c r="A29" i="45"/>
  <c r="B8" i="46" s="1"/>
  <c r="L363" i="45"/>
  <c r="K345" i="45"/>
  <c r="L345" i="45" s="1"/>
  <c r="L346" i="45" s="1"/>
  <c r="L351" i="45" s="1"/>
  <c r="L339" i="45"/>
  <c r="L322" i="45"/>
  <c r="L327" i="45" s="1"/>
  <c r="L315" i="45"/>
  <c r="K297" i="45"/>
  <c r="L297" i="45" s="1"/>
  <c r="L298" i="45" s="1"/>
  <c r="L303" i="45" s="1"/>
  <c r="L291" i="45"/>
  <c r="L274" i="45"/>
  <c r="L279" i="45" s="1"/>
  <c r="L267" i="45"/>
  <c r="L250" i="45"/>
  <c r="L255" i="45" s="1"/>
  <c r="L243" i="45"/>
  <c r="K225" i="45"/>
  <c r="L225" i="45" s="1"/>
  <c r="L226" i="45" s="1"/>
  <c r="L231" i="45" s="1"/>
  <c r="L219" i="45"/>
  <c r="K201" i="45"/>
  <c r="L201" i="45" s="1"/>
  <c r="L202" i="45" s="1"/>
  <c r="L207" i="45" s="1"/>
  <c r="L195" i="45"/>
  <c r="K177" i="45"/>
  <c r="L177" i="45" s="1"/>
  <c r="L178" i="45" s="1"/>
  <c r="L183" i="45" s="1"/>
  <c r="L171" i="45"/>
  <c r="K153" i="45"/>
  <c r="L153" i="45" s="1"/>
  <c r="L154" i="45" s="1"/>
  <c r="L159" i="45" s="1"/>
  <c r="L147" i="45"/>
  <c r="K129" i="45"/>
  <c r="L129" i="45" s="1"/>
  <c r="L130" i="45" s="1"/>
  <c r="L135" i="45" s="1"/>
  <c r="L123" i="45"/>
  <c r="K105" i="45"/>
  <c r="L105" i="45" s="1"/>
  <c r="L106" i="45" s="1"/>
  <c r="L111" i="45" s="1"/>
  <c r="L99" i="45"/>
  <c r="K81" i="45"/>
  <c r="L81" i="45" s="1"/>
  <c r="L82" i="45" s="1"/>
  <c r="L87" i="45" s="1"/>
  <c r="L75" i="45"/>
  <c r="L58" i="45"/>
  <c r="L63" i="45" s="1"/>
  <c r="L46" i="45"/>
  <c r="L51" i="45" s="1"/>
  <c r="K33" i="45"/>
  <c r="L33" i="45" s="1"/>
  <c r="L34" i="45" s="1"/>
  <c r="L39" i="45" s="1"/>
  <c r="L9" i="45"/>
  <c r="L10" i="45" s="1"/>
  <c r="L21" i="45"/>
  <c r="L22" i="45" s="1"/>
  <c r="M21" i="51" l="1"/>
  <c r="C22" i="45"/>
  <c r="D24" i="45" s="1"/>
  <c r="E26" i="45" s="1"/>
  <c r="C7" i="46"/>
  <c r="D12" i="45"/>
  <c r="B30" i="45"/>
  <c r="C8" i="46" s="1"/>
  <c r="L27" i="45"/>
  <c r="L15" i="45"/>
  <c r="E6" i="46"/>
  <c r="A41" i="45"/>
  <c r="B42" i="45" l="1"/>
  <c r="B9" i="46"/>
  <c r="E7" i="46"/>
  <c r="E14" i="45"/>
  <c r="G7" i="46"/>
  <c r="G6" i="46"/>
  <c r="C9" i="46"/>
  <c r="C34" i="45"/>
  <c r="E8" i="46"/>
  <c r="A53" i="45"/>
  <c r="B54" i="45" s="1"/>
  <c r="C58" i="45" s="1"/>
  <c r="D60" i="45" s="1"/>
  <c r="E62" i="45" s="1"/>
  <c r="C10" i="46" l="1"/>
  <c r="I7" i="46"/>
  <c r="J7" i="46" s="1"/>
  <c r="I6" i="46"/>
  <c r="J6" i="46" s="1"/>
  <c r="B10" i="46"/>
  <c r="D36" i="45"/>
  <c r="C46" i="45"/>
  <c r="A65" i="45"/>
  <c r="M22" i="51" l="1"/>
  <c r="M19" i="51"/>
  <c r="B66" i="45"/>
  <c r="D48" i="45"/>
  <c r="E50" i="45" s="1"/>
  <c r="E10" i="46"/>
  <c r="E38" i="45"/>
  <c r="G9" i="46"/>
  <c r="G10" i="46"/>
  <c r="G8" i="46"/>
  <c r="E9" i="46"/>
  <c r="B11" i="46"/>
  <c r="A77" i="45"/>
  <c r="J9" i="46" l="1"/>
  <c r="B78" i="45"/>
  <c r="C82" i="45" s="1"/>
  <c r="D84" i="45" s="1"/>
  <c r="E86" i="45" s="1"/>
  <c r="B12" i="46"/>
  <c r="C70" i="45"/>
  <c r="C11" i="46"/>
  <c r="C12" i="46"/>
  <c r="I10" i="46"/>
  <c r="J10" i="46" s="1"/>
  <c r="I8" i="46"/>
  <c r="J8" i="46" s="1"/>
  <c r="I9" i="46"/>
  <c r="A89" i="45"/>
  <c r="B13" i="46" s="1"/>
  <c r="B90" i="45" l="1"/>
  <c r="D72" i="45"/>
  <c r="E11" i="46"/>
  <c r="E12" i="46"/>
  <c r="A101" i="45"/>
  <c r="C94" i="45" l="1"/>
  <c r="B102" i="45"/>
  <c r="C106" i="45" s="1"/>
  <c r="D108" i="45" s="1"/>
  <c r="E110" i="45" s="1"/>
  <c r="E74" i="45"/>
  <c r="G11" i="46"/>
  <c r="G12" i="46"/>
  <c r="A113" i="45"/>
  <c r="B114" i="45" s="1"/>
  <c r="C118" i="45" s="1"/>
  <c r="D120" i="45" s="1"/>
  <c r="E122" i="45" s="1"/>
  <c r="I12" i="46" l="1"/>
  <c r="J12" i="46" s="1"/>
  <c r="I11" i="46"/>
  <c r="J11" i="46" s="1"/>
  <c r="D96" i="45"/>
  <c r="E14" i="46"/>
  <c r="E13" i="46"/>
  <c r="E15" i="46"/>
  <c r="A125" i="45"/>
  <c r="B126" i="45" s="1"/>
  <c r="C130" i="45" s="1"/>
  <c r="D132" i="45" s="1"/>
  <c r="E134" i="45" s="1"/>
  <c r="E98" i="45" l="1"/>
  <c r="G15" i="46"/>
  <c r="G16" i="46"/>
  <c r="G13" i="46"/>
  <c r="G14" i="46"/>
  <c r="A137" i="45"/>
  <c r="B138" i="45" s="1"/>
  <c r="C142" i="45" s="1"/>
  <c r="D144" i="45" s="1"/>
  <c r="E146" i="45" s="1"/>
  <c r="G17" i="46" l="1"/>
  <c r="I15" i="46"/>
  <c r="J15" i="46" s="1"/>
  <c r="I16" i="46"/>
  <c r="I17" i="46"/>
  <c r="I13" i="46"/>
  <c r="J13" i="46" s="1"/>
  <c r="I14" i="46"/>
  <c r="J14" i="46" s="1"/>
  <c r="A149" i="45"/>
  <c r="B150" i="45" s="1"/>
  <c r="C154" i="45" s="1"/>
  <c r="D156" i="45" s="1"/>
  <c r="E158" i="45" l="1"/>
  <c r="A161" i="45"/>
  <c r="B162" i="45" s="1"/>
  <c r="C166" i="45" s="1"/>
  <c r="D168" i="45" s="1"/>
  <c r="E170" i="45" s="1"/>
  <c r="I18" i="46" l="1"/>
  <c r="I19" i="46"/>
  <c r="A173" i="45"/>
  <c r="B174" i="45" s="1"/>
  <c r="C178" i="45" s="1"/>
  <c r="D180" i="45" s="1"/>
  <c r="E182" i="45" s="1"/>
  <c r="A185" i="45" l="1"/>
  <c r="B186" i="45" s="1"/>
  <c r="C190" i="45" s="1"/>
  <c r="D192" i="45" s="1"/>
  <c r="E194" i="45" s="1"/>
  <c r="A197" i="45" l="1"/>
  <c r="B198" i="45" s="1"/>
  <c r="C202" i="45" s="1"/>
  <c r="D204" i="45" s="1"/>
  <c r="E206" i="45" s="1"/>
  <c r="A209" i="45" l="1"/>
  <c r="B210" i="45" s="1"/>
  <c r="C214" i="45" s="1"/>
  <c r="D216" i="45" s="1"/>
  <c r="E218" i="45" s="1"/>
  <c r="A221" i="45" l="1"/>
  <c r="B222" i="45" s="1"/>
  <c r="C226" i="45" s="1"/>
  <c r="D228" i="45" s="1"/>
  <c r="E230" i="45" s="1"/>
  <c r="A233" i="45" l="1"/>
  <c r="B234" i="45" s="1"/>
  <c r="C238" i="45" s="1"/>
  <c r="D240" i="45" s="1"/>
  <c r="E242" i="45" s="1"/>
  <c r="A245" i="45" l="1"/>
  <c r="B246" i="45" s="1"/>
  <c r="C250" i="45" s="1"/>
  <c r="D252" i="45" s="1"/>
  <c r="E254" i="45" s="1"/>
  <c r="A257" i="45" l="1"/>
  <c r="B258" i="45" s="1"/>
  <c r="C262" i="45" s="1"/>
  <c r="D264" i="45" s="1"/>
  <c r="E266" i="45" s="1"/>
  <c r="A269" i="45" l="1"/>
  <c r="B270" i="45" s="1"/>
  <c r="C274" i="45" s="1"/>
  <c r="D276" i="45" s="1"/>
  <c r="E278" i="45" s="1"/>
  <c r="A281" i="45" l="1"/>
  <c r="B282" i="45" s="1"/>
  <c r="C286" i="45" s="1"/>
  <c r="D288" i="45" s="1"/>
  <c r="E290" i="45" s="1"/>
  <c r="A293" i="45" l="1"/>
  <c r="B294" i="45" s="1"/>
  <c r="C298" i="45" s="1"/>
  <c r="D300" i="45" s="1"/>
  <c r="E302" i="45" s="1"/>
  <c r="A305" i="45" l="1"/>
  <c r="B306" i="45" s="1"/>
  <c r="C310" i="45" s="1"/>
  <c r="D312" i="45" s="1"/>
  <c r="E314" i="45" s="1"/>
  <c r="A317" i="45" l="1"/>
  <c r="B318" i="45" s="1"/>
  <c r="C322" i="45" s="1"/>
  <c r="D324" i="45" s="1"/>
  <c r="E326" i="45" s="1"/>
  <c r="A329" i="45" l="1"/>
  <c r="B330" i="45" s="1"/>
  <c r="C334" i="45" s="1"/>
  <c r="D336" i="45" s="1"/>
  <c r="E338" i="45" s="1"/>
  <c r="A341" i="45" l="1"/>
  <c r="B342" i="45" s="1"/>
  <c r="C346" i="45" s="1"/>
  <c r="D348" i="45" s="1"/>
  <c r="E350" i="45" s="1"/>
  <c r="A353" i="45" l="1"/>
  <c r="B354" i="45" s="1"/>
  <c r="C358" i="45" s="1"/>
  <c r="D360" i="45" s="1"/>
  <c r="E362" i="45" s="1"/>
  <c r="C28" i="46" l="1"/>
  <c r="B27" i="46"/>
  <c r="B33" i="46"/>
  <c r="B29" i="46"/>
  <c r="E17" i="46"/>
  <c r="J17" i="46" s="1"/>
  <c r="B28" i="46"/>
  <c r="B22" i="46"/>
  <c r="B17" i="46"/>
  <c r="B25" i="46"/>
  <c r="C34" i="46"/>
  <c r="C30" i="46"/>
  <c r="B34" i="46"/>
  <c r="B31" i="46"/>
  <c r="C14" i="46"/>
  <c r="C13" i="46"/>
  <c r="C32" i="46"/>
  <c r="C25" i="46"/>
  <c r="B14" i="46"/>
  <c r="B21" i="46"/>
  <c r="C29" i="46"/>
  <c r="C16" i="46"/>
  <c r="B24" i="46"/>
  <c r="B32" i="46"/>
  <c r="B35" i="46"/>
  <c r="B26" i="46"/>
  <c r="E30" i="46"/>
  <c r="B15" i="46"/>
  <c r="B18" i="46"/>
  <c r="E35" i="46"/>
  <c r="E19" i="46"/>
  <c r="E23" i="46"/>
  <c r="B23" i="46"/>
  <c r="B30" i="46"/>
  <c r="E21" i="46"/>
  <c r="B20" i="46"/>
  <c r="C15" i="46"/>
  <c r="B16" i="46"/>
  <c r="C17" i="46"/>
  <c r="B19" i="46"/>
  <c r="C31" i="46"/>
  <c r="C35" i="46"/>
  <c r="C27" i="46"/>
  <c r="C21" i="46"/>
  <c r="C20" i="46"/>
  <c r="C26" i="46"/>
  <c r="C22" i="46"/>
  <c r="C18" i="46"/>
  <c r="C23" i="46"/>
  <c r="C33" i="46"/>
  <c r="E34" i="46"/>
  <c r="E29" i="46"/>
  <c r="C24" i="46"/>
  <c r="E33" i="46"/>
  <c r="E28" i="46"/>
  <c r="E18" i="46"/>
  <c r="J18" i="46" s="1"/>
  <c r="E31" i="46"/>
  <c r="E24" i="46"/>
  <c r="E22" i="46"/>
  <c r="E20" i="46"/>
  <c r="E27" i="46"/>
  <c r="E32" i="46"/>
  <c r="C19" i="46"/>
  <c r="E26" i="46"/>
  <c r="E25" i="46"/>
  <c r="J25" i="46" s="1"/>
  <c r="E16" i="46"/>
  <c r="J16" i="46" s="1"/>
  <c r="G18" i="46"/>
  <c r="G25" i="46"/>
  <c r="G31" i="46"/>
  <c r="G19" i="46"/>
  <c r="G24" i="46"/>
  <c r="G32" i="46"/>
  <c r="G28" i="46"/>
  <c r="G29" i="46"/>
  <c r="G20" i="46"/>
  <c r="G30" i="46"/>
  <c r="G23" i="46"/>
  <c r="G27" i="46"/>
  <c r="G21" i="46"/>
  <c r="G34" i="46"/>
  <c r="G26" i="46"/>
  <c r="G33" i="46"/>
  <c r="G22" i="46"/>
  <c r="G35" i="46"/>
  <c r="I20" i="46"/>
  <c r="I28" i="46"/>
  <c r="I34" i="46"/>
  <c r="I27" i="46"/>
  <c r="I31" i="46"/>
  <c r="I26" i="46"/>
  <c r="I23" i="46"/>
  <c r="I22" i="46"/>
  <c r="J22" i="46" s="1"/>
  <c r="I35" i="46"/>
  <c r="I25" i="46"/>
  <c r="I21" i="46"/>
  <c r="I24" i="46"/>
  <c r="I32" i="46"/>
  <c r="I33" i="46"/>
  <c r="I29" i="46"/>
  <c r="I30" i="46"/>
  <c r="J30" i="46" s="1"/>
  <c r="J19" i="46" l="1"/>
  <c r="J23" i="46"/>
  <c r="J31" i="46"/>
  <c r="J28" i="46"/>
  <c r="J32" i="46"/>
  <c r="J33" i="46"/>
  <c r="J35" i="46"/>
  <c r="J27" i="46"/>
  <c r="J20" i="46"/>
  <c r="J29" i="46"/>
  <c r="J21" i="46"/>
  <c r="J34" i="46"/>
  <c r="J26" i="46"/>
  <c r="J24" i="46"/>
  <c r="K14" i="26" l="1"/>
  <c r="T14" i="26" s="1"/>
  <c r="H14" i="26"/>
  <c r="E14" i="26"/>
  <c r="Q14" i="10"/>
  <c r="Q7" i="10"/>
  <c r="N14" i="10"/>
  <c r="N7" i="10"/>
  <c r="N10" i="10" s="1"/>
  <c r="K14" i="10"/>
  <c r="K10" i="10"/>
  <c r="H14" i="10"/>
  <c r="H7" i="10"/>
  <c r="H10" i="10" s="1"/>
  <c r="E14" i="10"/>
  <c r="E10" i="10"/>
  <c r="K15" i="9"/>
  <c r="K11" i="9"/>
  <c r="H15" i="9"/>
  <c r="H8" i="9"/>
  <c r="H11" i="9" s="1"/>
  <c r="E15" i="9"/>
  <c r="E8" i="9"/>
  <c r="E11" i="9" s="1"/>
  <c r="B8" i="9"/>
  <c r="H44" i="26" l="1"/>
  <c r="M16" i="10"/>
  <c r="M26" i="10"/>
  <c r="G16" i="10"/>
  <c r="G26" i="10"/>
  <c r="J16" i="10"/>
  <c r="J26" i="10"/>
  <c r="P16" i="10"/>
  <c r="P26" i="10"/>
  <c r="G32" i="9"/>
  <c r="G17" i="9"/>
  <c r="G27" i="9"/>
  <c r="M27" i="9"/>
  <c r="M32" i="9"/>
  <c r="M17" i="9"/>
  <c r="J17" i="9"/>
  <c r="C5" i="8" s="1"/>
  <c r="J27" i="9"/>
  <c r="C6" i="8" s="1"/>
  <c r="J32" i="9"/>
  <c r="C8" i="8" s="1"/>
  <c r="E44" i="10"/>
  <c r="B11" i="9"/>
  <c r="K44" i="26"/>
  <c r="T44" i="26" s="1"/>
  <c r="E44" i="26"/>
  <c r="K10" i="26"/>
  <c r="T10" i="26" s="1"/>
  <c r="H10" i="26"/>
  <c r="E10" i="26"/>
  <c r="Q44" i="10"/>
  <c r="N44" i="10"/>
  <c r="K44" i="10"/>
  <c r="H44" i="10"/>
  <c r="Q10" i="10"/>
  <c r="K45" i="9"/>
  <c r="H45" i="9"/>
  <c r="E45" i="9"/>
  <c r="G16" i="26" l="1"/>
  <c r="G26" i="26"/>
  <c r="J26" i="26"/>
  <c r="J16" i="26"/>
  <c r="M26" i="26"/>
  <c r="M16" i="26"/>
  <c r="S16" i="10"/>
  <c r="S26" i="10"/>
  <c r="D27" i="9"/>
  <c r="D32" i="9"/>
  <c r="D17" i="9"/>
  <c r="L27" i="9"/>
  <c r="L22" i="9"/>
  <c r="I22" i="9"/>
  <c r="F27" i="9"/>
  <c r="F22" i="9"/>
  <c r="A1" i="16"/>
  <c r="A27" i="6" s="1"/>
  <c r="A1" i="20"/>
  <c r="A26" i="6" s="1"/>
  <c r="A1" i="37"/>
  <c r="A14" i="40" s="1"/>
  <c r="A1" i="42"/>
  <c r="A13" i="40" s="1"/>
  <c r="A1" i="41"/>
  <c r="A12" i="40" s="1"/>
  <c r="A1" i="9"/>
  <c r="A1" i="8"/>
  <c r="A23" i="6" s="1"/>
  <c r="A1" i="2"/>
  <c r="A22" i="6" s="1"/>
  <c r="A1" i="6"/>
  <c r="A1" i="40"/>
  <c r="H13" i="28"/>
  <c r="H11" i="28"/>
  <c r="A14" i="2" l="1"/>
  <c r="A24" i="6"/>
  <c r="A25" i="6"/>
  <c r="B14" i="10"/>
  <c r="B7" i="10"/>
  <c r="B10" i="10" s="1"/>
  <c r="D26" i="10" l="1"/>
  <c r="D6" i="8" s="1"/>
  <c r="D16" i="10"/>
  <c r="D5" i="8" s="1"/>
  <c r="D31" i="28"/>
  <c r="D30" i="28" l="1"/>
  <c r="A10" i="16" l="1"/>
  <c r="C8" i="16"/>
  <c r="A24" i="20"/>
  <c r="A13" i="16" s="1"/>
  <c r="D19" i="20"/>
  <c r="E17" i="6" l="1"/>
  <c r="D15" i="37" l="1"/>
  <c r="A16" i="42"/>
  <c r="A19" i="37" s="1"/>
  <c r="D12" i="42"/>
  <c r="C11" i="41" l="1"/>
  <c r="K50" i="26"/>
  <c r="H50" i="26"/>
  <c r="E50" i="26"/>
  <c r="K48" i="26" l="1"/>
  <c r="H48" i="26"/>
  <c r="A45" i="26"/>
  <c r="L44" i="26"/>
  <c r="I44" i="26"/>
  <c r="F44" i="26"/>
  <c r="L43" i="26"/>
  <c r="I43" i="26"/>
  <c r="L42" i="26"/>
  <c r="I42" i="26"/>
  <c r="L41" i="26"/>
  <c r="I41" i="26"/>
  <c r="L40" i="26"/>
  <c r="I40" i="26"/>
  <c r="L39" i="26"/>
  <c r="I39" i="26"/>
  <c r="L38" i="26"/>
  <c r="I38" i="26"/>
  <c r="L37" i="26"/>
  <c r="I37" i="26"/>
  <c r="L36" i="26"/>
  <c r="I36" i="26"/>
  <c r="L35" i="26"/>
  <c r="I35" i="26"/>
  <c r="L34" i="26"/>
  <c r="I34" i="26"/>
  <c r="L33" i="26"/>
  <c r="I33" i="26"/>
  <c r="L32" i="26"/>
  <c r="I32" i="26"/>
  <c r="L31" i="26"/>
  <c r="I31" i="26"/>
  <c r="L30" i="26"/>
  <c r="I30" i="26"/>
  <c r="L29" i="26"/>
  <c r="I29" i="26"/>
  <c r="L28" i="26"/>
  <c r="I28" i="26"/>
  <c r="L27" i="26"/>
  <c r="I27" i="26"/>
  <c r="L26" i="26"/>
  <c r="I26" i="26"/>
  <c r="L25" i="26"/>
  <c r="I25" i="26"/>
  <c r="L24" i="26"/>
  <c r="I24" i="26"/>
  <c r="L23" i="26"/>
  <c r="I23" i="26"/>
  <c r="L22" i="26"/>
  <c r="I22" i="26"/>
  <c r="L21" i="26"/>
  <c r="I21" i="26"/>
  <c r="L20" i="26"/>
  <c r="I20" i="26"/>
  <c r="L19" i="26"/>
  <c r="I19" i="26"/>
  <c r="L18" i="26"/>
  <c r="I18" i="26"/>
  <c r="L17" i="26"/>
  <c r="I17" i="26"/>
  <c r="L16" i="26"/>
  <c r="I16" i="26"/>
  <c r="L15" i="26"/>
  <c r="I15" i="26"/>
  <c r="L14" i="26"/>
  <c r="I14" i="26"/>
  <c r="F26" i="26" l="1"/>
  <c r="F23" i="26"/>
  <c r="F41" i="26"/>
  <c r="F32" i="26"/>
  <c r="F38" i="26"/>
  <c r="E48" i="26"/>
  <c r="F15" i="26"/>
  <c r="F35" i="26"/>
  <c r="F29" i="26"/>
  <c r="F37" i="26"/>
  <c r="F31" i="26"/>
  <c r="F36" i="26"/>
  <c r="F18" i="26"/>
  <c r="F34" i="26"/>
  <c r="F25" i="26"/>
  <c r="F43" i="26"/>
  <c r="F22" i="26"/>
  <c r="F33" i="26"/>
  <c r="F40" i="26"/>
  <c r="F27" i="26"/>
  <c r="F24" i="26"/>
  <c r="F30" i="26"/>
  <c r="F42" i="26"/>
  <c r="F20" i="26"/>
  <c r="F17" i="26"/>
  <c r="F19" i="26"/>
  <c r="F16" i="26"/>
  <c r="F21" i="26"/>
  <c r="F28" i="26"/>
  <c r="F39" i="26"/>
  <c r="F14" i="26"/>
  <c r="B14" i="26"/>
  <c r="L12" i="26"/>
  <c r="I12" i="26"/>
  <c r="F12" i="26"/>
  <c r="L10" i="26"/>
  <c r="I10" i="26"/>
  <c r="F10" i="26"/>
  <c r="L9" i="26"/>
  <c r="I9" i="26"/>
  <c r="F9" i="26"/>
  <c r="L8" i="26"/>
  <c r="I8" i="26"/>
  <c r="F8" i="26"/>
  <c r="L7" i="26"/>
  <c r="I7" i="26"/>
  <c r="F7" i="26"/>
  <c r="B7" i="26"/>
  <c r="L5" i="26"/>
  <c r="I5" i="26"/>
  <c r="F5" i="26"/>
  <c r="Q50" i="10"/>
  <c r="N50" i="10"/>
  <c r="K50" i="10"/>
  <c r="H50" i="10"/>
  <c r="E50" i="10"/>
  <c r="B50" i="10"/>
  <c r="Q48" i="10"/>
  <c r="K48" i="10"/>
  <c r="H48" i="10"/>
  <c r="E48" i="10"/>
  <c r="R44" i="10"/>
  <c r="R40" i="10"/>
  <c r="O39" i="10"/>
  <c r="L44" i="10"/>
  <c r="I44" i="10"/>
  <c r="F32" i="10"/>
  <c r="B44" i="10"/>
  <c r="C44" i="10" s="1"/>
  <c r="R43" i="10"/>
  <c r="L43" i="10"/>
  <c r="L42" i="10"/>
  <c r="L41" i="10"/>
  <c r="L40" i="10"/>
  <c r="L39" i="10"/>
  <c r="L38" i="10"/>
  <c r="L37" i="10"/>
  <c r="R36" i="10"/>
  <c r="L36" i="10"/>
  <c r="L35" i="10"/>
  <c r="L34" i="10"/>
  <c r="R33" i="10"/>
  <c r="L33" i="10"/>
  <c r="L32" i="10"/>
  <c r="L31" i="10"/>
  <c r="L30" i="10"/>
  <c r="L29" i="10"/>
  <c r="L28" i="10"/>
  <c r="R27" i="10"/>
  <c r="O27" i="10"/>
  <c r="L27" i="10"/>
  <c r="R26" i="10"/>
  <c r="L26" i="10"/>
  <c r="L25" i="10"/>
  <c r="L24" i="10"/>
  <c r="L23" i="10"/>
  <c r="R22" i="10"/>
  <c r="L22" i="10"/>
  <c r="L21" i="10"/>
  <c r="L20" i="10"/>
  <c r="B50" i="26" l="1"/>
  <c r="B10" i="26"/>
  <c r="D30" i="26" s="1"/>
  <c r="D26" i="26"/>
  <c r="E6" i="8" s="1"/>
  <c r="D16" i="26"/>
  <c r="E5" i="8" s="1"/>
  <c r="C25" i="10"/>
  <c r="M30" i="26"/>
  <c r="M31" i="26"/>
  <c r="M32" i="26"/>
  <c r="M34" i="26"/>
  <c r="J31" i="26"/>
  <c r="J30" i="26"/>
  <c r="J34" i="26"/>
  <c r="J32" i="26"/>
  <c r="G31" i="26"/>
  <c r="G32" i="26"/>
  <c r="G30" i="26"/>
  <c r="G34" i="26"/>
  <c r="D31" i="26"/>
  <c r="D34" i="26"/>
  <c r="D32" i="26"/>
  <c r="C33" i="10"/>
  <c r="C38" i="10"/>
  <c r="C23" i="10"/>
  <c r="C42" i="10"/>
  <c r="C31" i="10"/>
  <c r="C27" i="10"/>
  <c r="C21" i="10"/>
  <c r="C36" i="10"/>
  <c r="C30" i="10"/>
  <c r="R28" i="10"/>
  <c r="R25" i="10"/>
  <c r="R42" i="10"/>
  <c r="R35" i="10"/>
  <c r="R21" i="10"/>
  <c r="R32" i="10"/>
  <c r="R24" i="10"/>
  <c r="R41" i="10"/>
  <c r="R30" i="10"/>
  <c r="R38" i="10"/>
  <c r="R34" i="10"/>
  <c r="R37" i="10"/>
  <c r="R39" i="10"/>
  <c r="R20" i="10"/>
  <c r="R23" i="10"/>
  <c r="R29" i="10"/>
  <c r="R31" i="10"/>
  <c r="O26" i="10"/>
  <c r="O31" i="10"/>
  <c r="N48" i="10"/>
  <c r="O21" i="10"/>
  <c r="O36" i="10"/>
  <c r="O41" i="10"/>
  <c r="O23" i="10"/>
  <c r="O34" i="10"/>
  <c r="O38" i="10"/>
  <c r="O43" i="10"/>
  <c r="O44" i="10"/>
  <c r="O25" i="10"/>
  <c r="O32" i="10"/>
  <c r="O40" i="10"/>
  <c r="O33" i="10"/>
  <c r="O35" i="10"/>
  <c r="O42" i="10"/>
  <c r="O29" i="10"/>
  <c r="O20" i="10"/>
  <c r="O22" i="10"/>
  <c r="O30" i="10"/>
  <c r="O37" i="10"/>
  <c r="O24" i="10"/>
  <c r="O28" i="10"/>
  <c r="I26" i="10"/>
  <c r="I34" i="10"/>
  <c r="I35" i="10"/>
  <c r="I24" i="10"/>
  <c r="I42" i="10"/>
  <c r="I37" i="10"/>
  <c r="I38" i="10"/>
  <c r="I20" i="10"/>
  <c r="I27" i="10"/>
  <c r="I28" i="10"/>
  <c r="I36" i="10"/>
  <c r="I25" i="10"/>
  <c r="I33" i="10"/>
  <c r="I22" i="10"/>
  <c r="I40" i="10"/>
  <c r="I31" i="10"/>
  <c r="I43" i="10"/>
  <c r="I29" i="10"/>
  <c r="I23" i="10"/>
  <c r="I32" i="10"/>
  <c r="I21" i="10"/>
  <c r="I30" i="10"/>
  <c r="I39" i="10"/>
  <c r="I41" i="10"/>
  <c r="F26" i="10"/>
  <c r="F25" i="10"/>
  <c r="F31" i="10"/>
  <c r="F22" i="10"/>
  <c r="F37" i="10"/>
  <c r="F40" i="10"/>
  <c r="F43" i="10"/>
  <c r="F44" i="10"/>
  <c r="F30" i="10"/>
  <c r="F33" i="10"/>
  <c r="F20" i="10"/>
  <c r="F27" i="10"/>
  <c r="F23" i="10"/>
  <c r="F28" i="10"/>
  <c r="F38" i="10"/>
  <c r="F35" i="10"/>
  <c r="F41" i="10"/>
  <c r="F21" i="10"/>
  <c r="F24" i="10"/>
  <c r="F29" i="10"/>
  <c r="F34" i="10"/>
  <c r="F36" i="10"/>
  <c r="F39" i="10"/>
  <c r="F42" i="10"/>
  <c r="B48" i="10"/>
  <c r="C20" i="10"/>
  <c r="C24" i="10"/>
  <c r="C35" i="10"/>
  <c r="C39" i="10"/>
  <c r="C43" i="10"/>
  <c r="C40" i="10"/>
  <c r="C28" i="10"/>
  <c r="C34" i="10"/>
  <c r="C22" i="10"/>
  <c r="C26" i="10"/>
  <c r="C32" i="10"/>
  <c r="C37" i="10"/>
  <c r="C41" i="10"/>
  <c r="C29" i="10"/>
  <c r="R19" i="10"/>
  <c r="O19" i="10"/>
  <c r="L19" i="10"/>
  <c r="I19" i="10"/>
  <c r="F19" i="10"/>
  <c r="C19" i="10"/>
  <c r="R18" i="10"/>
  <c r="O18" i="10"/>
  <c r="L18" i="10"/>
  <c r="I18" i="10"/>
  <c r="F18" i="10"/>
  <c r="C18" i="10"/>
  <c r="R17" i="10"/>
  <c r="O17" i="10"/>
  <c r="L17" i="10"/>
  <c r="I17" i="10"/>
  <c r="F17" i="10"/>
  <c r="C17" i="10"/>
  <c r="R16" i="10"/>
  <c r="O16" i="10"/>
  <c r="L16" i="10"/>
  <c r="I16" i="10"/>
  <c r="F16" i="10"/>
  <c r="C16" i="10"/>
  <c r="R15" i="10"/>
  <c r="O15" i="10"/>
  <c r="L15" i="10"/>
  <c r="I15" i="10"/>
  <c r="F15" i="10"/>
  <c r="C15" i="10"/>
  <c r="R14" i="10"/>
  <c r="O14" i="10"/>
  <c r="L14" i="10"/>
  <c r="I14" i="10"/>
  <c r="F14" i="10"/>
  <c r="C14" i="10"/>
  <c r="R12" i="10"/>
  <c r="O12" i="10"/>
  <c r="L12" i="10"/>
  <c r="I12" i="10"/>
  <c r="F12" i="10"/>
  <c r="C12" i="10"/>
  <c r="O10" i="10"/>
  <c r="S31" i="10" l="1"/>
  <c r="S34" i="10"/>
  <c r="S32" i="10"/>
  <c r="S30" i="10"/>
  <c r="R10" i="10"/>
  <c r="P31" i="10"/>
  <c r="P30" i="10"/>
  <c r="P32" i="10"/>
  <c r="P34" i="10"/>
  <c r="I10" i="10"/>
  <c r="F10" i="10"/>
  <c r="C10" i="10"/>
  <c r="R9" i="10"/>
  <c r="O9" i="10"/>
  <c r="L9" i="10"/>
  <c r="I9" i="10"/>
  <c r="F9" i="10"/>
  <c r="C9" i="10"/>
  <c r="R8" i="10"/>
  <c r="O8" i="10"/>
  <c r="L8" i="10"/>
  <c r="I8" i="10"/>
  <c r="F8" i="10"/>
  <c r="C8" i="10"/>
  <c r="R7" i="10"/>
  <c r="O7" i="10"/>
  <c r="L7" i="10"/>
  <c r="I7" i="10"/>
  <c r="F7" i="10"/>
  <c r="C7" i="10"/>
  <c r="R5" i="10"/>
  <c r="O5" i="10"/>
  <c r="L5" i="10"/>
  <c r="I5" i="10"/>
  <c r="F5" i="10"/>
  <c r="C5" i="10"/>
  <c r="M34" i="10" l="1"/>
  <c r="M32" i="10"/>
  <c r="M31" i="10"/>
  <c r="M30" i="10"/>
  <c r="L10" i="10"/>
  <c r="J30" i="10"/>
  <c r="J34" i="10"/>
  <c r="J32" i="10"/>
  <c r="J31" i="10"/>
  <c r="G31" i="10"/>
  <c r="G34" i="10"/>
  <c r="G32" i="10"/>
  <c r="G30" i="10"/>
  <c r="D34" i="10"/>
  <c r="D31" i="10"/>
  <c r="D32" i="10"/>
  <c r="D30" i="10"/>
  <c r="L40" i="9"/>
  <c r="L21" i="9" l="1"/>
  <c r="K48" i="9"/>
  <c r="K50" i="9"/>
  <c r="L30" i="9"/>
  <c r="L20" i="9"/>
  <c r="L37" i="9"/>
  <c r="L19" i="9"/>
  <c r="L29" i="9"/>
  <c r="L36" i="9"/>
  <c r="L44" i="9"/>
  <c r="L18" i="9"/>
  <c r="L28" i="9"/>
  <c r="M35" i="9"/>
  <c r="L43" i="9"/>
  <c r="L16" i="9"/>
  <c r="L35" i="9"/>
  <c r="L15" i="9"/>
  <c r="L24" i="9"/>
  <c r="L32" i="9"/>
  <c r="M33" i="9"/>
  <c r="L45" i="9"/>
  <c r="L26" i="9"/>
  <c r="L42" i="9"/>
  <c r="L25" i="9"/>
  <c r="L34" i="9"/>
  <c r="L41" i="9"/>
  <c r="L13" i="9"/>
  <c r="L23" i="9"/>
  <c r="M31" i="9"/>
  <c r="L33" i="9"/>
  <c r="L39" i="9"/>
  <c r="L11" i="9"/>
  <c r="L31" i="9"/>
  <c r="L38" i="9"/>
  <c r="H50" i="9"/>
  <c r="I31" i="9"/>
  <c r="E50" i="9"/>
  <c r="L10" i="9"/>
  <c r="L9" i="9"/>
  <c r="L8" i="9"/>
  <c r="L6" i="9"/>
  <c r="I44" i="9" l="1"/>
  <c r="I43" i="9"/>
  <c r="I42" i="9"/>
  <c r="I41" i="9"/>
  <c r="I40" i="9"/>
  <c r="I39" i="9"/>
  <c r="I38" i="9"/>
  <c r="I37" i="9"/>
  <c r="I36" i="9"/>
  <c r="I23" i="9"/>
  <c r="I35" i="9"/>
  <c r="I33" i="9"/>
  <c r="I34" i="9"/>
  <c r="I25" i="9"/>
  <c r="I18" i="9"/>
  <c r="I30" i="9"/>
  <c r="I29" i="9"/>
  <c r="I26" i="9"/>
  <c r="I32" i="9"/>
  <c r="I24" i="9"/>
  <c r="I19" i="9"/>
  <c r="I20" i="9"/>
  <c r="I21" i="9"/>
  <c r="I10" i="9"/>
  <c r="I9" i="9"/>
  <c r="I16" i="9"/>
  <c r="I13" i="9"/>
  <c r="I45" i="9"/>
  <c r="H48" i="9"/>
  <c r="I15" i="9"/>
  <c r="I8" i="9"/>
  <c r="I6" i="9"/>
  <c r="J35" i="9"/>
  <c r="C10" i="8" s="1"/>
  <c r="J31" i="9"/>
  <c r="C7" i="8" s="1"/>
  <c r="I11" i="9"/>
  <c r="J33" i="9"/>
  <c r="C9" i="8" s="1"/>
  <c r="F43" i="9"/>
  <c r="F44" i="9"/>
  <c r="F42" i="9"/>
  <c r="F40" i="9"/>
  <c r="F38" i="9"/>
  <c r="F41" i="9"/>
  <c r="F36" i="9"/>
  <c r="F37" i="9"/>
  <c r="F34" i="9"/>
  <c r="F35" i="9"/>
  <c r="F33" i="9"/>
  <c r="F29" i="9"/>
  <c r="F30" i="9"/>
  <c r="F28" i="9"/>
  <c r="F25" i="9"/>
  <c r="F26" i="9"/>
  <c r="F23" i="9"/>
  <c r="F24" i="9"/>
  <c r="E48" i="9"/>
  <c r="F20" i="9"/>
  <c r="F32" i="9"/>
  <c r="F10" i="9"/>
  <c r="F19" i="9"/>
  <c r="F21" i="9"/>
  <c r="F31" i="9"/>
  <c r="F18" i="9"/>
  <c r="F8" i="9"/>
  <c r="F16" i="9"/>
  <c r="F39" i="9"/>
  <c r="F15" i="9"/>
  <c r="F45" i="9"/>
  <c r="F13" i="9"/>
  <c r="F6" i="9"/>
  <c r="F9" i="9"/>
  <c r="F11" i="9"/>
  <c r="G33" i="9"/>
  <c r="G35" i="9"/>
  <c r="G31" i="9"/>
  <c r="D33" i="9"/>
  <c r="D31" i="9"/>
  <c r="D35" i="9"/>
  <c r="D10" i="8"/>
  <c r="D9" i="8"/>
  <c r="D8" i="8"/>
  <c r="D7" i="8"/>
  <c r="H14" i="2" l="1"/>
  <c r="G27" i="6" l="1"/>
  <c r="G26" i="6"/>
  <c r="G25" i="6"/>
  <c r="G24" i="6"/>
  <c r="G23" i="6"/>
  <c r="G22" i="6"/>
  <c r="E19" i="6"/>
  <c r="E18" i="6" l="1"/>
  <c r="D8" i="40"/>
  <c r="D7" i="40" l="1"/>
  <c r="E7" i="40" s="1"/>
  <c r="I33" i="28" l="1"/>
  <c r="L31" i="28"/>
  <c r="I30" i="28"/>
  <c r="H10" i="28"/>
  <c r="E7" i="8"/>
  <c r="F7" i="8" s="1"/>
  <c r="F5" i="8"/>
  <c r="D6" i="6" s="1"/>
  <c r="F6" i="8"/>
  <c r="D8" i="2" s="1"/>
  <c r="E8" i="8"/>
  <c r="F8" i="8" s="1"/>
  <c r="D10" i="2" s="1"/>
  <c r="E9" i="8"/>
  <c r="F9" i="8" s="1"/>
  <c r="D11" i="2" s="1"/>
  <c r="E10" i="8"/>
  <c r="D6" i="40"/>
  <c r="E6" i="40" s="1"/>
  <c r="E8" i="40"/>
  <c r="F10" i="8" l="1"/>
  <c r="F11" i="8" s="1"/>
  <c r="D9" i="2"/>
  <c r="D8" i="6"/>
  <c r="D10" i="6"/>
  <c r="D9" i="6"/>
  <c r="D7" i="2"/>
  <c r="D7" i="6"/>
  <c r="E9" i="40"/>
  <c r="D11" i="6" l="1"/>
  <c r="D13" i="6" s="1"/>
  <c r="D12" i="2"/>
  <c r="E8" i="2" s="1"/>
  <c r="C7" i="6" s="1"/>
  <c r="E7" i="6" s="1"/>
  <c r="E10" i="2"/>
  <c r="C9" i="6" s="1"/>
  <c r="E9" i="6" s="1"/>
  <c r="E11" i="2" l="1"/>
  <c r="C10" i="6" s="1"/>
  <c r="E10" i="6" s="1"/>
  <c r="E12" i="2"/>
  <c r="C11" i="6" s="1"/>
  <c r="D13" i="2"/>
  <c r="E7" i="2"/>
  <c r="C6" i="6" s="1"/>
  <c r="C13" i="6" s="1"/>
  <c r="E9" i="2"/>
  <c r="C8" i="6" s="1"/>
  <c r="E8" i="6" s="1"/>
  <c r="E13" i="6"/>
  <c r="E13" i="2" l="1"/>
  <c r="F13" i="2" s="1"/>
  <c r="B44" i="26"/>
  <c r="C42" i="26" l="1"/>
  <c r="C8" i="26"/>
  <c r="C19" i="26"/>
  <c r="C9" i="26"/>
  <c r="C10" i="26"/>
  <c r="C7" i="26"/>
  <c r="C12" i="26"/>
  <c r="C5" i="26"/>
  <c r="C37" i="26"/>
  <c r="C39" i="26"/>
  <c r="C20" i="26"/>
  <c r="C31" i="26"/>
  <c r="C15" i="26"/>
  <c r="C16" i="26"/>
  <c r="C24" i="26"/>
  <c r="C43" i="26"/>
  <c r="C29" i="26"/>
  <c r="C23" i="26"/>
  <c r="C14" i="26"/>
  <c r="C28" i="26"/>
  <c r="C30" i="26"/>
  <c r="C40" i="26"/>
  <c r="C41" i="26"/>
  <c r="C27" i="26"/>
  <c r="C44" i="26"/>
  <c r="C17" i="26"/>
  <c r="C33" i="26"/>
  <c r="C22" i="26"/>
  <c r="C21" i="26"/>
  <c r="C26" i="26"/>
  <c r="C32" i="26"/>
  <c r="C25" i="26"/>
  <c r="C34" i="26"/>
  <c r="C36" i="26"/>
  <c r="B48" i="26"/>
  <c r="C35" i="26"/>
  <c r="C38" i="26"/>
  <c r="C18" i="26"/>
  <c r="G31" i="28" l="1"/>
  <c r="G9" i="28" l="1"/>
  <c r="F34" i="28"/>
  <c r="G30" i="28"/>
  <c r="G32" i="28"/>
  <c r="G12" i="28"/>
  <c r="G28" i="28"/>
  <c r="G29" i="28"/>
  <c r="B15" i="9"/>
  <c r="B50" i="9" l="1"/>
  <c r="B45" i="9"/>
  <c r="C30" i="9" l="1"/>
  <c r="B48" i="9"/>
  <c r="C22" i="9"/>
  <c r="C20" i="9"/>
  <c r="C40" i="9"/>
  <c r="C13" i="9"/>
  <c r="C6" i="9"/>
  <c r="C34" i="9"/>
  <c r="C9" i="9"/>
  <c r="C16" i="9"/>
  <c r="C29" i="9"/>
  <c r="C32" i="9"/>
  <c r="C10" i="9"/>
  <c r="C36" i="9"/>
  <c r="C8" i="9"/>
  <c r="C25" i="9"/>
  <c r="C28" i="9"/>
  <c r="C27" i="9"/>
  <c r="C33" i="9"/>
  <c r="C38" i="9"/>
  <c r="C11" i="9"/>
  <c r="C31" i="9"/>
  <c r="C21" i="9"/>
  <c r="C24" i="9"/>
  <c r="C18" i="9"/>
  <c r="C19" i="9"/>
  <c r="C44" i="9"/>
  <c r="C43" i="9"/>
  <c r="C39" i="9"/>
  <c r="C23" i="9"/>
  <c r="C42" i="9"/>
  <c r="C37" i="9"/>
  <c r="C26" i="9"/>
  <c r="C41" i="9"/>
  <c r="C35" i="9"/>
  <c r="C17" i="9"/>
  <c r="C45" i="9"/>
  <c r="C15" i="9"/>
</calcChain>
</file>

<file path=xl/sharedStrings.xml><?xml version="1.0" encoding="utf-8"?>
<sst xmlns="http://schemas.openxmlformats.org/spreadsheetml/2006/main" count="1964" uniqueCount="979">
  <si>
    <t>조  경  공  사</t>
  </si>
  <si>
    <t>구성비</t>
  </si>
  <si>
    <t>경비율</t>
  </si>
  <si>
    <t>1. 재     료     비</t>
  </si>
  <si>
    <t>2. 노     무     비</t>
  </si>
  <si>
    <t xml:space="preserve">  (재료비 + 노무비)</t>
  </si>
  <si>
    <t>3. 외     주     비</t>
  </si>
  <si>
    <t>4. 현   장  경   비</t>
  </si>
  <si>
    <t xml:space="preserve"> (1) 전    력    비</t>
  </si>
  <si>
    <t>개별계산</t>
  </si>
  <si>
    <t>5. 완 성 공 사 원 가</t>
  </si>
  <si>
    <t>보
험
료</t>
    <phoneticPr fontId="9" type="noConversion"/>
  </si>
  <si>
    <t>배부대상기준</t>
    <phoneticPr fontId="5" type="noConversion"/>
  </si>
  <si>
    <t>단 위 : %</t>
    <phoneticPr fontId="9" type="noConversion"/>
  </si>
  <si>
    <t>배부대상기준</t>
    <phoneticPr fontId="5" type="noConversion"/>
  </si>
  <si>
    <t>퇴직공제
부금비요율</t>
    <phoneticPr fontId="9" type="noConversion"/>
  </si>
  <si>
    <t>비   고</t>
    <phoneticPr fontId="9" type="noConversion"/>
  </si>
  <si>
    <t>적 용 요 율</t>
    <phoneticPr fontId="9" type="noConversion"/>
  </si>
  <si>
    <t>계   정   과   목</t>
    <phoneticPr fontId="9" type="noConversion"/>
  </si>
  <si>
    <t>토목공사 : 일반도로,고속화도로,고속도로,도로교량,철도교량,댐,간척,항만,공항,도로터널,철도터널,수로터널,기타터널,일반철도,고속철도,</t>
  </si>
  <si>
    <t xml:space="preserve">           지하철,택지조성,공업용지조성,치산·치수,사방하천,운하,상수도,하수도,관개수로·농지정리,기타 토목시설</t>
  </si>
  <si>
    <t>건축공사 : 단독주택 및 연립주택,저층아파트,고층아파트,초고층아파트,주거·사업용겸용건물,상가·상업용겸용건물,</t>
  </si>
  <si>
    <t xml:space="preserve">           상가·백화점·쇼핑센타,사무실빌딩,오피스텔,인텔리젼트빌딩,관공서건물,호텔숙박시설,학교,병원,교회·사찰등 종교용건물,</t>
  </si>
  <si>
    <t xml:space="preserve">           전통양식건물,기타 문화재·유적건물,공연·집회장소,경기장·운동장,전시시설,공장·작업장용건물,기계기구설치(플랜트제외)</t>
  </si>
  <si>
    <t xml:space="preserve">           변·발전소용건물,창고·차고·터미널건물,위험물저장소,기타</t>
  </si>
  <si>
    <t xml:space="preserve">           송유관,유류저장시설,가스관,가스저장시설,제철소,석유화학공장등 산업생산시설,기타 플랜트 설치공사</t>
  </si>
  <si>
    <t>조경공사 : 수목원,공원조성공사,기타조경시설</t>
  </si>
  <si>
    <t>나) 공사 규모별</t>
  </si>
  <si>
    <t>다) 공사 기간별</t>
  </si>
  <si>
    <t>1. 재        료        비</t>
  </si>
  <si>
    <t>2. 노        무        비</t>
  </si>
  <si>
    <t>3. 외        주        비</t>
  </si>
  <si>
    <t>4. 현    장      경    비</t>
  </si>
  <si>
    <t>5. 완  성  공  사  원  가</t>
  </si>
  <si>
    <t xml:space="preserve"> 공  사  구  분</t>
  </si>
  <si>
    <t>비   고</t>
    <phoneticPr fontId="9" type="noConversion"/>
  </si>
  <si>
    <t>계</t>
    <phoneticPr fontId="5" type="noConversion"/>
  </si>
  <si>
    <t>조경·하천·기타</t>
    <phoneticPr fontId="5" type="noConversion"/>
  </si>
  <si>
    <t>단 위 : 원</t>
  </si>
  <si>
    <t>비          목</t>
  </si>
  <si>
    <t>금     액</t>
  </si>
  <si>
    <t>비               고</t>
  </si>
  <si>
    <t>순    공    사    원    가</t>
    <phoneticPr fontId="5" type="noConversion"/>
  </si>
  <si>
    <t>직 접 재 료 비</t>
  </si>
  <si>
    <t xml:space="preserve"> &lt; 표 1 &gt; 참조</t>
    <phoneticPr fontId="6" type="noConversion"/>
  </si>
  <si>
    <t>간 접 재 료 비</t>
  </si>
  <si>
    <t xml:space="preserve">  1)  소    계</t>
  </si>
  <si>
    <t>직 접 노 무 비</t>
  </si>
  <si>
    <t>간 접 노 무 비</t>
  </si>
  <si>
    <t xml:space="preserve">  2)  소    계</t>
  </si>
  <si>
    <t xml:space="preserve">  3)  소    계</t>
  </si>
  <si>
    <t>4)           계</t>
  </si>
  <si>
    <t>(1＋2＋3)</t>
  </si>
  <si>
    <t>5) 일 반 관 리 비(</t>
    <phoneticPr fontId="5" type="noConversion"/>
  </si>
  <si>
    <t>％)</t>
  </si>
  <si>
    <t>(4) ×</t>
  </si>
  <si>
    <t>％</t>
  </si>
  <si>
    <t>6) 이          윤(</t>
    <phoneticPr fontId="5" type="noConversion"/>
  </si>
  <si>
    <t>7) 합          계</t>
    <phoneticPr fontId="6" type="noConversion"/>
  </si>
  <si>
    <t>(4＋5＋6)</t>
  </si>
  <si>
    <t>8) 부 가 가 치 세(</t>
    <phoneticPr fontId="6" type="noConversion"/>
  </si>
  <si>
    <t>9) 총    원    가</t>
    <phoneticPr fontId="6" type="noConversion"/>
  </si>
  <si>
    <t>(7＋8)</t>
    <phoneticPr fontId="6" type="noConversion"/>
  </si>
  <si>
    <t>주) 부가가치세 포함</t>
    <phoneticPr fontId="6" type="noConversion"/>
  </si>
  <si>
    <t>작업설ㆍ부산물등(△)</t>
    <phoneticPr fontId="5" type="noConversion"/>
  </si>
  <si>
    <t>기  계  경  비</t>
    <phoneticPr fontId="5" type="noConversion"/>
  </si>
  <si>
    <t>보    험    료</t>
    <phoneticPr fontId="5" type="noConversion"/>
  </si>
  <si>
    <t>복 리 후 생 비</t>
    <phoneticPr fontId="5" type="noConversion"/>
  </si>
  <si>
    <t>외 주 가 공 비</t>
    <phoneticPr fontId="5" type="noConversion"/>
  </si>
  <si>
    <t>산업안전보건관리비</t>
    <phoneticPr fontId="5" type="noConversion"/>
  </si>
  <si>
    <t>소  모  품  비</t>
    <phoneticPr fontId="5" type="noConversion"/>
  </si>
  <si>
    <t>여비교통통신비</t>
    <phoneticPr fontId="5" type="noConversion"/>
  </si>
  <si>
    <t>세 금 과 공 과</t>
    <phoneticPr fontId="5" type="noConversion"/>
  </si>
  <si>
    <t>폐기물  처리비</t>
    <phoneticPr fontId="5" type="noConversion"/>
  </si>
  <si>
    <t>도 서 인 쇄 비</t>
    <phoneticPr fontId="5" type="noConversion"/>
  </si>
  <si>
    <t>지 급 수 수 료</t>
    <phoneticPr fontId="5" type="noConversion"/>
  </si>
  <si>
    <t>환 경 보 전 비</t>
    <phoneticPr fontId="5" type="noConversion"/>
  </si>
  <si>
    <t>기타 법정 경비</t>
    <phoneticPr fontId="5" type="noConversion"/>
  </si>
  <si>
    <t>재료비</t>
    <phoneticPr fontId="5" type="noConversion"/>
  </si>
  <si>
    <t>노무비</t>
    <phoneticPr fontId="5" type="noConversion"/>
  </si>
  <si>
    <t>고 용 보 험 료</t>
    <phoneticPr fontId="9" type="noConversion"/>
  </si>
  <si>
    <t>    1.보험대상금액은 PQ, 대안입찰, 턴키입찰 해당부분만 계산</t>
  </si>
  <si>
    <t>    2.동일구조물로써 PQ 및 일반공사 복합시에는 해당건물 전체를 계산</t>
  </si>
  <si>
    <t>    5.복합공사의 경우에는 주관 기술과에서 일괄하여 보험료 계산</t>
  </si>
  <si>
    <t>    6.입찰자는 공사보험 가입에 필요한 보험료를 공사원가에 반영하여야 함.</t>
  </si>
  <si>
    <t>  1. 교량(기둥사이의 거리가 50미터 이상이거나 길이 500미터 이상의 것에 한한다)건설공사</t>
  </si>
  <si>
    <t>  2. 공항건설공사</t>
  </si>
  <si>
    <t>  3. 댐축조공사</t>
  </si>
  <si>
    <t>  4. 에너지저장시설공사</t>
  </si>
  <si>
    <t>  5. 간척공사</t>
  </si>
  <si>
    <t>  6. 준설공사</t>
  </si>
  <si>
    <t>  7. 항만공사</t>
  </si>
  <si>
    <t>  8. 철도공사</t>
  </si>
  <si>
    <t>  9. 지하철공사</t>
  </si>
  <si>
    <t>  10. 터널공사가 포함된 공사</t>
  </si>
  <si>
    <t>  11. 발전소건설공사</t>
  </si>
  <si>
    <t>  12. 쓰레기소각로건설공사</t>
  </si>
  <si>
    <t>  13. 폐수처리장건설공사</t>
  </si>
  <si>
    <t>  14. 하수종말처리장건설공사</t>
  </si>
  <si>
    <t>  15. 상수도(지름 1천밀리미터 이상의 것에 한하며, 정수장을 포함한다)건설공사</t>
  </si>
  <si>
    <t>  16. 하수도(단면적 20제곱미터이상의 것에 한한다)건설공사</t>
  </si>
  <si>
    <t>  17. 관람집회시설공사</t>
  </si>
  <si>
    <t>  18. 전시시설공사</t>
  </si>
  <si>
    <t>  19. 공용청사(연면적 2만제곱미터 이상의 것에 한한다)건설공사</t>
  </si>
  <si>
    <t>  20. 송전공사</t>
  </si>
  <si>
    <t>  21. 변전공사</t>
  </si>
  <si>
    <t xml:space="preserve">  22. 공동주택(16층 이상의 것에 한한다)건설공사 </t>
  </si>
  <si>
    <t>주2) 적용대상공사</t>
    <phoneticPr fontId="5" type="noConversion"/>
  </si>
  <si>
    <t>주3) 조달청 적용방법</t>
    <phoneticPr fontId="5" type="noConversion"/>
  </si>
  <si>
    <t>▶요율산정시 필요한 서류: 공사개요, 도급계약서(설계서), 공사비내역서,
  설계도면, 공정표, 토공사 포함시 지질조사서, 시방서</t>
    <phoneticPr fontId="5" type="noConversion"/>
  </si>
  <si>
    <t>제23조(입찰참가자격사전심사의 대상) 영 제14조제1항에서 “행정자치부령이 정하는
      공사”라 함은 추정가격이 100억원 이상인 공사(영 제6장의 규정을 적용받는
      공사를 제외한다)로서 다음 각 호의 어느 하나의 공사를 말한다.</t>
    <phoneticPr fontId="5" type="noConversion"/>
  </si>
  <si>
    <t>주택 외 건축</t>
    <phoneticPr fontId="5" type="noConversion"/>
  </si>
  <si>
    <t>배부대상기준</t>
    <phoneticPr fontId="5" type="noConversion"/>
  </si>
  <si>
    <t>300억원 이상~1000억원 미만</t>
    <phoneticPr fontId="9" type="noConversion"/>
  </si>
  <si>
    <t>1000억원 이상</t>
    <phoneticPr fontId="9" type="noConversion"/>
  </si>
  <si>
    <t>6개월 초과 ~ 12개월 이하</t>
    <phoneticPr fontId="9" type="noConversion"/>
  </si>
  <si>
    <t>12개월 초과 ~ 36개월 이하</t>
    <phoneticPr fontId="9" type="noConversion"/>
  </si>
  <si>
    <t>36 개월 초과</t>
    <phoneticPr fontId="9" type="noConversion"/>
  </si>
  <si>
    <t>    3.건축공사의 경우에는 부대토목공사는 제외. 단, 건물 기초공사 및 건물 터파기공사는 대상금액에 포함</t>
    <phoneticPr fontId="5" type="noConversion"/>
  </si>
  <si>
    <t>    4.공사보험료의 대상금액 결정은 PQ대상 공사만으로 별도 원가계산을 하여 부가세를 제외한 "PQ대상부분 공사원가
      + PQ대상부분 관급금액"에 산정된 보험요율을 적용하여 부가가치세 상단에 공사보험료를 계상</t>
    <phoneticPr fontId="5" type="noConversion"/>
  </si>
  <si>
    <t>** 보험사 문의시 업체명, 공사기간, 공사형태, 업체의 공사 실적현황등에 따라 요율을 각기 달리 적용하고 있음</t>
    <phoneticPr fontId="5" type="noConversion"/>
  </si>
  <si>
    <t>(7) ×</t>
    <phoneticPr fontId="6" type="noConversion"/>
  </si>
  <si>
    <t>주1) 공사손해보험료 = 보험가입대상 부분의 총원가{재(관급자재포함)+노+경+일반관리비+이윤}×요율</t>
    <phoneticPr fontId="5" type="noConversion"/>
  </si>
  <si>
    <t xml:space="preserve">     - 추정가격 100억원이상</t>
    <phoneticPr fontId="5" type="noConversion"/>
  </si>
  <si>
    <t>     - PQ대상, 대안입찰, 턴키입찰공사</t>
    <phoneticPr fontId="5" type="noConversion"/>
  </si>
  <si>
    <t>** 공사원가계산 적용시 보험사(2개이상) 견적을 받아 적용바람(조달청 업체견적의 80%적용)</t>
    <phoneticPr fontId="5" type="noConversion"/>
  </si>
  <si>
    <t>주4) 관련법령: 공사계약일반조건 제10조, 예정가격작성기준 제22조, 공사손해보험가입업무집행요령, 공사계약특수조건 제5조 참조</t>
    <phoneticPr fontId="5" type="noConversion"/>
  </si>
  <si>
    <t>공사손해보험료 요율</t>
    <phoneticPr fontId="5" type="noConversion"/>
  </si>
  <si>
    <t>직접노무비</t>
    <phoneticPr fontId="5" type="noConversion"/>
  </si>
  <si>
    <t xml:space="preserve">                               </t>
    <phoneticPr fontId="6" type="noConversion"/>
  </si>
  <si>
    <t xml:space="preserve">기
타
경
비
</t>
    <phoneticPr fontId="5" type="noConversion"/>
  </si>
  <si>
    <t>계정별비율</t>
    <phoneticPr fontId="9" type="noConversion"/>
  </si>
  <si>
    <t>배 부 기 준</t>
    <phoneticPr fontId="9" type="noConversion"/>
  </si>
  <si>
    <t>조 달 청
기타경비율</t>
    <phoneticPr fontId="9" type="noConversion"/>
  </si>
  <si>
    <t>무관련비용은 "무관련"으로 입력</t>
    <phoneticPr fontId="5" type="noConversion"/>
  </si>
  <si>
    <t>완성공사
원가구성분석
자료 기준</t>
    <phoneticPr fontId="5" type="noConversion"/>
  </si>
  <si>
    <t>적용여부 공사규모 및 형태별로 확인후 적용</t>
    <phoneticPr fontId="9" type="noConversion"/>
  </si>
  <si>
    <t xml:space="preserve">       승인을 얻어 건설하는 300호 이상인 공동주택 건설사업</t>
    <phoneticPr fontId="9" type="noConversion"/>
  </si>
  <si>
    <t>** 아래 일부 항목이 내역서에서 일부라도 반영하였다면 환경보전비 요율로 계산하지 않는다.</t>
    <phoneticPr fontId="5" type="noConversion"/>
  </si>
  <si>
    <t>계    정    과    목</t>
    <phoneticPr fontId="9" type="noConversion"/>
  </si>
  <si>
    <t>6개월 이하</t>
    <phoneticPr fontId="9" type="noConversion"/>
  </si>
  <si>
    <t>구성비</t>
    <phoneticPr fontId="9" type="noConversion"/>
  </si>
  <si>
    <t>비       고</t>
    <phoneticPr fontId="5" type="noConversion"/>
  </si>
  <si>
    <t>단 위 : %</t>
    <phoneticPr fontId="9" type="noConversion"/>
  </si>
  <si>
    <t>구분</t>
  </si>
  <si>
    <t>건설업종</t>
  </si>
  <si>
    <t>업무내용</t>
  </si>
  <si>
    <t>건설공사의 예시</t>
  </si>
  <si>
    <t>종합공사를 시공하는 업종</t>
  </si>
  <si>
    <t>땅을 굴착하거나 토사 등으로 지반을 조성하는 공사</t>
  </si>
  <si>
    <t>블록쌓기공사, 벽돌쌓기공사, 벽돌붙임공사 등</t>
  </si>
  <si>
    <t>석재를 사용하여 시설물 등을 시공하는 공사</t>
  </si>
  <si>
    <t>일반도장공사, 도장뿜칠공사, 차선도색공사, 분사표면처리공사, 전천후경기장바탕도장공사, 부식방지공사 등</t>
  </si>
  <si>
    <t>샌드파일공사, 말뚝공사 등</t>
  </si>
  <si>
    <t>건축물 및 구조물 등의 해체공사 등</t>
  </si>
  <si>
    <t xml:space="preserve">       추정금액 3억이상 건설공사</t>
    <phoneticPr fontId="9" type="noConversion"/>
  </si>
  <si>
    <t>일반공사</t>
  </si>
  <si>
    <t>광 전 자</t>
  </si>
  <si>
    <t>문 화 재</t>
  </si>
  <si>
    <t>원 자 력</t>
  </si>
  <si>
    <t>건설근로자퇴직공제부금비</t>
    <phoneticPr fontId="5" type="noConversion"/>
  </si>
  <si>
    <t>인도전용강재육교설치공사, 철탑공사, 갑문 및 댐의 수문설치공사 등</t>
  </si>
  <si>
    <t>대형 댐 수문설치공사 등</t>
  </si>
  <si>
    <t>합계를 조달청 기타경비율과 일치시킬 것</t>
    <phoneticPr fontId="5" type="noConversion"/>
  </si>
  <si>
    <t>비고</t>
  </si>
  <si>
    <t>별표5 】건설공사의 종류 예시표</t>
  </si>
  <si>
    <t>공사종류</t>
  </si>
  <si>
    <t>내 용 예 시</t>
  </si>
  <si>
    <t>비   고</t>
    <phoneticPr fontId="5" type="noConversion"/>
  </si>
  <si>
    <t xml:space="preserve">     - 국가 또는 지방자치단체가 발주하는 공사추정금액이 5억이상</t>
    <phoneticPr fontId="9" type="noConversion"/>
  </si>
  <si>
    <t xml:space="preserve">     - 사회간접자본시설에 대한 민간투자사업으로 공사추정금액이 5억이상</t>
    <phoneticPr fontId="9" type="noConversion"/>
  </si>
  <si>
    <t>적 용 요 율</t>
    <phoneticPr fontId="9" type="noConversion"/>
  </si>
  <si>
    <t>활주로 공사(가설활주로, 활주로, 공항내 도로등)</t>
    <phoneticPr fontId="5" type="noConversion"/>
  </si>
  <si>
    <t>나</t>
    <phoneticPr fontId="5" type="noConversion"/>
  </si>
  <si>
    <t>내륙의 항만공사, 해안의 항만공사, 방파제, 댐</t>
    <phoneticPr fontId="5" type="noConversion"/>
  </si>
  <si>
    <t>개별요율</t>
    <phoneticPr fontId="5" type="noConversion"/>
  </si>
  <si>
    <t>지하 굴착식 갱도 및 터널</t>
    <phoneticPr fontId="5" type="noConversion"/>
  </si>
  <si>
    <t>지하철, 지하상가, 지하보도용</t>
    <phoneticPr fontId="5" type="noConversion"/>
  </si>
  <si>
    <t>※ 지하철 역사를 포함할 경우 : 1개 역사당 5% 할증</t>
    <phoneticPr fontId="5" type="noConversion"/>
  </si>
  <si>
    <t>※ 지하철 역사만을 부보할 경우 : 20% 할증</t>
    <phoneticPr fontId="5" type="noConversion"/>
  </si>
  <si>
    <t>도로, 철로용</t>
    <phoneticPr fontId="5" type="noConversion"/>
  </si>
  <si>
    <t>전력구, 통신구, 상하수도, 도수로용</t>
    <phoneticPr fontId="5" type="noConversion"/>
  </si>
  <si>
    <t>개거식(開渠式) 갱도, 터널, 수갱</t>
    <phoneticPr fontId="5" type="noConversion"/>
  </si>
  <si>
    <t>조립식 터널</t>
    <phoneticPr fontId="5" type="noConversion"/>
  </si>
  <si>
    <t>옹벽</t>
    <phoneticPr fontId="5" type="noConversion"/>
  </si>
  <si>
    <t>낙설, 낙석방지용 구조물</t>
    <phoneticPr fontId="5" type="noConversion"/>
  </si>
  <si>
    <t>일반교량</t>
    <phoneticPr fontId="5" type="noConversion"/>
  </si>
  <si>
    <t xml:space="preserve"> - 교각간 거리 40m 이하</t>
    <phoneticPr fontId="5" type="noConversion"/>
  </si>
  <si>
    <t xml:space="preserve"> - 교각간 거리 40m 초과</t>
    <phoneticPr fontId="5" type="noConversion"/>
  </si>
  <si>
    <t>※ 항시 물이 흐르는 강이나 호수를 건너는 교량공사 : 위 요율을 10% 할증</t>
    <phoneticPr fontId="5" type="noConversion"/>
  </si>
  <si>
    <t>※ 만이나 바다를 건너는 교량공사 : 위 요율을 20% 할증</t>
    <phoneticPr fontId="5" type="noConversion"/>
  </si>
  <si>
    <t>아치형교량</t>
    <phoneticPr fontId="5" type="noConversion"/>
  </si>
  <si>
    <t xml:space="preserve"> - 폭(span) 40m 이하</t>
    <phoneticPr fontId="5" type="noConversion"/>
  </si>
  <si>
    <t xml:space="preserve"> - 폭(span) 40m 초과</t>
    <phoneticPr fontId="5" type="noConversion"/>
  </si>
  <si>
    <t>현수교, 사장교, 부교</t>
    <phoneticPr fontId="5" type="noConversion"/>
  </si>
  <si>
    <t>고가도로</t>
    <phoneticPr fontId="5" type="noConversion"/>
  </si>
  <si>
    <t>하수도시설(깊이 5m 이하 굴착시)</t>
    <phoneticPr fontId="5" type="noConversion"/>
  </si>
  <si>
    <t>하수도시설(깊이 5m 초과 굴착시)</t>
    <phoneticPr fontId="5" type="noConversion"/>
  </si>
  <si>
    <t>지하배관(가스, 물, 기름운반용)</t>
    <phoneticPr fontId="5" type="noConversion"/>
  </si>
  <si>
    <t xml:space="preserve"> - 깊이 5m 까지 굴착시</t>
    <phoneticPr fontId="5" type="noConversion"/>
  </si>
  <si>
    <t xml:space="preserve"> - 깊이 5m 초과 굴착시</t>
    <phoneticPr fontId="5" type="noConversion"/>
  </si>
  <si>
    <t>하수, 폐수처리시설(지하배관은 제외)</t>
    <phoneticPr fontId="5" type="noConversion"/>
  </si>
  <si>
    <t>펌프장(기계설비 포함)</t>
    <phoneticPr fontId="5" type="noConversion"/>
  </si>
  <si>
    <t>상수도 정수장, 배수지</t>
    <phoneticPr fontId="5" type="noConversion"/>
  </si>
  <si>
    <t>시가지 도로공사 및 포장공사</t>
    <phoneticPr fontId="5" type="noConversion"/>
  </si>
  <si>
    <t>고속도로, 국도, 지방도등 도로공사 및 포장공사</t>
    <phoneticPr fontId="5" type="noConversion"/>
  </si>
  <si>
    <t>철도공사</t>
    <phoneticPr fontId="5" type="noConversion"/>
  </si>
  <si>
    <t>※ 터널,교량(40m초과),고가도로(40m초과),지하차도는 해당요율 적용</t>
    <phoneticPr fontId="5" type="noConversion"/>
  </si>
  <si>
    <t>&lt; 수리(水理)구조물, 댐, 수리구조물 전체, 사이펀,간척 &gt;</t>
    <phoneticPr fontId="5" type="noConversion"/>
  </si>
  <si>
    <t>&lt; 갱도, 터널, 수갱(竪坑)(지하철,전력구,통신구,지하도,지하상가,터널) &gt;</t>
    <phoneticPr fontId="5" type="noConversion"/>
  </si>
  <si>
    <t>&lt; 특수구조물, 교량 &gt;</t>
    <phoneticPr fontId="5" type="noConversion"/>
  </si>
  <si>
    <t>&lt; 토공, 도로, 활주로, 철도 &gt;</t>
    <phoneticPr fontId="5" type="noConversion"/>
  </si>
  <si>
    <t>&lt; 하수도, 배관, 하수처리시설, 펌프장치, 저수지, 수처리시설, 관개시설 &gt;</t>
    <phoneticPr fontId="5" type="noConversion"/>
  </si>
  <si>
    <t>&lt; 표  &gt;</t>
    <phoneticPr fontId="63" type="noConversion"/>
  </si>
  <si>
    <t>단 위 : %</t>
    <phoneticPr fontId="5" type="noConversion"/>
  </si>
  <si>
    <t>구조 및 시공내역(건설공사물건)</t>
    <phoneticPr fontId="5" type="noConversion"/>
  </si>
  <si>
    <t>기본담보
요율(%)</t>
    <phoneticPr fontId="5" type="noConversion"/>
  </si>
  <si>
    <t>표준자기
부담금</t>
    <phoneticPr fontId="5" type="noConversion"/>
  </si>
  <si>
    <t>표준담보
기간(월)</t>
    <phoneticPr fontId="5" type="noConversion"/>
  </si>
  <si>
    <t>코드
번호</t>
    <phoneticPr fontId="5" type="noConversion"/>
  </si>
  <si>
    <t>&lt; 조달청 2005년 10월 기준 &gt;</t>
    <phoneticPr fontId="5" type="noConversion"/>
  </si>
  <si>
    <t xml:space="preserve">     공사원가계산시 공사금액, 공사기간, 공사종류,공사주변현황과 자기부담금(1억이하)을명시하여 2개이상의 
     손해보험회사에 보험요율에 대한 견적을 요청하고, 이중 낮은 보험요율에 80%를 적용하여 공사손해보험료산정
     (보험약관: 도심지는 영국식 약관, 기타지역은 동일식 약관)</t>
    <phoneticPr fontId="5" type="noConversion"/>
  </si>
  <si>
    <t>비  고</t>
    <phoneticPr fontId="5" type="noConversion"/>
  </si>
  <si>
    <t>&lt; 참고사항 &gt;</t>
    <phoneticPr fontId="5" type="noConversion"/>
  </si>
  <si>
    <t xml:space="preserve">** 손해보험협회 및 보험개발원에 문의 결과 각 보험사별 요율 자유화로 별도의 요율을 공표하지 않음, </t>
    <phoneticPr fontId="5" type="noConversion"/>
  </si>
  <si>
    <t>공 사 구 분</t>
    <phoneticPr fontId="5" type="noConversion"/>
  </si>
  <si>
    <t>세 부 공 사</t>
    <phoneticPr fontId="5" type="noConversion"/>
  </si>
  <si>
    <t>도          로</t>
    <phoneticPr fontId="9" type="noConversion"/>
  </si>
  <si>
    <t>교량,터널,활주로</t>
    <phoneticPr fontId="5" type="noConversion"/>
  </si>
  <si>
    <t>플    랜    트</t>
    <phoneticPr fontId="5" type="noConversion"/>
  </si>
  <si>
    <t>발전소,쓰레기소각로</t>
    <phoneticPr fontId="5" type="noConversion"/>
  </si>
  <si>
    <t>지    하    철</t>
    <phoneticPr fontId="5" type="noConversion"/>
  </si>
  <si>
    <t>철          도</t>
    <phoneticPr fontId="5" type="noConversion"/>
  </si>
  <si>
    <t>상  하  수  도</t>
    <phoneticPr fontId="5" type="noConversion"/>
  </si>
  <si>
    <t>폐수,하수처리장,정수장</t>
    <phoneticPr fontId="5" type="noConversion"/>
  </si>
  <si>
    <t>항          만</t>
    <phoneticPr fontId="5" type="noConversion"/>
  </si>
  <si>
    <t>방지막불필요시,간척,준설</t>
    <phoneticPr fontId="5" type="noConversion"/>
  </si>
  <si>
    <t>댐</t>
    <phoneticPr fontId="5" type="noConversion"/>
  </si>
  <si>
    <t>택  지  개  발</t>
    <phoneticPr fontId="5" type="noConversion"/>
  </si>
  <si>
    <t>주          택</t>
    <phoneticPr fontId="5" type="noConversion"/>
  </si>
  <si>
    <t>재개발,재건축</t>
    <phoneticPr fontId="5" type="noConversion"/>
  </si>
  <si>
    <t>신축</t>
    <phoneticPr fontId="5" type="noConversion"/>
  </si>
  <si>
    <t>조달청 경비율</t>
    <phoneticPr fontId="9" type="noConversion"/>
  </si>
  <si>
    <t xml:space="preserve">     - 국가 또는 지방자치단체가 출자 또는 출연한 법인이 발주하는</t>
    <phoneticPr fontId="9" type="noConversion"/>
  </si>
  <si>
    <t xml:space="preserve">     - 주택건설촉진법 제 33조 제1항의 규정에 의한 사업계획의 </t>
    <phoneticPr fontId="9" type="noConversion"/>
  </si>
  <si>
    <t>주1) 환경보전비</t>
    <phoneticPr fontId="9" type="noConversion"/>
  </si>
  <si>
    <t xml:space="preserve">   단위 : 천원</t>
  </si>
  <si>
    <t xml:space="preserve">  단 위 : 원</t>
  </si>
  <si>
    <t>배 부 대 상</t>
  </si>
  <si>
    <t>배부대상액</t>
  </si>
  <si>
    <t>금  액</t>
  </si>
  <si>
    <t>수 도 광 열 비</t>
  </si>
  <si>
    <t>재료비＋노무비</t>
  </si>
  <si>
    <t>복 리 후 생 비</t>
  </si>
  <si>
    <t>"</t>
  </si>
  <si>
    <t>소  모  품  비</t>
  </si>
  <si>
    <t>여비교통통신비</t>
  </si>
  <si>
    <t>세 금 과 공 과</t>
  </si>
  <si>
    <t>도 서 인 쇄 비</t>
  </si>
  <si>
    <t>계</t>
  </si>
  <si>
    <t>계 정 과 목</t>
    <phoneticPr fontId="9" type="noConversion"/>
  </si>
  <si>
    <t>단위 : %</t>
  </si>
  <si>
    <t>완성공사경비율</t>
    <phoneticPr fontId="9" type="noConversion"/>
  </si>
  <si>
    <t>적 용 비 율</t>
    <phoneticPr fontId="9" type="noConversion"/>
  </si>
  <si>
    <t>계 정 과 목</t>
    <phoneticPr fontId="6" type="noConversion"/>
  </si>
  <si>
    <t>계</t>
    <phoneticPr fontId="6" type="noConversion"/>
  </si>
  <si>
    <t>배부대상액</t>
    <phoneticPr fontId="5" type="noConversion"/>
  </si>
  <si>
    <t>공사규모별
(5억원미만)</t>
    <phoneticPr fontId="5" type="noConversion"/>
  </si>
  <si>
    <t>공사기간별
(6개월이하)</t>
    <phoneticPr fontId="5" type="noConversion"/>
  </si>
  <si>
    <t>적용배부율
(%)</t>
    <phoneticPr fontId="5" type="noConversion"/>
  </si>
  <si>
    <t>※ 비목별 무관련 비용인지 확인후 적용!</t>
    <phoneticPr fontId="9" type="noConversion"/>
  </si>
  <si>
    <t>주) 적용배부율 : {(공사종류별)+(공사규모별)+(공사기간별)}÷3</t>
    <phoneticPr fontId="9" type="noConversion"/>
  </si>
  <si>
    <t>가) 공사 종류별</t>
  </si>
  <si>
    <t>건  축  공  사</t>
  </si>
  <si>
    <t>토  목  공  사</t>
  </si>
  <si>
    <t>산 업 설 비 공 사</t>
  </si>
  <si>
    <t>기타:전문,개보수공사</t>
    <phoneticPr fontId="5" type="noConversion"/>
  </si>
  <si>
    <t>기  타  토  목</t>
    <phoneticPr fontId="5" type="noConversion"/>
  </si>
  <si>
    <t>하천 등</t>
    <phoneticPr fontId="5" type="noConversion"/>
  </si>
  <si>
    <t>전체직종</t>
  </si>
  <si>
    <t>기 타</t>
  </si>
  <si>
    <t>2013. 1. 1 (2012년 9월)</t>
  </si>
  <si>
    <t>2012. 9. 1 (2012년 5월)</t>
  </si>
  <si>
    <t>2012. 1. 1 (2011년 9월)</t>
  </si>
  <si>
    <t>2011. 9. 1 (2011년 5월)</t>
  </si>
  <si>
    <t>2011. 1. 1 (2010년 9월)</t>
  </si>
  <si>
    <t>2010. 9. 1 (2010년 5월)</t>
  </si>
  <si>
    <t>2010. 1. 1 (2009년 9월)</t>
  </si>
  <si>
    <t>2009. 9. 1 (2009년 5월)</t>
  </si>
  <si>
    <t>2009. 1. 1 (2008년 9월)</t>
  </si>
  <si>
    <t>2008. 9. 1 (2008년 5월)</t>
  </si>
  <si>
    <t>2008. 1. 1 (2007년 9월)</t>
  </si>
  <si>
    <t>2007. 9. 1 (2007년 5월)</t>
  </si>
  <si>
    <t>2007. 1. 1 (2006년 9월)</t>
  </si>
  <si>
    <t>2006. 9. 1 (2006년 5월)</t>
  </si>
  <si>
    <t>2006. 1. 1 (2005년 9월)</t>
  </si>
  <si>
    <t>2005. 9. 1 (2005년 5월)</t>
  </si>
  <si>
    <t>2005. 1. 1 (2004년 9월)</t>
  </si>
  <si>
    <t>2004. 9. 1 (2004년 5월)</t>
  </si>
  <si>
    <t>2004. 1. 1 (2003년 9월)</t>
  </si>
  <si>
    <t>2003. 8.13 (2003년 5월)</t>
  </si>
  <si>
    <t>2002.12.17 (2002년 9월)</t>
  </si>
  <si>
    <t>2002. 8.14 (2002년 5월)</t>
  </si>
  <si>
    <t>2002. 1. 1 (2001년 9월)</t>
  </si>
  <si>
    <t>2001. 9. 1 (2001년 5월)</t>
  </si>
  <si>
    <t>2001. 1. 1 (2000년 9월)</t>
  </si>
  <si>
    <t>2000. 9. 1 (2000년 5월)</t>
  </si>
  <si>
    <t>2000. 1. 1 (1999년 9월)</t>
  </si>
  <si>
    <t>1999. 9. 1 (1999년 5월)</t>
  </si>
  <si>
    <t>1999. 1. 1 (1998년 9월)</t>
  </si>
  <si>
    <t>1998. 9. 1 (1998년 5월)</t>
  </si>
  <si>
    <t>1998. 1. 1 (1997년 9월)</t>
  </si>
  <si>
    <t>구  분</t>
    <phoneticPr fontId="9" type="noConversion"/>
  </si>
  <si>
    <t>건축공사</t>
    <phoneticPr fontId="5" type="noConversion"/>
  </si>
  <si>
    <t>요  율</t>
    <phoneticPr fontId="9" type="noConversion"/>
  </si>
  <si>
    <t>재료비＋직접노무비
＋기계경비</t>
    <phoneticPr fontId="5" type="noConversion"/>
  </si>
  <si>
    <t>재료비＋직접노무비
＋산출경비</t>
    <phoneticPr fontId="5" type="noConversion"/>
  </si>
  <si>
    <t>재료비＋직접노무비
＋산출경비</t>
    <phoneticPr fontId="5" type="noConversion"/>
  </si>
  <si>
    <t>적용요율</t>
    <phoneticPr fontId="5" type="noConversion"/>
  </si>
  <si>
    <t>주2) 적용기준</t>
    <phoneticPr fontId="5" type="noConversion"/>
  </si>
  <si>
    <t xml:space="preserve">     ① 종합건설업자</t>
    <phoneticPr fontId="5" type="noConversion"/>
  </si>
  <si>
    <t xml:space="preserve">        - 산정기준 : (재료비 ＋ 직접노무비 ＋ 산출경비) × 요율</t>
    <phoneticPr fontId="5" type="noConversion"/>
  </si>
  <si>
    <t xml:space="preserve">     ② 전문건설업자</t>
    <phoneticPr fontId="5" type="noConversion"/>
  </si>
  <si>
    <t xml:space="preserve">        - 발주자와 전문건설업자가 계약하는 원도급</t>
    <phoneticPr fontId="5" type="noConversion"/>
  </si>
  <si>
    <t xml:space="preserve">     - 수급인 또는 하수급인이 건설기계 대여업자와 건설기계 대여계약을 체결한 경우</t>
    <phoneticPr fontId="5" type="noConversion"/>
  </si>
  <si>
    <t>비 고</t>
    <phoneticPr fontId="5" type="noConversion"/>
  </si>
  <si>
    <t>주3) 계산기준</t>
    <phoneticPr fontId="5" type="noConversion"/>
  </si>
  <si>
    <t>※ 개별계산하여 경비 지급수수료에 포함 시킨다</t>
    <phoneticPr fontId="5" type="noConversion"/>
  </si>
  <si>
    <t>※ 적용기준을 기준으로 보수적인 관점으로 적용한다</t>
    <phoneticPr fontId="5" type="noConversion"/>
  </si>
  <si>
    <t>물가변동으로 인한 계약금액 조정시 평균 임금</t>
    <phoneticPr fontId="5" type="noConversion"/>
  </si>
  <si>
    <t>전체직종</t>
    <phoneticPr fontId="5" type="noConversion"/>
  </si>
  <si>
    <t>일반공사</t>
    <phoneticPr fontId="5" type="noConversion"/>
  </si>
  <si>
    <t>공표일
(조사기준)</t>
    <phoneticPr fontId="5" type="noConversion"/>
  </si>
  <si>
    <t>전년하반기</t>
    <phoneticPr fontId="5" type="noConversion"/>
  </si>
  <si>
    <t>전년대비</t>
    <phoneticPr fontId="5" type="noConversion"/>
  </si>
  <si>
    <t>2014. 1. 1 (2013년 9월)</t>
  </si>
  <si>
    <t>2013. 9. 1 (2013년 5월)</t>
  </si>
  <si>
    <t>노 무 비</t>
    <phoneticPr fontId="5" type="noConversion"/>
  </si>
  <si>
    <t>금  액</t>
    <phoneticPr fontId="9" type="noConversion"/>
  </si>
  <si>
    <t>경비율</t>
    <phoneticPr fontId="9" type="noConversion"/>
  </si>
  <si>
    <t>금  액</t>
    <phoneticPr fontId="9" type="noConversion"/>
  </si>
  <si>
    <t>구성비</t>
    <phoneticPr fontId="9" type="noConversion"/>
  </si>
  <si>
    <t>경비율</t>
    <phoneticPr fontId="9" type="noConversion"/>
  </si>
  <si>
    <t>5억원 미만</t>
    <phoneticPr fontId="9" type="noConversion"/>
  </si>
  <si>
    <t>5억원 ∼ 30억원 미만</t>
    <phoneticPr fontId="9" type="noConversion"/>
  </si>
  <si>
    <t>30억원 이상~50억원 미만</t>
    <phoneticPr fontId="9" type="noConversion"/>
  </si>
  <si>
    <t>50억원 이상~300억원 미만</t>
    <phoneticPr fontId="9" type="noConversion"/>
  </si>
  <si>
    <t xml:space="preserve">주) 경비율은 재료비와 노무비합계액에 대한 경비계정별 발생비율임   </t>
    <phoneticPr fontId="5" type="noConversion"/>
  </si>
  <si>
    <t xml:space="preserve">   (1) 직  접    노 무 비</t>
    <phoneticPr fontId="5" type="noConversion"/>
  </si>
  <si>
    <t xml:space="preserve">   (2) 간  접    노 무 비</t>
    <phoneticPr fontId="5" type="noConversion"/>
  </si>
  <si>
    <t>개별계산</t>
    <phoneticPr fontId="9" type="noConversion"/>
  </si>
  <si>
    <t xml:space="preserve">주) 경비율은 재료비와 노무비합계액에 대한 경비계정별 발생비율임   </t>
    <phoneticPr fontId="5" type="noConversion"/>
  </si>
  <si>
    <t>&lt;'2007적용 완성공사 세분공종별 분류&gt;</t>
    <phoneticPr fontId="9" type="noConversion"/>
  </si>
  <si>
    <t>산업설비 : 정수장,하수종말처리장,폐수종말처리장,쓰레기소각시설,기타환경시설공사,원자력발전소,화력발전소,열병합발전소,수력발전소,</t>
    <phoneticPr fontId="9" type="noConversion"/>
  </si>
  <si>
    <t>주4) 적용제외 : 문화재 수리공사, 전기, 정보통신, 소방시설</t>
    <phoneticPr fontId="5" type="noConversion"/>
  </si>
  <si>
    <t>토목·조경 공사</t>
    <phoneticPr fontId="9" type="noConversion"/>
  </si>
  <si>
    <t>건축·산업환경설비 공사</t>
    <phoneticPr fontId="9" type="noConversion"/>
  </si>
  <si>
    <t>오탁,준설토,방지막설치
필요시,간척,준설</t>
    <phoneticPr fontId="5" type="noConversion"/>
  </si>
  <si>
    <t xml:space="preserve">     ② 건설기술진흥법 시행규칙 별표 8 참조</t>
    <phoneticPr fontId="5" type="noConversion"/>
  </si>
  <si>
    <t>주1) 건설근로자 퇴직공제부금비</t>
    <phoneticPr fontId="9" type="noConversion"/>
  </si>
  <si>
    <t>수 도 광 열 비</t>
    <phoneticPr fontId="5" type="noConversion"/>
  </si>
  <si>
    <t>복 리 후 생 비</t>
    <phoneticPr fontId="5" type="noConversion"/>
  </si>
  <si>
    <t>소  모  품  비</t>
    <phoneticPr fontId="5" type="noConversion"/>
  </si>
  <si>
    <t>여비교통통신비</t>
    <phoneticPr fontId="5" type="noConversion"/>
  </si>
  <si>
    <t>세 금 과 공 과</t>
    <phoneticPr fontId="5" type="noConversion"/>
  </si>
  <si>
    <t>도 서 인 쇄 비</t>
    <phoneticPr fontId="5" type="noConversion"/>
  </si>
  <si>
    <t>국민건강보험료</t>
  </si>
  <si>
    <t>국민연금보험료</t>
  </si>
  <si>
    <t>노인장기요양보험료</t>
  </si>
  <si>
    <t>산 재 보 험 료</t>
    <phoneticPr fontId="5" type="noConversion"/>
  </si>
  <si>
    <t>산업안전보건관리비</t>
    <phoneticPr fontId="5" type="noConversion"/>
  </si>
  <si>
    <t>환 경 보 전 비</t>
    <phoneticPr fontId="5" type="noConversion"/>
  </si>
  <si>
    <t>건설근로자퇴직공제부금비</t>
    <phoneticPr fontId="9" type="noConversion"/>
  </si>
  <si>
    <t>기타경비율에 대한 계정과목별 배부</t>
    <phoneticPr fontId="9" type="noConversion"/>
  </si>
  <si>
    <t>수 도 광 열 비</t>
    <phoneticPr fontId="5" type="noConversion"/>
  </si>
  <si>
    <t>소  모  품  비</t>
    <phoneticPr fontId="5" type="noConversion"/>
  </si>
  <si>
    <t>환경보전비
요  율</t>
    <phoneticPr fontId="9" type="noConversion"/>
  </si>
  <si>
    <t>주2) 배부율</t>
    <phoneticPr fontId="9" type="noConversion"/>
  </si>
  <si>
    <t>지급수수료 개별계산표</t>
    <phoneticPr fontId="5" type="noConversion"/>
  </si>
  <si>
    <t>구    분</t>
    <phoneticPr fontId="9" type="noConversion"/>
  </si>
  <si>
    <t>배부율</t>
    <phoneticPr fontId="5" type="noConversion"/>
  </si>
  <si>
    <t>금    액</t>
    <phoneticPr fontId="5" type="noConversion"/>
  </si>
  <si>
    <t>재료비＋직접노무비
＋산출경비</t>
    <phoneticPr fontId="5" type="noConversion"/>
  </si>
  <si>
    <t>계</t>
    <phoneticPr fontId="5" type="noConversion"/>
  </si>
  <si>
    <t>주1) 배부대상액 : 공사원가 계산서(총괄) 참조</t>
    <phoneticPr fontId="9" type="noConversion"/>
  </si>
  <si>
    <t>공사이행보증수수료</t>
    <phoneticPr fontId="5" type="noConversion"/>
  </si>
  <si>
    <t>건설기계대여대금
지급보증서 발급수수료</t>
    <phoneticPr fontId="5" type="noConversion"/>
  </si>
  <si>
    <t>건설하도급대금
지급보증서 발급수수료</t>
    <phoneticPr fontId="5" type="noConversion"/>
  </si>
  <si>
    <t>건설기계대여대금 지급보증서 발급수수료 요율</t>
    <phoneticPr fontId="9" type="noConversion"/>
  </si>
  <si>
    <t>공  사  규  모</t>
    <phoneticPr fontId="9" type="noConversion"/>
  </si>
  <si>
    <t>공 사 규 모
(직접공사비)</t>
    <phoneticPr fontId="9" type="noConversion"/>
  </si>
  <si>
    <t>500억원 이상</t>
    <phoneticPr fontId="5" type="noConversion"/>
  </si>
  <si>
    <t>250억원 이상
~
500억원 미만</t>
    <phoneticPr fontId="5" type="noConversion"/>
  </si>
  <si>
    <t>공사이행 보증수수료 요율</t>
    <phoneticPr fontId="9" type="noConversion"/>
  </si>
  <si>
    <t>배부대상 계산기준</t>
    <phoneticPr fontId="5" type="noConversion"/>
  </si>
  <si>
    <t>건설하도급대금 지급보증서 발급수수료 요율</t>
    <phoneticPr fontId="9" type="noConversion"/>
  </si>
  <si>
    <t>공 사 규 모
(추정가격)</t>
    <phoneticPr fontId="9" type="noConversion"/>
  </si>
  <si>
    <t>50억 미만</t>
    <phoneticPr fontId="5" type="noConversion"/>
  </si>
  <si>
    <t>100억 ~ 300억원 미만</t>
    <phoneticPr fontId="5" type="noConversion"/>
  </si>
  <si>
    <t>50억 ~ 100억원 미만</t>
    <phoneticPr fontId="5" type="noConversion"/>
  </si>
  <si>
    <t>건축</t>
    <phoneticPr fontId="5" type="noConversion"/>
  </si>
  <si>
    <t>토목 및 산업설비</t>
    <phoneticPr fontId="5" type="noConversion"/>
  </si>
  <si>
    <t>※특별한 사정이 없는한 공사 착공전까지는 원사업자는 수급사업자에게 공사대금 지급을 보증하고, 수급사업자는 원사업자에게 계약금액의 100분의 10에 해당하는 금액의 계약이행을 보증하여야 하며(하도급법 제13조의2 참조), 보증서 교부시기는 계약체결일로부터 30일 이내(법 개정안)</t>
  </si>
  <si>
    <t>면제(하도급법시행령 제3조 참조): 1건 공사의 공사금액이 1천만원이하인 경우, 신용평가기관(한국기업평가, 한국신용평가, 한국신용정보)에서 매긴 신용등급 A0 이상인 업체(공정위 건설 하도급대금 지급보증 면제대상 고시), 하도급대금을 직접 지급하기로 합의한 경우)</t>
  </si>
  <si>
    <t>공동도급(공동이행방식): 공동도급사간의 지분율에 따라 하도급대금지급보증액수를 결정하며, 유의할 점은 각 지분율에 해당하는 금액이 4,000만원 미만이라도 대금지급 보증의무가 면제되지 아니하며, 공동도급사중 1개사가 신용평가전문기관의 화사채 등급이 A 이상이라 하더라도 잔여사는 대금지급 보증을 하여야 함.</t>
    <phoneticPr fontId="5" type="noConversion"/>
  </si>
  <si>
    <t>※ 관련법률: 「하도급거래공정화에관한법률」제13조의2, 동법시행령 제8조, 「 건설산업기본법」제34조, 동법시행령 제34조의3, 「예정가격작성기준」제19조제3항제20호, 하도급대금지급보증서 발급금액 적용기준, 하도급거래공정화지침</t>
  </si>
  <si>
    <t>※ 공사대금이나 공사기간이 조정되는 경우: 하도급거래공정화지침 14. 나.에서 하도급대금이나 공사기간이 조정되어 그에 따른 지급보증 변경이 필요한 경우 그 조정 시점에서 변경된 내용에 따라 수급사업자에게 추가로 대금지급을 보증하여야 한다. 다만, 추가공사의 공사금액이 4,000만원 이하의 경미한 공사인 경우에는 예외로 한다.라고 규정되어 있음.</t>
  </si>
  <si>
    <t xml:space="preserve">       구분에 따라 해당 금액을 그 준공금 또는 기성금을 받은날</t>
    <phoneticPr fontId="5" type="noConversion"/>
  </si>
  <si>
    <t>직접공사비</t>
    <phoneticPr fontId="5" type="noConversion"/>
  </si>
  <si>
    <t xml:space="preserve">     ② 대형공사(국가계약법시행령 제6장)</t>
    <phoneticPr fontId="5" type="noConversion"/>
  </si>
  <si>
    <t xml:space="preserve">     - 대형공사라 함은 총공사비 추정가격이 300억원 이상인 신규복합공종공사를 말한다.</t>
    <phoneticPr fontId="5" type="noConversion"/>
  </si>
  <si>
    <t xml:space="preserve">     - 기술제안입찰은 각 중앙관서의 장 또는 계약담당공무원은 상징성,기념성,예술성등이</t>
    <phoneticPr fontId="5" type="noConversion"/>
  </si>
  <si>
    <t xml:space="preserve">       필요하다고 인정되거나 난이도가 높은 기술이 필요한 시설물 공사에 대하여는 실시</t>
    <phoneticPr fontId="5" type="noConversion"/>
  </si>
  <si>
    <t xml:space="preserve">       설계 기술제안입찰 또는 기본설계 기술제안입찰에 의한 계약을 체결할 수 있다.</t>
    <phoneticPr fontId="5" type="noConversion"/>
  </si>
  <si>
    <t xml:space="preserve">     ① 수급인은 도급받은 건설공사에 대한 준공금 또는 기성금을 받으면 다음 각호의</t>
    <phoneticPr fontId="5" type="noConversion"/>
  </si>
  <si>
    <t xml:space="preserve">     - 준공금을 받은경우 : 하도급대금</t>
    <phoneticPr fontId="5" type="noConversion"/>
  </si>
  <si>
    <t xml:space="preserve">     - 기성금을 받은경우 : 하수급인이 시공한 부분에 해당하는 금액</t>
    <phoneticPr fontId="5" type="noConversion"/>
  </si>
  <si>
    <t xml:space="preserve">     ② 수급인은 하도급계약을 할 때 하수급인에게 국토교통부령으로 정하는 바에 따라 </t>
    <phoneticPr fontId="5" type="noConversion"/>
  </si>
  <si>
    <t>주2) 적용기준 : 직접공사비로 환경보전비 항목이 미계산된 모든공사</t>
    <phoneticPr fontId="5" type="noConversion"/>
  </si>
  <si>
    <t>     - 건설기계 사용에 따른 소음,진동 방지시설</t>
    <phoneticPr fontId="5" type="noConversion"/>
  </si>
  <si>
    <t xml:space="preserve">     - 공사시공중 발생되는 오수,탁수 처리시설</t>
    <phoneticPr fontId="5" type="noConversion"/>
  </si>
  <si>
    <t xml:space="preserve">     - 흙운반(토공사) 차량의 세륜시설 및 먼지방지시설</t>
    <phoneticPr fontId="5" type="noConversion"/>
  </si>
  <si>
    <t xml:space="preserve">     - 공사장내의 토사유출 방지시설</t>
    <phoneticPr fontId="5" type="noConversion"/>
  </si>
  <si>
    <t xml:space="preserve">     - 시공중 발생되는 먼지,매연 방지시설</t>
    <phoneticPr fontId="5" type="noConversion"/>
  </si>
  <si>
    <t xml:space="preserve">     - 발파작업시 폭음,진동,암석비산 방지시설</t>
    <phoneticPr fontId="5" type="noConversion"/>
  </si>
  <si>
    <t xml:space="preserve">     - 공사현장 주변의 정기적인 청소 및 정리정돈 비용등</t>
    <phoneticPr fontId="5" type="noConversion"/>
  </si>
  <si>
    <t>주3) 계산기준</t>
    <phoneticPr fontId="5" type="noConversion"/>
  </si>
  <si>
    <t xml:space="preserve">     - 표준품셈등 원가계산에 따라 산출한 비용과 이금액을 포함한 직접공사비</t>
    <phoneticPr fontId="5" type="noConversion"/>
  </si>
  <si>
    <t xml:space="preserve">       전체에 요율을 곱하여 산정한 금액을 적용한다.</t>
    <phoneticPr fontId="5" type="noConversion"/>
  </si>
  <si>
    <t>주1) 건설기계대여대금 지급보증서 발급금액</t>
    <phoneticPr fontId="5" type="noConversion"/>
  </si>
  <si>
    <t xml:space="preserve">     - 건설산업기본법 제68조의3제3항 및 동법시행령 제64조의3제1항 참조</t>
    <phoneticPr fontId="5" type="noConversion"/>
  </si>
  <si>
    <t>주1) 건설하도급대금 지급보증서 발급금액</t>
    <phoneticPr fontId="5" type="noConversion"/>
  </si>
  <si>
    <t xml:space="preserve">     - 건설산업기본법 제34조의3항 및 동법시행령 제34조의3항 참조</t>
    <phoneticPr fontId="5" type="noConversion"/>
  </si>
  <si>
    <t>주1) 공사이행 보증수수료 발급금액</t>
    <phoneticPr fontId="5" type="noConversion"/>
  </si>
  <si>
    <t xml:space="preserve">     - 국가계약법시행령 52조 동법시행령 제42조의4항, 제6항, 제8장 참조</t>
    <phoneticPr fontId="5" type="noConversion"/>
  </si>
  <si>
    <t>경비 계정과목별 배부율 적용표</t>
    <phoneticPr fontId="5" type="noConversion"/>
  </si>
  <si>
    <t>조달청 계정과목별 기타경비율</t>
    <phoneticPr fontId="5" type="noConversion"/>
  </si>
  <si>
    <t>완성공사 경비 계정과목별 배부율 산출표</t>
    <phoneticPr fontId="5" type="noConversion"/>
  </si>
  <si>
    <t>완성공사 원가구성분석(경비율)</t>
  </si>
  <si>
    <t>단 위 : %</t>
    <phoneticPr fontId="9" type="noConversion"/>
  </si>
  <si>
    <t>환경보전비 요율</t>
    <phoneticPr fontId="9" type="noConversion"/>
  </si>
  <si>
    <t>건설근로자 퇴직공제부금비 요율</t>
    <phoneticPr fontId="9" type="noConversion"/>
  </si>
  <si>
    <t>합계를 일치시키기 위해 @+0.0001%</t>
    <phoneticPr fontId="5" type="noConversion"/>
  </si>
  <si>
    <t xml:space="preserve">     ② 국토교통부 고시 제2015-610호(2015.8.20) 참조</t>
    <phoneticPr fontId="5" type="noConversion"/>
  </si>
  <si>
    <t>무관련</t>
    <phoneticPr fontId="5" type="noConversion"/>
  </si>
  <si>
    <t>2017. 1. 1 (2016년 9월)</t>
  </si>
  <si>
    <t>2016. 9. 1 (2016년 5월)</t>
  </si>
  <si>
    <t>2016. 1. 1 (2015년 9월)</t>
  </si>
  <si>
    <t>2015. 9. 1 (2015년 5월)</t>
  </si>
  <si>
    <t>2015. 1. 1 (2014년 9월)</t>
  </si>
  <si>
    <t>2014. 9. 1 (2014년 5월)</t>
    <phoneticPr fontId="5" type="noConversion"/>
  </si>
  <si>
    <t>무관련</t>
  </si>
  <si>
    <t>무관련</t>
    <phoneticPr fontId="5" type="noConversion"/>
  </si>
  <si>
    <t>2017. 9. 1 (2017년 5월)</t>
    <phoneticPr fontId="5" type="noConversion"/>
  </si>
  <si>
    <t>고용노동부고시 &lt; 건설업산업안전보건관리비계상 및 사용기준</t>
    <phoneticPr fontId="5" type="noConversion"/>
  </si>
  <si>
    <t>2019. 1. 1 (2018년 9월)</t>
    <phoneticPr fontId="5" type="noConversion"/>
  </si>
  <si>
    <t>2018. 9. 1 (2018년 5월)</t>
    <phoneticPr fontId="5" type="noConversion"/>
  </si>
  <si>
    <t>2018. 1. 1 (2017년 9월)</t>
    <phoneticPr fontId="5" type="noConversion"/>
  </si>
  <si>
    <t>□ 중건설공사, 철도 또는 궤도건설공사, 기계장치공사 이외의 건축건설, 도로신설 등 공사와 이에 부대하여 해당 공사를 현장 내에서 행하는 공사</t>
  </si>
  <si>
    <t>□ 각종의 기계․기구장치 등을 설치하는 공사</t>
  </si>
  <si>
    <t>3. 중건설공사</t>
  </si>
  <si>
    <t>□ 고제방(댐), 수력발전시설, 터널 등을 신설하는 공사</t>
  </si>
  <si>
    <t>4. 철도 또는 궤도신설공사</t>
  </si>
  <si>
    <t>□ 철도 또는 궤도 등을 신설하는 공사</t>
  </si>
  <si>
    <t>□ 다른 공사와 분리 발주되어 시간․장소적으로 독립하여 행하는 다음의 공사(다른 공사와 병행하여 행하는 경우에는 일반건설공사(갑)으로 분류한다)</t>
  </si>
  <si>
    <t>1. 일반건설 공사(갑)</t>
  </si>
  <si>
    <t xml:space="preserve">  가. 건축물 등의 건설공사</t>
  </si>
  <si>
    <t xml:space="preserve">    (1) 건축건설공사와 이에 부대하여 해당 공사현장 내에서 행하여지는 공사</t>
  </si>
  <si>
    <t xml:space="preserve">    (2) 목조, 연와조, 블록조, 석조, 철근콘크리트조 등의 건물 건설공사</t>
  </si>
  <si>
    <t xml:space="preserve">       - 건축물의 신설공사와 그의 보수 및 파괴공사 또는 이에 부대하여 행하여지는 건설공사</t>
  </si>
  <si>
    <t xml:space="preserve">    (3)  주택, 축사, 가건물, 창고, 학교, 강당, 체육관, 사무소, 백화점, 점포, 공장, 발전소, 특수공장, 연구소, 병원, 기념탑, 기념건물, 역사 등을 신축, 개축, 보수, 파괴, 해체하는 건설공사</t>
  </si>
  <si>
    <t xml:space="preserve">    (4) 철골, 철근 및 철근콘크리트조 가옥을 이축(移築)하는 공사</t>
  </si>
  <si>
    <t xml:space="preserve">    (5) 구입한 철파이프를 절단, 벤딩(구부림), 조립하여 축사 등을 건설하는 공사</t>
  </si>
  <si>
    <t xml:space="preserve">    (6) 건축물 설비공사</t>
  </si>
  <si>
    <t xml:space="preserve">       (가) 해당 건축물 내외에서 행하는 설비 또는 부대공사</t>
  </si>
  <si>
    <t xml:space="preserve">           1) 해당 건축물 내외의 전기, 전등, 전신기 등의 설비공사</t>
  </si>
  <si>
    <t xml:space="preserve">           2) 해당 건축물 내외의 송배전선로, 전기배선, 전화선로, 네온장치 등의 부설공사</t>
  </si>
  <si>
    <t xml:space="preserve">           3) 해당 건축물 내외의 급수 및 급탕 등의 설비공사</t>
  </si>
  <si>
    <t xml:space="preserve">           4) 해당 건축물 내외의 안전 및 소화 등의 설비공사</t>
  </si>
  <si>
    <t xml:space="preserve">           5) 해당 건축물 내외의 난방, 냉방, 환기, 건조, 온․습도 조절 등의 설비공사</t>
  </si>
  <si>
    <t xml:space="preserve">           6) 해당 건축물의 도장공사 및 시멘트 취부 방수 공사</t>
  </si>
  <si>
    <t xml:space="preserve">           7) 해당 건축물의 설비를 위한 석축, 타일, 기와, 슬레이트 등을 부설하는 건설공사</t>
  </si>
  <si>
    <t xml:space="preserve">           8) 해당 건축물 내의 냉동기의 부설에 일관하여 행하여지는 난방 및 냉동 등의 시설에 관한 공사</t>
  </si>
  <si>
    <t xml:space="preserve">           9) 건축물 내의 아이스스케이팅 설비에 관한 공사</t>
  </si>
  <si>
    <t xml:space="preserve">           10) 그 밖의 건축물의 설비공사</t>
  </si>
  <si>
    <t xml:space="preserve">       (나) 내장, 유리 등의 기타 전문 제공사</t>
  </si>
  <si>
    <t xml:space="preserve">    (7) 교량건설공사</t>
  </si>
  <si>
    <t xml:space="preserve">       (가) 일반교량의 신설공사와 이에 부대하여 해당 공사장 내에서 행하는 건설공사</t>
  </si>
  <si>
    <t xml:space="preserve">       (나) 기설교량의 보수와 개수에 관한 공사, 교량에 교각, 교대 등의 기초건설공사, 기타 교량의 보수 공사</t>
  </si>
  <si>
    <t xml:space="preserve">       (다) 선창의 건설공사</t>
  </si>
  <si>
    <t xml:space="preserve">  나. 도로신설공사</t>
  </si>
  <si>
    <t xml:space="preserve">    (1) 도로신설에 관한 공사와 이에 부대하여 행하여지는 공사</t>
  </si>
  <si>
    <t xml:space="preserve">       (가) 도로 또는 광장의 신설공사</t>
  </si>
  <si>
    <t xml:space="preserve">       (나) 기설도로의 변경, 굴곡의 제거 및 확장공사</t>
  </si>
  <si>
    <t xml:space="preserve">       (다) 도로 및 광장의 포장공사(사리살포공사 포함한다)</t>
  </si>
  <si>
    <t xml:space="preserve">  다. 기타 건설공사</t>
  </si>
  <si>
    <t xml:space="preserve">    (1) 중건설공사, 철도 또는 궤도신설공사 (다만, 철도 또는 궤도의 신설공사에 단순히 노무용역과 건설기술만을 제공하는 사업은 제외한다), 건축건설공사, 도로신설공사, 기계장치공사 이외의 기타 건설공사와 이에 부대하여 해당 공사현장 내에서 행하는 건설공사</t>
  </si>
  <si>
    <t xml:space="preserve">       (가) 수력발전시설 및 댐시설 이외의 제방건설공사</t>
  </si>
  <si>
    <t xml:space="preserve">       (나) 기설터널의 보수 및 복구공사</t>
  </si>
  <si>
    <t xml:space="preserve">       (다) 기설의 도로 등의 개수, 복구 또는 유지관리의 공사 </t>
  </si>
  <si>
    <t xml:space="preserve">       (라) 구내에서 인입선공사, 증선공사 등</t>
  </si>
  <si>
    <t xml:space="preserve">       (마) 옹벽축조의 건설공사</t>
  </si>
  <si>
    <t xml:space="preserve">       (바) 기설도로 또는 플랫홈 등의 포장공사(사리살포, 잔디붙이기 공사 등은 포함한다)</t>
  </si>
  <si>
    <t xml:space="preserve">       (사) 공작물의 해체, 이동, 제거 또는 철거의 공사</t>
  </si>
  <si>
    <t xml:space="preserve">       (아) 철골조, 철근조, 철근콘크리트조 등의 고가철도의 신설공사와 이에 부대하여 해당 공사 현장 내에서 행하는 건설공사</t>
  </si>
  <si>
    <t xml:space="preserve">       (자) 지반으로부터 10m 이내의 지하에 복개식으로 시공하는 지하도, 지하철도, 지하상가 또는 통신선로 등의 인입통신구의 신설공사와 이에 부대하여 해당 공사현장 내에서 행하는 건설공사</t>
  </si>
  <si>
    <t xml:space="preserve">       (차) 하천의 연제(언제: 제방도로), 제방수문, 통문, 갑문 등의 신설개수에 관한 공사</t>
  </si>
  <si>
    <t xml:space="preserve">       (카) 관개용수로, 그 밖의 각종 수로의 신설개수, 유지에 관한 공사</t>
  </si>
  <si>
    <t xml:space="preserve">       (타) 운하 및 수로 또는 이의 부속건물의 건설공사</t>
  </si>
  <si>
    <t xml:space="preserve">       (파) 저수지, 광독침전지 수영장 등의 건설공사</t>
  </si>
  <si>
    <t xml:space="preserve">       (하) 사방설비의 건설공사</t>
  </si>
  <si>
    <t xml:space="preserve">       (거) 해안 또는 항만의 방파제, 안벽 등의 건설공사(중건설공사의 고제방(댐) 등 신설공사 이외의 공사를 말한다)</t>
  </si>
  <si>
    <t xml:space="preserve">       (너) 호반, 하천 또는 해면의 준설, 간척 또는 매립 등의 공사</t>
  </si>
  <si>
    <t xml:space="preserve">       (더) 비행장, 골프장, 경마장 또는 경기장의 조성에 관한 공사</t>
  </si>
  <si>
    <t xml:space="preserve">       (러) 개간, 경지정리, 부지 또는 광장의 조성공사</t>
  </si>
  <si>
    <t xml:space="preserve">       (머)지하에 구축하는 각종 물탱크의 건설공사(기초공사를 포함한다)</t>
  </si>
  <si>
    <t xml:space="preserve">       (버) 철관, 콘크리트관, 케이블류, 가스관, 흄관, 지중선, 동재 등의 매설공사</t>
  </si>
  <si>
    <t xml:space="preserve">       (서) 침몰된 공작물의 인양공사</t>
  </si>
  <si>
    <t xml:space="preserve">       (어) 수중오물 수거작업공사</t>
  </si>
  <si>
    <t xml:space="preserve">       (저) 그 밖의 각종 건설공사(건설공사를 위한 시추공사를 포함하나 광업시추 및 시굴공사는 제외한다)</t>
  </si>
  <si>
    <t xml:space="preserve">       (처) 각종 운동장 스탠드 건설공사</t>
  </si>
  <si>
    <t xml:space="preserve">       (커) 체토사(쌓여서 막힌 흙과 모래)의 붕괴 및 낙석 등의 방지벽 건설공사와 이와 부대하여 해당 공사장 내에서 행하는 각종 공사</t>
  </si>
  <si>
    <t xml:space="preserve">       (터) 과선교(구름다리)의 건설공사</t>
  </si>
  <si>
    <t xml:space="preserve">       (퍼) 철탑, 연돌(굴뚝), 풍동 등의 건설공사</t>
  </si>
  <si>
    <t xml:space="preserve">       (허) 광고탑, 탱크 등의 건설공사</t>
  </si>
  <si>
    <t xml:space="preserve">       (고) 문, 담장, 축대, 정원 등의 건설공사</t>
  </si>
  <si>
    <t xml:space="preserve">       (노) 용광로의 건설공사</t>
  </si>
  <si>
    <t xml:space="preserve">       (도) 전차궤도의 송전가선의 건설공사와 그 보수공사</t>
  </si>
  <si>
    <t xml:space="preserve">       (로) 송전선로, 통신선로 또는 철관의 건설공사 및 기계장치의 산세정 공사</t>
  </si>
  <si>
    <t xml:space="preserve">       (모) 신호기의 건설공사</t>
  </si>
  <si>
    <t xml:space="preserve">       (보) 하수도관 세척공사</t>
  </si>
  <si>
    <t xml:space="preserve">       (소) 무대셋트 제작, 조립, 도색, 도배, 철거공사</t>
  </si>
  <si>
    <t xml:space="preserve">       (오) 그 밖의 각종 건설공사</t>
  </si>
  <si>
    <t xml:space="preserve">       (조) 일반 경상보수의 용역사업은 이에 분류</t>
  </si>
  <si>
    <t xml:space="preserve">    (2) 일반건설공사(을), 중건설공사, 철도․궤도신설공사, 특수 및 기타 건설공사의 사업에 직접적으로 관련하여 행하지 않는다고 인정되는 건설공사로서 다른 것에 분류하지 아니한 건설공사</t>
  </si>
  <si>
    <t>2. 일반건설 공사(을)</t>
  </si>
  <si>
    <t xml:space="preserve">  가. 기계장치공사</t>
  </si>
  <si>
    <t xml:space="preserve">    (1) 각종 기계․기구장치를 위한 조립 및 부설공사와 이에 부대하여 행하여지는 건설공사</t>
  </si>
  <si>
    <t xml:space="preserve">       (가) 각종의 기계 및 기구장치를 위한 기초처리 공사</t>
  </si>
  <si>
    <t xml:space="preserve">       (나) 기계 및 기구장치를 위한 기계대 건설공사</t>
  </si>
  <si>
    <t xml:space="preserve">       (다) 보일러, 기중기, 양중기 등의 조립 및 부설공사</t>
  </si>
  <si>
    <t xml:space="preserve">       (라) 전기수진기, 공기압축기, 건조기, 각종 운반기 등의 조립 및 부설공사</t>
  </si>
  <si>
    <t xml:space="preserve">       (마) 석유정제장치, 펌프제조장치 등과 같은 기계․기구의 조립 또는 부설공사</t>
  </si>
  <si>
    <t xml:space="preserve">       (바) 삭도 건설공사</t>
  </si>
  <si>
    <t xml:space="preserve">       (사) 화력 및 원자력발전시설의 설치공사</t>
  </si>
  <si>
    <t xml:space="preserve">       (아) 변전소 설치 및 수리공사</t>
  </si>
  <si>
    <t xml:space="preserve">       (자) 그 밖의 각종 기계 및 기구의 설치공사 또는 해체공사 </t>
  </si>
  <si>
    <t xml:space="preserve">       (차) 기계장치의 수리공사</t>
  </si>
  <si>
    <t xml:space="preserve">       (카) 승강기 및 에스컬레이터의 설치공사</t>
  </si>
  <si>
    <t xml:space="preserve">       (타) 화력, 원자력 및 수력발전소의 수리공사(다만 산세정공사는 제외한다)</t>
  </si>
  <si>
    <t xml:space="preserve">       (파) 공해방지시설 및 폐수처리시설 공사</t>
  </si>
  <si>
    <t xml:space="preserve">       (하) 도시가스제조 및 공급설비공사</t>
  </si>
  <si>
    <t xml:space="preserve">       (거) 통신장비(컴퓨터 통신장비를 포함한다)의 설치, 이전, 철거공사</t>
  </si>
  <si>
    <t xml:space="preserve">  가. 고제방(댐) 등 신설공사</t>
  </si>
  <si>
    <t xml:space="preserve">    (1) 제방의 기초지반(터파기 밑나비가 10m 이상인 경우에는 그 최심부: 기초지반의 최심부는 말뚝선단의 위치임. 다만, 잔교식공법의 경우는 제외한다)에서 그 정상까지의 높이가 20m 이상되는 제방 및 해안 또는 항만의 방파제, 안벽 등의 신설에 관한 공사와 이에 부대하여 해당 공사장 내에서 행하여지는 건설공사</t>
  </si>
  <si>
    <t xml:space="preserve">       (가) 제방의 신설에 관한 가설공사 또는 기초공사</t>
  </si>
  <si>
    <t xml:space="preserve">       (나) 제방의 신설 공사장 내에서 시공하는 제방체, 배사구(쌓인 모래를 내보내는 출구를 말한다), 가제방, 골재채취, 송전선로, 철탑, 발전소, 변전소 등의 시설공사</t>
  </si>
  <si>
    <t xml:space="preserve">       (다) 제방공사용 자재의 운반을 하기 위한 도로, 철도 또는 궤도의 건설공사</t>
  </si>
  <si>
    <t xml:space="preserve">       (라) 제방의 신설에 따른 취수구, 배수로, 가배수로, 여수로, 하수구의 복개, 물탱크 등의 취수시설에 관한 공사</t>
  </si>
  <si>
    <t xml:space="preserve">       (마) 제방의 신설에 따른 수력발전시설용의 터널 또는 토석제방 등의 신설에 관한 공사</t>
  </si>
  <si>
    <t xml:space="preserve">       (바) 제방의 신설에 따른 기설의 수력발전소의 수로를 이용하여 유수량의 조절 등을 목적으로 시공하는 저수지의 신설공사</t>
  </si>
  <si>
    <t xml:space="preserve">       (사) 제방의 신설에 따른 수력발전시설의 신설공사용의 각종 기계의 철관의 조립 또는 그 부설공사</t>
  </si>
  <si>
    <t xml:space="preserve">       (아) 제방의 신설에 따른 홍수조절 관계용수로 또는 발전 등의 사업에 이용하기 위한 다목적댐 건설공사</t>
  </si>
  <si>
    <t xml:space="preserve">       (자) 제방의 신설공사를 건설하기 위하여 해당 건설업자의 사무소, 종업원의 숙사, 취사장 등을 건설하는 공사</t>
  </si>
  <si>
    <t xml:space="preserve">       (차) 해안 또는 항만의 방파제, 안벽 등의 건설공사와 이에 부대하여 해당 공사장에서 시행하는 건설공사</t>
  </si>
  <si>
    <t xml:space="preserve">  나. 수력발전시설 설비공사</t>
  </si>
  <si>
    <t xml:space="preserve">    (1) 이 분야에서 수력발전시설 신설공사, 고제방(댐) 신설공사 및 터널신설공사 등과 이 공사에 부대하여 해당 공사 현장에서 행하여지는 공사</t>
  </si>
  <si>
    <t xml:space="preserve">       (가) 수력발전시설의 신설공사에 관한 가설공사 또는 기초공사</t>
  </si>
  <si>
    <t xml:space="preserve">       (나) 수력발전시설의 신설공사장에서 시공하는 제방체, 배사구, 가제방, 골재채취, 송전선로, 철탑, 발전소, 변전소 등의 건설공사</t>
  </si>
  <si>
    <t xml:space="preserve">       (다) 수력발전시설의 신설공사용 자재의 운반을 하기 위한 도로, 철도 또는 궤도의 건설공사</t>
  </si>
  <si>
    <t xml:space="preserve">       (라) 수력발전시설의 신설에 따른 취수구, 배수로, 가배수로, 여수로, 하수구의 복개, 물탱크 등의 취수시설에 관한 공사</t>
  </si>
  <si>
    <t xml:space="preserve">       (마) 수력발전시설용의 터널 또는 토목제방 등의 신설에 관한 공사</t>
  </si>
  <si>
    <t xml:space="preserve">       (바) 기설의 수력발전소의 수로를 이용하여 유출량의 조절 등을 목적으로 시공되는 수력발전조절지(저수지)의 신설공사</t>
  </si>
  <si>
    <t xml:space="preserve">       (사) 수력발전시설의 신설공사용 배치플랜트, 시멘트 사이로, 골재 운반용의 벨트, 컨베이어 등의 기계와 철관의 조립 또는 부설공사</t>
  </si>
  <si>
    <t xml:space="preserve">       (아) 수력발전시설에 따른 홍수조절관개용수 보급 또는 발전 등의 사업에 이용하기 위한 다목적댐 시설 공사</t>
  </si>
  <si>
    <t xml:space="preserve">       (자) 수력발전의 신설공사를 위하여 해당 건설업자의 사무소, 종업원의 숙사, 취사장 등을 건설하는 공사</t>
  </si>
  <si>
    <t xml:space="preserve">       (차) 그 밖의 삭도건설공사</t>
  </si>
  <si>
    <t xml:space="preserve">  다. 터널신설공사</t>
  </si>
  <si>
    <t xml:space="preserve">    (1) 터널 신설에 관한 건설공사와 이에 부대하여 행하는 내면설비공사</t>
  </si>
  <si>
    <t xml:space="preserve">       (가) 터널신설공사 현장에서 시공하는 가설공사, 갱도굴착공사, 토사 및 암괴지(바위지역을 말한다)의 운반처리공사, 배수시설공사 또는 터널내면설비공사</t>
  </si>
  <si>
    <t xml:space="preserve">       (나) 터널신설공사 현장에서 시공하는 노면포장, 사리의 살포, 궤도의 신설, 건축물의 건설, 전선의 가설, 전등 및 전화의 가설 등의 건설공사 </t>
  </si>
  <si>
    <t xml:space="preserve">    (2) 지반에서 10m 이상의 지하까지 복개식으로 시공하는 지하철도, 지하도, 지하상가 및 통신선로 등의 인입통신구 신설공사와 이에 부대하여 해당 사업장에서 행하는 건설공사</t>
  </si>
  <si>
    <t xml:space="preserve">    (3) 굴착식으로 시공하는 지하철도 및 지하도신설 공사와 이에 부대하여 해당 공사장에서 행하는 건설공사</t>
  </si>
  <si>
    <t xml:space="preserve">  가. 철도 또는 궤도 신설공사</t>
  </si>
  <si>
    <t xml:space="preserve">    (1) 철도 또는 궤도 신설에 관한 공사와 이에 부대하여 행하는 공사(기설 노반 또는 구조물에서 행하는 철도․궤도 신설공사에 한정한다)</t>
  </si>
  <si>
    <t xml:space="preserve">       (가) 철도 및 궤도의 건설용 기계의 조립 또는 부설공사</t>
  </si>
  <si>
    <t xml:space="preserve">       (나) 철도 및 궤도 신설공사에 따른 역사․과선교, 송전선로 등의 건설공사</t>
  </si>
  <si>
    <t xml:space="preserve">          ※ 이 공사에서 신설이란 신설선의 건설, 단선을 복선으로 하는 경우 등 신설형태로 시공되는 것을 말한다.</t>
  </si>
  <si>
    <t xml:space="preserve">    (1) 건설산업기본법에 의한 준설공사, 조경공사, 택지조성공사(경지정리공사를 포함한다), 포장공사</t>
  </si>
  <si>
    <t xml:space="preserve">    (2) 전기공사업법에 의한 전기공사</t>
  </si>
  <si>
    <t xml:space="preserve">    (3) 정보통신공사업법에 의한 정보통신공사</t>
  </si>
  <si>
    <t>&lt; 건설산업기본법 시행령 &gt;</t>
    <phoneticPr fontId="5" type="noConversion"/>
  </si>
  <si>
    <t>산업·환경설비공사</t>
    <phoneticPr fontId="5" type="noConversion"/>
  </si>
  <si>
    <t>조경공사</t>
    <phoneticPr fontId="5" type="noConversion"/>
  </si>
  <si>
    <t>석공사, 시설물유지관리공사,
철근콘크리트공사, 가스시설공사(1종)</t>
    <phoneticPr fontId="5" type="noConversion"/>
  </si>
  <si>
    <t>조경시설물설치공사, 조경식재공사,
도장공사, 철도궤도공사, 철강재설치공사</t>
    <phoneticPr fontId="5" type="noConversion"/>
  </si>
  <si>
    <t>턴키(대안)공사</t>
    <phoneticPr fontId="5" type="noConversion"/>
  </si>
  <si>
    <t>3-1</t>
    <phoneticPr fontId="5" type="noConversion"/>
  </si>
  <si>
    <t>3-1-1</t>
    <phoneticPr fontId="5" type="noConversion"/>
  </si>
  <si>
    <t>3-1-2</t>
    <phoneticPr fontId="5" type="noConversion"/>
  </si>
  <si>
    <t>3-1-2-1</t>
    <phoneticPr fontId="5" type="noConversion"/>
  </si>
  <si>
    <t>3-1-5</t>
    <phoneticPr fontId="5" type="noConversion"/>
  </si>
  <si>
    <t>3-2</t>
    <phoneticPr fontId="5" type="noConversion"/>
  </si>
  <si>
    <t>3-2-1</t>
    <phoneticPr fontId="5" type="noConversion"/>
  </si>
  <si>
    <t>3-2-2</t>
    <phoneticPr fontId="5" type="noConversion"/>
  </si>
  <si>
    <t>3-2-3</t>
    <phoneticPr fontId="5" type="noConversion"/>
  </si>
  <si>
    <t>2019. 9. 1 (2019년 5월)</t>
    <phoneticPr fontId="5" type="noConversion"/>
  </si>
  <si>
    <t>5. 특수 및 기타건설 공사</t>
    <phoneticPr fontId="5" type="noConversion"/>
  </si>
  <si>
    <t xml:space="preserve">        제2장 제3절 공사원가계산 제19조 3항 24호 참조</t>
    <phoneticPr fontId="9" type="noConversion"/>
  </si>
  <si>
    <t>1. 비산먼지 방지시설: 세륜시설(세륜장의 포장 및 침전물 보관시설을 포함한다), 살수시설, 살수차량, 방진덮개(도로 등의 절토 및 성토 경사면 사용분을 포함한다), 방진벽, 방진망, 방진막, 진공청소기, 간이칸막이, 이송설비 분진억제시설, 집진시설(이동식, 분무식을 포함한다), 기계식 청소장비 등 「대기환경보전법」의 규정을 준수하기 위한 시설</t>
    <phoneticPr fontId="5" type="noConversion"/>
  </si>
  <si>
    <t>2. 소음ㆍ진동 방지시설: 방음벽(이동 및 설치 비용을 포함한다), 방음막, 소음기, 방음덮개, 방음터널, 방음림, 방음언덕, 흡음장치 및 시설, 탄성지지시설, 제진시설, 방진구시설, 방진고무, 배관진동절연장치 등 「소음ㆍ진동관리법」의 규정을 준수하기 위한 시설</t>
    <phoneticPr fontId="5" type="noConversion"/>
  </si>
  <si>
    <t>3. 폐기물 처리시설: 소각시설, 쓰레기슈트, 폐자재 수거박스, 폐기물 보관시설(덮개 및 배수로를 포함한다), 건설폐기물 처리시설(파쇄ㆍ분쇄시설 및 탈수건조시설을 포함한다) 등 「건설폐기물의 재활용촉진에 관한 법률」 및 「폐기물관리법」의 규정을 준수하기 위한 시설</t>
    <phoneticPr fontId="5" type="noConversion"/>
  </si>
  <si>
    <t>4. 수질오염 방지시설: 오폐수처리시설[수질 자동측정시스템(TMS)를 포함한다], 가배수로, 임시용 측구, 절성토면 비닐덮개, 침사 및 응집시설, 오탁방지막, 오일펜스, 유화제, 흡착포, 단독정화조, 이동식 간이화장실(정화조를 포함한다) 등 「수질 및 수생태계 보전에 관한 법률」, 「지하수법」, 「하수도법」 및 「화학물질관리법」의 규정을 준수하기 위한 시설</t>
    <phoneticPr fontId="5" type="noConversion"/>
  </si>
  <si>
    <t xml:space="preserve">        제2장 제3절 공사원가계산 제19조 3항 21호 참조</t>
    <phoneticPr fontId="9" type="noConversion"/>
  </si>
  <si>
    <t>(1) 직  접    노 무 비</t>
    <phoneticPr fontId="5" type="noConversion"/>
  </si>
  <si>
    <t>(2) 간  접    노 무 비</t>
    <phoneticPr fontId="5" type="noConversion"/>
  </si>
  <si>
    <t>(재 료 비  +  노 무 비)</t>
    <phoneticPr fontId="5" type="noConversion"/>
  </si>
  <si>
    <t>주2) 기타경비 계정별비율 조달청 기타경비율은 계정과목별로 구분되어 있지 않으므로 완성</t>
    <phoneticPr fontId="6" type="noConversion"/>
  </si>
  <si>
    <t xml:space="preserve">     공사 기준의 경비계정별 비율을 기준으로 배분하였음</t>
    <phoneticPr fontId="5" type="noConversion"/>
  </si>
  <si>
    <t xml:space="preserve">       간에 합의한 경우 등 국토교통부령으로 정하는 경우에는 건설기계 대여대금 지급조증서를 주지 아니할 수</t>
    <phoneticPr fontId="5" type="noConversion"/>
  </si>
  <si>
    <t xml:space="preserve">       있음</t>
    <phoneticPr fontId="5" type="noConversion"/>
  </si>
  <si>
    <t xml:space="preserve">        - 발주자와 종합건설업자가 계약하는 원도급(종합건설업자가 종합건설업자에게 하도급하는 경우 포함)</t>
    <phoneticPr fontId="5" type="noConversion"/>
  </si>
  <si>
    <t xml:space="preserve">        적정한 하도급대금의 지급을 보증하는 보증서를 주어야 한다. 다만, 국토교통부령</t>
    <phoneticPr fontId="5" type="noConversion"/>
  </si>
  <si>
    <t xml:space="preserve">        으로 정하는 경우에는 하도급대금 지금보증서를 주지 아니할수 있음</t>
    <phoneticPr fontId="5" type="noConversion"/>
  </si>
  <si>
    <t xml:space="preserve">     - 최저가격은 각 중앙관서의 장 또는 계약당당공무원은 제1항에 불구하고 추정 가격이</t>
    <phoneticPr fontId="5" type="noConversion"/>
  </si>
  <si>
    <t xml:space="preserve">       자부터 입찰금액의 적정성을 심사하여 낙찰자를 결정한다</t>
    <phoneticPr fontId="5" type="noConversion"/>
  </si>
  <si>
    <t>경        비</t>
    <phoneticPr fontId="5" type="noConversion"/>
  </si>
  <si>
    <t>구성비
( % )</t>
    <phoneticPr fontId="5" type="noConversion"/>
  </si>
  <si>
    <t>3-1-6</t>
    <phoneticPr fontId="5" type="noConversion"/>
  </si>
  <si>
    <t>단위</t>
    <phoneticPr fontId="5" type="noConversion"/>
  </si>
  <si>
    <t>단위 : 원</t>
    <phoneticPr fontId="5" type="noConversion"/>
  </si>
  <si>
    <t>단 가</t>
  </si>
  <si>
    <t>NO.</t>
    <phoneticPr fontId="5" type="noConversion"/>
  </si>
  <si>
    <t>천원</t>
  </si>
  <si>
    <t>수 량</t>
  </si>
  <si>
    <t>단 위</t>
  </si>
  <si>
    <t>금 액</t>
  </si>
  <si>
    <t>비 고</t>
  </si>
  <si>
    <t>경비</t>
  </si>
  <si>
    <t>소 계</t>
  </si>
  <si>
    <t xml:space="preserve">L </t>
  </si>
  <si>
    <t xml:space="preserve">% </t>
  </si>
  <si>
    <t>인</t>
  </si>
  <si>
    <t/>
  </si>
  <si>
    <t>총 계</t>
  </si>
  <si>
    <t>&lt; 표 1-1-2-3-1 &gt;</t>
    <phoneticPr fontId="82" type="noConversion"/>
  </si>
  <si>
    <t>중기 산출서</t>
    <phoneticPr fontId="82" type="noConversion"/>
  </si>
  <si>
    <t>중 기 명</t>
    <phoneticPr fontId="83" type="noConversion"/>
  </si>
  <si>
    <t>명   칭</t>
    <phoneticPr fontId="82" type="noConversion"/>
  </si>
  <si>
    <t>규   격</t>
    <phoneticPr fontId="82" type="noConversion"/>
  </si>
  <si>
    <t>재 료 비</t>
    <phoneticPr fontId="83" type="noConversion"/>
  </si>
  <si>
    <t>노 무 비</t>
    <phoneticPr fontId="83" type="noConversion"/>
  </si>
  <si>
    <t>중  기  명</t>
    <phoneticPr fontId="5" type="noConversion"/>
  </si>
  <si>
    <t>규     격</t>
    <phoneticPr fontId="5" type="noConversion"/>
  </si>
  <si>
    <t>재 료 비</t>
    <phoneticPr fontId="5" type="noConversion"/>
  </si>
  <si>
    <t>경    비</t>
    <phoneticPr fontId="5" type="noConversion"/>
  </si>
  <si>
    <t>중기산출 목록</t>
    <phoneticPr fontId="5" type="noConversion"/>
  </si>
  <si>
    <t>규    격</t>
    <phoneticPr fontId="83" type="noConversion"/>
  </si>
  <si>
    <t>HR</t>
    <phoneticPr fontId="5" type="noConversion"/>
  </si>
  <si>
    <t>2020. 9. 1 (2020년 5월)</t>
    <phoneticPr fontId="5" type="noConversion"/>
  </si>
  <si>
    <t xml:space="preserve"> (2) 수 도 광 열 비</t>
    <phoneticPr fontId="5" type="noConversion"/>
  </si>
  <si>
    <t xml:space="preserve"> (3) 운    반    비</t>
    <phoneticPr fontId="5" type="noConversion"/>
  </si>
  <si>
    <t xml:space="preserve"> (4) 기  계  경  비</t>
    <phoneticPr fontId="5" type="noConversion"/>
  </si>
  <si>
    <t xml:space="preserve"> (5) 특허권  사용료</t>
    <phoneticPr fontId="5" type="noConversion"/>
  </si>
  <si>
    <t xml:space="preserve"> (6) 기    술    료</t>
    <phoneticPr fontId="5" type="noConversion"/>
  </si>
  <si>
    <t xml:space="preserve"> (7) 연 구 개 발 비</t>
    <phoneticPr fontId="5" type="noConversion"/>
  </si>
  <si>
    <t xml:space="preserve"> (8) 품 질 관 리 비</t>
    <phoneticPr fontId="5" type="noConversion"/>
  </si>
  <si>
    <t xml:space="preserve"> (9) 가    설    비</t>
    <phoneticPr fontId="5" type="noConversion"/>
  </si>
  <si>
    <t xml:space="preserve"> (10) 지 급 임 차 료</t>
    <phoneticPr fontId="5" type="noConversion"/>
  </si>
  <si>
    <t xml:space="preserve"> (11) 보    험    료</t>
    <phoneticPr fontId="5" type="noConversion"/>
  </si>
  <si>
    <t xml:space="preserve"> (12) 복 리 후 생 비</t>
    <phoneticPr fontId="5" type="noConversion"/>
  </si>
  <si>
    <t xml:space="preserve"> (13) 보    관    비</t>
    <phoneticPr fontId="5" type="noConversion"/>
  </si>
  <si>
    <t xml:space="preserve"> (14) 외 주 가 공 비</t>
    <phoneticPr fontId="5" type="noConversion"/>
  </si>
  <si>
    <t xml:space="preserve"> (15) 안 전 관 리 비</t>
    <phoneticPr fontId="5" type="noConversion"/>
  </si>
  <si>
    <t xml:space="preserve"> (16) 소모·사무용품비</t>
    <phoneticPr fontId="5" type="noConversion"/>
  </si>
  <si>
    <t xml:space="preserve"> (17) 여비·교통비·통신비</t>
    <phoneticPr fontId="5" type="noConversion"/>
  </si>
  <si>
    <t xml:space="preserve"> (18) 세 금 과 공 과</t>
    <phoneticPr fontId="5" type="noConversion"/>
  </si>
  <si>
    <t xml:space="preserve"> (19) 폐기물  처리비</t>
    <phoneticPr fontId="5" type="noConversion"/>
  </si>
  <si>
    <t xml:space="preserve"> (20) 도 서 인 쇄 비</t>
    <phoneticPr fontId="5" type="noConversion"/>
  </si>
  <si>
    <t xml:space="preserve"> (21) 지 급 수 수 료</t>
    <phoneticPr fontId="5" type="noConversion"/>
  </si>
  <si>
    <t xml:space="preserve"> (22) 환 경 보 전 비</t>
    <phoneticPr fontId="5" type="noConversion"/>
  </si>
  <si>
    <t xml:space="preserve"> (23) 보    상    비</t>
    <phoneticPr fontId="5" type="noConversion"/>
  </si>
  <si>
    <t xml:space="preserve"> (24) 안 전 점 검 비</t>
    <phoneticPr fontId="5" type="noConversion"/>
  </si>
  <si>
    <t xml:space="preserve"> (25) 퇴직공제부금비</t>
    <phoneticPr fontId="5" type="noConversion"/>
  </si>
  <si>
    <t xml:space="preserve"> (26) 기타 법정 경비</t>
    <phoneticPr fontId="9" type="noConversion"/>
  </si>
  <si>
    <t xml:space="preserve"> (27) 감 가 상 각 비</t>
    <phoneticPr fontId="9" type="noConversion"/>
  </si>
  <si>
    <t xml:space="preserve"> (28) 하 자 보 수 비</t>
    <phoneticPr fontId="9" type="noConversion"/>
  </si>
  <si>
    <t xml:space="preserve"> (29) 현 장 관 리 비</t>
    <phoneticPr fontId="9" type="noConversion"/>
  </si>
  <si>
    <t>주2) 적용기준 : 추정금액 1억원이상 건설공사</t>
    <phoneticPr fontId="9" type="noConversion"/>
  </si>
  <si>
    <t>120억원 이상
~
250억원 미만</t>
    <phoneticPr fontId="5" type="noConversion"/>
  </si>
  <si>
    <t>70억원 이상
~
120억원 미만</t>
    <phoneticPr fontId="5" type="noConversion"/>
  </si>
  <si>
    <t>70억원 미만</t>
    <phoneticPr fontId="5" type="noConversion"/>
  </si>
  <si>
    <t>300억원 이상
종심ㆍ종평제</t>
    <phoneticPr fontId="5" type="noConversion"/>
  </si>
  <si>
    <t>(4＋5-1-3항의 기술료·외주가공비) ×</t>
    <phoneticPr fontId="5" type="noConversion"/>
  </si>
  <si>
    <r>
      <t>건설업의 업종과 업종별 업무내용</t>
    </r>
    <r>
      <rPr>
        <sz val="18"/>
        <color indexed="8"/>
        <rFont val="굴림체"/>
        <family val="3"/>
        <charset val="129"/>
      </rPr>
      <t>(제7조 관련)</t>
    </r>
  </si>
  <si>
    <t xml:space="preserve">     - 발주자가 건설기계 대여대금을 직접 건설기계 대여업자에게 지불하기로 발주자·건설업자·건설기계 대여업자가 </t>
    <phoneticPr fontId="5" type="noConversion"/>
  </si>
  <si>
    <t xml:space="preserve">     ① 예정가격 작성기준(기획재정부 계약예규 제577호, 2021.12.1.)</t>
    <phoneticPr fontId="5" type="noConversion"/>
  </si>
  <si>
    <t xml:space="preserve">     ④ 환경관리비의 산출기준(건설기술진흥법 시행규칙 61조 3항, 별표 8 요약, 2021.8.27)</t>
    <phoneticPr fontId="5" type="noConversion"/>
  </si>
  <si>
    <t>토목공사(토건)</t>
    <phoneticPr fontId="5" type="noConversion"/>
  </si>
  <si>
    <t>준설공사, 포장공사, 토공사,
비계ㆍ구조물해체공사</t>
    <phoneticPr fontId="5" type="noConversion"/>
  </si>
  <si>
    <t>상하수도설비공사, 수중공사,
보링그라우팅공사</t>
    <phoneticPr fontId="5" type="noConversion"/>
  </si>
  <si>
    <t>(직접공사비×0.0141%) ×공기(년)</t>
    <phoneticPr fontId="5" type="noConversion"/>
  </si>
  <si>
    <t>{1백만원+(직접공사비-75억원)
×0.0102%} ×공기(년)</t>
    <phoneticPr fontId="5" type="noConversion"/>
  </si>
  <si>
    <t>{1.5백만원+(직접공사비-130억원)
×0.0077%} ×공기(년)</t>
    <phoneticPr fontId="5" type="noConversion"/>
  </si>
  <si>
    <t>{2.4백만원+(직접공사비-250억원)
×0.0063%} ×공기(년)</t>
    <phoneticPr fontId="5" type="noConversion"/>
  </si>
  <si>
    <t>{4백만원+(직접공사비-500억원)
×0.005%} ×공기(년)</t>
    <phoneticPr fontId="5" type="noConversion"/>
  </si>
  <si>
    <t>주4) 적용제외 : 전기, 정보통신, 소방시설, 문화재 수리공사</t>
    <phoneticPr fontId="5" type="noConversion"/>
  </si>
  <si>
    <t>전문건설업</t>
    <phoneticPr fontId="5" type="noConversion"/>
  </si>
  <si>
    <t>종합건설업</t>
    <phoneticPr fontId="5" type="noConversion"/>
  </si>
  <si>
    <t>기계설비공사업 및 그 외의 공사</t>
    <phoneticPr fontId="5" type="noConversion"/>
  </si>
  <si>
    <t xml:space="preserve">     - 국토교통부 고시 제2019-286(2019.6.19.) 참조</t>
    <phoneticPr fontId="5" type="noConversion"/>
  </si>
  <si>
    <t xml:space="preserve">     - 국토교통부 고시 제2016-921(2016.12.19.) 참조</t>
    <phoneticPr fontId="5" type="noConversion"/>
  </si>
  <si>
    <t xml:space="preserve">       300억원 이상인 공사입찰의 경우에는 예정가격 이하로서 최저가격으로 입찰한</t>
    <phoneticPr fontId="5" type="noConversion"/>
  </si>
  <si>
    <t xml:space="preserve">     ① 최저가격(국가계약법시행령 제42조의 제1항)</t>
    <phoneticPr fontId="5" type="noConversion"/>
  </si>
  <si>
    <t xml:space="preserve">     ③ 기술제안(국가계약법시행령 제9장)</t>
    <phoneticPr fontId="5" type="noConversion"/>
  </si>
  <si>
    <t xml:space="preserve">   단위 : 천원</t>
    <phoneticPr fontId="5" type="noConversion"/>
  </si>
  <si>
    <t>2021. 9. 1 (2021년 5월)</t>
    <phoneticPr fontId="5" type="noConversion"/>
  </si>
  <si>
    <t>2022. 1. 1 (2021년 9월)</t>
    <phoneticPr fontId="5" type="noConversion"/>
  </si>
  <si>
    <t>2021. 1. 1 (2021년 9월)</t>
    <phoneticPr fontId="5" type="noConversion"/>
  </si>
  <si>
    <t>2020. 1. 1 (2020년 9월)</t>
    <phoneticPr fontId="5" type="noConversion"/>
  </si>
  <si>
    <t>2022. 9. 1 (2022년 5월)</t>
    <phoneticPr fontId="5" type="noConversion"/>
  </si>
  <si>
    <t>2023. 1. 1 (2022년 9월)</t>
    <phoneticPr fontId="5" type="noConversion"/>
  </si>
  <si>
    <t>[별표 1] &lt;개정 2021.8.3&gt;</t>
    <phoneticPr fontId="5" type="noConversion"/>
  </si>
  <si>
    <t>종합적인 계획ㆍ관리 및 조정에 따라 토목공작물을 설치하거나 토지를 조성ㆍ개량하는 공사</t>
  </si>
  <si>
    <t>토목공사업과 건축공사업의 업무내용에 해당하는 공사</t>
  </si>
  <si>
    <t>종합적인 계획ㆍ관리ㆍ조정에 따라 수목원ㆍ공원ㆍ녹지ㆍ숲의 조성 등 경관 및 환경을 조성ㆍ개량하는 공사</t>
  </si>
  <si>
    <t>수목원ㆍ공원ㆍ숲ㆍ생태공원ㆍ정원 등의 조성공사</t>
  </si>
  <si>
    <t>가. 지반조성ㆍ포장공사업</t>
    <phoneticPr fontId="5" type="noConversion"/>
  </si>
  <si>
    <t>전문공사를 시공하는 업종</t>
    <phoneticPr fontId="5" type="noConversion"/>
  </si>
  <si>
    <t>나. 실내건축공사업</t>
    <phoneticPr fontId="5" type="noConversion"/>
  </si>
  <si>
    <t>실내건축공사</t>
  </si>
  <si>
    <t>천장ㆍ건식벽체ㆍ강재벽체ㆍ경량칸막이 등의 공사</t>
  </si>
  <si>
    <t>가드레일ㆍ가드케이블ㆍ표지판ㆍ방호울타리ㆍ펜스ㆍ낙석방지망ㆍ낙석방지책ㆍ방음벽ㆍ방음터널ㆍ교량안전점검시설ㆍ버스승강대ㆍ도로교통안전시설물 등의 공사</t>
  </si>
  <si>
    <t>굴뚝ㆍ탱크ㆍ수문설치ㆍ셔터설치ㆍ옥외광고탑ㆍ격납고문ㆍ사다리ㆍ철재프레임ㆍ난간ㆍ계단 등의 공사</t>
  </si>
  <si>
    <t>농업ㆍ임업ㆍ원예용 등 온실설치공사와 부대설비공사</t>
  </si>
  <si>
    <t>시설물에 칠바탕을 다듬고 도료 등을 솔ㆍ롤러ㆍ기계 등을 사용하여 칠하는 공사</t>
  </si>
  <si>
    <t>조경수목ㆍ잔디 및 초화류 등을 식재하거나 유지ㆍ관리하는 공사</t>
  </si>
  <si>
    <t>철근ㆍ콘크리트공사</t>
  </si>
  <si>
    <t>철근ㆍ콘크리트로 토목 ㆍ건축구조물 및 공작물 등을 축조하는 공사</t>
  </si>
  <si>
    <t>구조물해체ㆍ비계공사</t>
  </si>
  <si>
    <t>상하수도설비공사</t>
  </si>
  <si>
    <t>철도ㆍ궤도공사</t>
  </si>
  <si>
    <t>철도ㆍ궤도를 설치하는 공사</t>
  </si>
  <si>
    <t>철강구조물공사</t>
  </si>
  <si>
    <t>교량 등의 철구조물의 제작ㆍ조립ㆍ설치공사</t>
  </si>
  <si>
    <t>건축물의 철구조물조립ㆍ설치공사</t>
  </si>
  <si>
    <t>수중에서 인원ㆍ장비 등으로 수중ㆍ해저의 시설물을 설치하거나 지장물을 해체하는 공사</t>
  </si>
  <si>
    <t>하천ㆍ항만 등의 물밑을 준설선 등의 장비를 활용하여 준설하는 공사</t>
  </si>
  <si>
    <t>항만ㆍ항로ㆍ운하 및 하천의 준설공사 등</t>
  </si>
  <si>
    <t>건축물 및 공작물에 부착되어 사람이나 화물을 운반하는데 사용되는 승강설비를 설치ㆍ해체ㆍ교체 및 성능개선공사</t>
  </si>
  <si>
    <t>삭도를 신설ㆍ개설ㆍ유지보수 또는 제거하는 공사</t>
  </si>
  <si>
    <t xml:space="preserve">케이블카ㆍ리프트의 설치공사 등 </t>
  </si>
  <si>
    <t>건축물ㆍ플랜트 그 밖의 공작물에 급배수ㆍ위생ㆍ냉난방ㆍ공기조화ㆍ기계기구ㆍ배관설비 등을 조립ㆍ설치하는 공사</t>
  </si>
  <si>
    <t>나) 도시가스시설 중 특정가스사용시설로서 5만kcal/h이하의 온수보일러ㆍ온수기 및 그 부대시설의 설치ㆍ변경공사</t>
  </si>
  <si>
    <t>특정열사용기자재 중 요업요로ㆍ금속요로의 설치공사</t>
  </si>
  <si>
    <t>시설물의 완공 이후 그 기능을 보전하고 이용자의 편의와 안전을 높이기 위하여 시설물에 대하여 일상적으로 점검ㆍ정비하고 개량ㆍ보수ㆍ보강하는 공사로서 다음의 공사를 제외한 공사</t>
  </si>
  <si>
    <t>1. 위 표의 업무내용에는 건설공사용 재료의 채취 또는 그 공급업무, 기계 또는 기구의 공급업무와 단순한 노무공급업무 등은 포함되지 않는다. 다만, 건설공사의 시공 계약과 건설공사용 재료의 납품 계약을 같은 건설사업자가 체결하는 경우 해당 건설공사용 재료의 납품 업무는 해당 업종의 업무내용에 포함되는 것으로 본다.</t>
    <phoneticPr fontId="5" type="noConversion"/>
  </si>
  <si>
    <t>2. 위 표에 명시되지 않은 건설공사에 관한 건설업종 및 업종별 업무분야의 구분은 해당 공사의 시공에 필요한 기술ㆍ재료ㆍ시설ㆍ장비 등의 유사성에 따라 구분한다.</t>
    <phoneticPr fontId="5" type="noConversion"/>
  </si>
  <si>
    <t>3. 전문공사를 시공할 수 있는 자격을 보유한 자는 완성된 시설물 중 해당 업종의 업무내용에 해당하는 건설공사에 대하여 복구ㆍ개량ㆍ보수ㆍ보강하는 공사를 수행할 수 있다.</t>
    <phoneticPr fontId="5" type="noConversion"/>
  </si>
  <si>
    <t>4. 전문공사를 시공하는 업종을 등록한 자는 해당 업종의 모든 업무분야의 공사를 수행할 수 있다. 다만, 수중ㆍ준설공사업, 승강기ㆍ삭도공사업, 가스난방공사업을 등록한 자 및 기계가스설비공사업 중 기계설비공사를 주력분야로 등록한 자는 주력분야의 공사만 수행할 수 있으며, 주력분야가 아닌 다른 업무분야의 공사는 수행할 수 없다.</t>
    <phoneticPr fontId="5" type="noConversion"/>
  </si>
  <si>
    <t>5. 제4호 단서에도 불구하고 기계가스설비공사업 중 기계설비공사를 주력분야로 등록한 자는 기계설비공사와 가스시설공사(제1종)가 복합된 공사로서 기계설비공사가 주된 공사인 경우에는 해당 공사의 가스시설공사(제1종)를 함께 수행할 수 있다.</t>
    <phoneticPr fontId="5" type="noConversion"/>
  </si>
  <si>
    <t>6. 제4호에도 불구하고 기계가스설비공사업 중 기계설비공사를 주력분야로 등록한 자는 기계설비공사와 다음 각 목의 공사가 복합된 공사의 경우에는 해당 공사를 수행할 수 있다.
  가. 난방공사(제1종) 
  나. 난방공사(제2종)
  다. 플랜트 또는 냉동냉장설비 안에서의 고압가스배관의 설치ㆍ변경공사</t>
    <phoneticPr fontId="5" type="noConversion"/>
  </si>
  <si>
    <t>7. 제4호에도 불구하고 가스난방공사업 중 난방공사(제1종)를 주력분야로 등록한 자는 연면적 350제곱미터 미만인 단독주택의 난방공사(제1종)를 하는 경우에는 해당 주택의 기계설비공사를 함께 수행할 수 있다.</t>
    <phoneticPr fontId="5" type="noConversion"/>
  </si>
  <si>
    <t>8. 제4호에도 불구하고 가스난방공사업 중 난방공사(제2종)를 주력분야로 등록한 자는 연면적 250제곱미터 미만인 단독주택의 난방공사(제2종)를 하는 경우에는 해당 주택의 기계설비공사를 함께 수행할 수 있다.</t>
    <phoneticPr fontId="5" type="noConversion"/>
  </si>
  <si>
    <t>가) 실내건축공사: 건축물의 내부를 용도와 기능에 맞게 건설하는 실내건축공사 및 실내공간의 마감을 위하여 구조체ㆍ집기 등을 제작 또는 설치하는 공사</t>
  </si>
  <si>
    <t>실내건축공사(도장공사 또는 석공사만으로 시공되는 공사는 제외한다), 실내공간의 구조체 제작 및 마감공사, 그 밖에 집기 등을 제작 또는 설치하는 공사 등</t>
  </si>
  <si>
    <t>나) 목재창호ㆍ목재구조물공사: 목재로 된 창을 건축물 등에 설치하는 공사 및 목재구조물ㆍ공작물 등을 축조 또는 장치하는 공사</t>
  </si>
  <si>
    <t>목재창호공사, 목재 등을 사용한 칸막이공사, 목재구조물ㆍ공작물 등을 축조 또는 장치하는 공사 등</t>
  </si>
  <si>
    <t>다. 금속창호ㆍ지붕건축물조립공사업</t>
  </si>
  <si>
    <t>1) 금속구조물ㆍ창호ㆍ온실공사</t>
  </si>
  <si>
    <t>가) 창호공사: 각종 금속재ㆍ합성수지ㆍ유리 등으로 된 창 또는 문을 건축물 등에 설치하는 공사</t>
  </si>
  <si>
    <t>창호공사, 발코니창호공사, 외벽유리공사, 커튼월창호공사, 배연창ㆍ방화문설치공사, 자동문ㆍ회전문설치공사, 승강장스크린도어설치공사, 유리공사 등</t>
  </si>
  <si>
    <t xml:space="preserve">나) 금속구조물공사 </t>
  </si>
  <si>
    <t>(1) 금속류 구조체를 사용하여 건축물의 천장ㆍ벽체ㆍ칸막이 등을 설치하는 공사</t>
  </si>
  <si>
    <t>(2) 금속류 구조체를 사용하여 도로, 교량, 터널 및 그 밖의 장소에 안전ㆍ경계ㆍ방호ㆍ방음시설물 등을 설치하는 공사</t>
  </si>
  <si>
    <t>(3) 각종 금속류로 구조물 및 공작물을 축조하거나 설치하는 공사</t>
  </si>
  <si>
    <t>다) 온실설치공사: 농업ㆍ임업ㆍ원예용 등 온실의 설치공사</t>
  </si>
  <si>
    <t>2) 지붕판금ㆍ건축물조립공사</t>
  </si>
  <si>
    <t>가) 지붕ㆍ판금공사: 기와ㆍ슬레이트ㆍ금속판ㆍ아스팔트 싱글(asphalt shingle) 등으로 지붕을 설치하는 공사, 건축물 등에 판금을 설치하는 공사</t>
  </si>
  <si>
    <t>지붕공사, 지붕단열공사, 지붕장식공사, 판금공사, 폴리염화비닐(PVC)가공 부착공사, 빗물받이 및 홈통공사 등</t>
  </si>
  <si>
    <t>나) 건축물조립공사: 공장에서 제조된 판넬과 부품 등으로 건축물의 내벽ㆍ외벽ㆍ바닥 등을 조립하는 공사</t>
  </si>
  <si>
    <t>샌드위치판넬ㆍALC판넬ㆍPC판넬ㆍ세라믹판넬ㆍ알루미늄복합판넬ㆍ사이딩판넬ㆍ클린복합판넬ㆍ시멘트보드판넬ㆍ악세스바닥판넬 등의 공사</t>
  </si>
  <si>
    <t>라. 도장ㆍ습식ㆍ방수ㆍ석공사업</t>
  </si>
  <si>
    <t>1) 도장공사</t>
  </si>
  <si>
    <t>2) 습식ㆍ방수공사</t>
  </si>
  <si>
    <t>가) 미장공사: 구조물 등에 모르타르ㆍ플러스터ㆍ회반죽ㆍ흙 등을 바르거나 내ㆍ외벽 및 바닥 등에 성형단열재ㆍ경량단열재 등을 접착하거나 뿜칠하여 마감하는 공사</t>
  </si>
  <si>
    <t>일반미장공사, 미장모르타르공사, 합성수지모르타르공사, 미장뿜칠공사, 다듬기공사, 줄눈공사, 단열재 접착 및 뿜칠공사, 견출 및 코킹(caulking)공사, 내화충전공사 등</t>
  </si>
  <si>
    <t>나) 타일공사: 구조물 등에 점토ㆍ고령토ㆍ합성수지 등을 주된 원료로 제조된 타일을 붙이는 공사</t>
  </si>
  <si>
    <t>내ㆍ외장 타일 붙임공사, 모자이크, 테라코타타일공사 및 합성수지계타일공사 등</t>
  </si>
  <si>
    <t>다) 방수공사: 아스팔트ㆍ실링재ㆍ에폭시ㆍ시멘트모르타르ㆍ합성수지 등을 사용하여 토목ㆍ건축구조물, 산업설비 및 폐기물매립시설 등에 방수ㆍ방습ㆍ누수방지 등을 하는 공사</t>
  </si>
  <si>
    <t>방수공사, 에폭시공사, 방습공사, 도막(도료 도포막)공사, 누수방지공사 등</t>
  </si>
  <si>
    <t>라) 조적공사: 구조물의 벽체나 기초 등을 시멘트블록ㆍ벽돌 등의 재료를 각각 모르타르 등의 교착제로 부착시키거나 장치하여 쌓거나 축조하는 공사</t>
  </si>
  <si>
    <t>3)석공사</t>
  </si>
  <si>
    <t>건물외벽 등 석재공사, 바닥ㆍ벽체 등의 돌붙임공사, 인도ㆍ광장 등 돌포장공사, 석축 등 돌쌓기공사 등</t>
  </si>
  <si>
    <t>마. 조경식재ㆍ시설물공사업</t>
  </si>
  <si>
    <t>1) 조경식재공사</t>
  </si>
  <si>
    <t>조경수목ㆍ잔디ㆍ지피식물ㆍ초화류 등의 식재공사 및 이를 위한 토양개량공사, 종자뿜어붙이기공사 등 특수식재공사 및 유지ㆍ관리공사, 조경식물의 수세(樹勢) 회복공사 및 유지ㆍ관리공사 등</t>
  </si>
  <si>
    <t>2) 조경시설물설치공사</t>
  </si>
  <si>
    <t>조경을 위하여 조경석ㆍ인조목ㆍ인조암 등을 설치하거나 야외의자ㆍ퍼걸러(pergola) 등의 조경시설물을 설치하는 공사</t>
  </si>
  <si>
    <t>조경석ㆍ인조목ㆍ인조암 등의 설치공사, 야외의자ㆍ퍼걸러ㆍ놀이기구ㆍ운동기구ㆍ분수대ㆍ벽천(壁泉) 등의 설치공사, 인조잔디공사 등</t>
  </si>
  <si>
    <t>바. 철근ㆍ콘크리트공사업</t>
  </si>
  <si>
    <t>철근가공 및 조립공사, 콘크리트공사, 거푸집 및 동바리공사, 각종 특수콘크리트공사, 프리스트레스트콘크리트(PSC)구조물공사, 포장장비로 시공하지 않는 2차로 미만의 농로ㆍ기계화 경작로ㆍ마을안길 등을 시멘트콘크리트로 포장하는 공사 등</t>
  </si>
  <si>
    <t>사. 구조물해체ㆍ비계공사업</t>
  </si>
  <si>
    <t>가) 구조물해체공사: 구조물 등을 해체하는 공사</t>
  </si>
  <si>
    <t>나) 비계공사: 건축물 등을 건축하기 위하여 비계를 설치하거나 높은 장소에서 중량물을 거치하는 공사</t>
  </si>
  <si>
    <t>일반비계공사, 발판가설공사, 빔운반거상공사, 특수중량물설치공사, 그 밖에 높은 장소에서 시행하는 공사 등</t>
  </si>
  <si>
    <t>아. 상ㆍ하수도설비공사업</t>
  </si>
  <si>
    <t>가) 상수도설비공사: 상수도, 농ㆍ공업용수도 등을 위한 기기를 설치하거나 상수도관, 농ㆍ공업용수도관 등을 부설하는 공사</t>
  </si>
  <si>
    <t>취수ㆍ정수ㆍ송배수를 위한 기기설치공사, 상수도, 농ㆍ공업용수도 등의 용수관 설치공사(옥내급배수설비공사는 제외한다), 관세척 및 갱생공사, 각종 변류이형관설치공사, 옥외스프링클러설치공사 등</t>
  </si>
  <si>
    <t>나) 하수도설비공사: 하수 등을 처리하기 위한 기기를 설치하거나 하수관을 부설하는 공사</t>
  </si>
  <si>
    <t>하수 등의 처리를 위한 기기설치공사, 하수ㆍ우수관 부설(옥내급배수설비공사는 제외한다)및 세척ㆍ갱생공사 등</t>
  </si>
  <si>
    <t>자. 철도ㆍ궤도공사업</t>
  </si>
  <si>
    <t>궤광(軌框)공사, 레일공사, 레일용접공사, 분기부공사, 받침목공사, 도상공사, 궤도임시받침공사, 선로차단공사, 아이빔(I-beam) 및 거더(girder)설치공사, 건널목보판공사 등</t>
  </si>
  <si>
    <t>차. 철강구조물공사업</t>
  </si>
  <si>
    <t>가) 교량 및 이와 유사한 시설물을 건설하기 위하여 철구조물을 제작ㆍ조립ㆍ설치하는 공사</t>
  </si>
  <si>
    <t>나) 건축물을 건축하기 위하여 철구조물을 조립ㆍ설치하는 공사</t>
  </si>
  <si>
    <t>다) 대형 댐의 수문 및 이와 유사한 시설을 건설하기 위하여 철구조물을 조립ㆍ설치하는 공사</t>
  </si>
  <si>
    <t>라) 그 밖의 각종 철구조물공사</t>
  </si>
  <si>
    <t>카. 수중ㆍ준설공사업</t>
  </si>
  <si>
    <t>1) 수중공사</t>
  </si>
  <si>
    <t>수중암석파쇄공사ㆍ수중구조물의 설치 및 해체공사ㆍ계선부표 및 수중작업이 요구되는 항로표지설치공사, 수중구조물방식공사, 해저케이블공사, 투석공사 등</t>
  </si>
  <si>
    <t>2) 준설공사</t>
  </si>
  <si>
    <t>타. 승강기ㆍ삭도공사업</t>
  </si>
  <si>
    <t>1) 승강기설치공사</t>
  </si>
  <si>
    <t>승객ㆍ화물ㆍ건설공사용 엘리베이터 및 에스컬레이터설치공사, 무빙워크설치공사, 기계식주차설비공사 등</t>
  </si>
  <si>
    <t>2) 삭도설치공사</t>
  </si>
  <si>
    <t>파. 기계가스설비공사업</t>
  </si>
  <si>
    <t>1) 기계설비공사</t>
  </si>
  <si>
    <t xml:space="preserve">건축물 등 시설물에 설치하는 급배수ㆍ환기ㆍ공기조화ㆍ냉난방ㆍ급탕ㆍ주방ㆍ위생ㆍ방음ㆍ방진ㆍ전자파차단설비공사, 플랜트 안의 배관ㆍ기계기구설치공사, 기계설비를 자동제어하기 위한 제어기기ㆍ지능형제어시스템ㆍ자동원격검침설비 등의 자동제어공사, 시스템에어컨(GHPㆍEHP)공사, 지열냉ㆍ난방 기기설치 및 배관공사, 보온ㆍ보냉 등 열절연공사, 옥내급배수관개량ㆍ세척공사, 무대기계장치공사, 자동창고설비공사, 냉동냉장설비공사, 집진기공사, 철도기계신호공사, 건널목차단기공사 등 </t>
  </si>
  <si>
    <t>2) 가스시설공사(제1종)</t>
  </si>
  <si>
    <t>가) 가스시설시설공사(제2종)의 업무내용에 해당하는 공사</t>
  </si>
  <si>
    <t>나) 도시가스공급시설의 설치ㆍ변경공사</t>
  </si>
  <si>
    <t>다) 액화석유가스의 충전시설ㆍ집단공급시설ㆍ저장소시설의 설치ㆍ변경공사</t>
  </si>
  <si>
    <t>라) 도시가스시설 중 특정가스사용시설의 설치 ㆍ변경공사</t>
  </si>
  <si>
    <t>마) 저장능력 500kg 이상의 액화석유가스사용시설의 설치ㆍ변경공사</t>
  </si>
  <si>
    <t>바) 고압가스배관의 설치 ㆍ변경공사</t>
  </si>
  <si>
    <t>하. 가스난방공사업</t>
  </si>
  <si>
    <t>1) 가스시설공사(제2종)</t>
  </si>
  <si>
    <t>가) 가스시설공사(제3종)의 업무내용에 해당하는 공사</t>
  </si>
  <si>
    <t>나) 도시가스시설 중 특정가스사용시설 외의 가스사용시설의 설치ㆍ변경공사</t>
  </si>
  <si>
    <t>다) 도시가스의 공급관과 내관이 분리되는 부분 이후의 보수공사</t>
  </si>
  <si>
    <t>라) 배관에 고정설치되는 가스용품의 설치공사 및 그 부대공사</t>
  </si>
  <si>
    <t>마) 저장능력 500kg 미만의 액화석유가스사용시설의 설치ㆍ변경공사</t>
  </si>
  <si>
    <t>바) 액화석유가스판매시설의 설치ㆍ변경공사</t>
  </si>
  <si>
    <t>2) 가스시설공사(제3종)</t>
  </si>
  <si>
    <t>공사예정금액이 1천만원 미만인 다음의 공사</t>
  </si>
  <si>
    <t>가) 도시가스시설 중 특정가스사용시설 외의 온수보일러ㆍ온수기 및 그 부대시설의 설치ㆍ변경공사</t>
  </si>
  <si>
    <t>다) 액화석유가스사용시설 중 온수보일러ㆍ온수기 및 그 부대시설의 설치ㆍ변경공사</t>
  </si>
  <si>
    <t>3) 난방공사(제1종)</t>
  </si>
  <si>
    <t>가) 「에너지이용 합리화법」 제37조에 따른 특정열사용기자재 중 강철재보일러ㆍ주철재보일러․온수보일러ㆍ구멍탄용 온수보일러ㆍ축열식 전기보일러․가정용 화목보일러ㆍ태양열집열기ㆍ1종압력용기ㆍ2종압력용기의 설치와 이에 부대되는 배관ㆍ세관공사</t>
  </si>
  <si>
    <t>나) 공사예정금액 2천만원 이하의 온돌설치공사</t>
  </si>
  <si>
    <t>4) 난방공사(제2종)</t>
  </si>
  <si>
    <t>가) 「에너지이용 합리화법」 제37조에 따른 특정열사용기자재 중 태양열집열기ㆍ용량 5만kcal/h 이하의 온수보일러ㆍ구멍탄용 온수보일러ㆍ가정용 화목보일러의 설치 및 이에 부대되는 배관ㆍ세관공사</t>
  </si>
  <si>
    <t>5) 난방공사(제3종)</t>
  </si>
  <si>
    <t>거. 시설물유지관리업</t>
  </si>
  <si>
    <t>가) 건축물의 경우 증축ㆍ개축ㆍ재축 및 대수선 공사</t>
  </si>
  <si>
    <t>나) 건축물을 제외한 그 밖의 시설물의 경우 증설ㆍ확장공사 및 주요구조부를 해체한 후 보수ㆍ보강 및 변경하는 공사</t>
  </si>
  <si>
    <t>다) 전문건설업종 중 1개 업종의 업무내용만으로 행하여지는 건축물의 개량ㆍ보수ㆍ보강공사</t>
  </si>
  <si>
    <t>가. 토목공사업</t>
  </si>
  <si>
    <t>도로ㆍ항만ㆍ교량ㆍ철도ㆍ지하철ㆍ공항ㆍ관개수로ㆍ발전(전기공사는 제외한다)ㆍ댐ㆍ하천 등의 건설, 택지조성 등 부지조성공사, 간척ㆍ매립공사 등</t>
  </si>
  <si>
    <t>나. 건축공사업</t>
  </si>
  <si>
    <t>종합적인 계획ㆍ관리 및 조정에 따라 토지에 정착하는 공작물 중 지붕과 기둥(또는 벽)이 있는 것과 이에 부수되는 시설물을 건설하는 공사</t>
  </si>
  <si>
    <t>다. 토목건축공사업</t>
  </si>
  <si>
    <t>라. 산업ㆍ환경설비공사업</t>
  </si>
  <si>
    <t>종합적인 계획ㆍ관리 및 조정에 따라 산업의 생산시설, 환경오염을 예방ㆍ제거ㆍ감축하거나 환경오염물질을 처리ㆍ재활용하기 위한 시설, 에너지 등의 생산ㆍ저장ㆍ공급시설 등을 건설하는 공사</t>
  </si>
  <si>
    <t>제철ㆍ석유화학공장 등 산업생산시설공사, 환경시설공사(소각장, 수처리설비, 환경오염방지시설, 하수처리시설, 공공폐수처리시설, 중수도, 하ㆍ폐수처리수 재이용시설 등의 공사를 말한다), 발전소설비공사 등</t>
  </si>
  <si>
    <t>마. 조경공사업</t>
  </si>
  <si>
    <t>1) 토공사</t>
  </si>
  <si>
    <t>굴착ㆍ성토(흙쌓기)ㆍ절토(흙깎기)ㆍ흙막이공사ㆍ철도도상자갈공사, 폐기물매립지에서의 굴착ㆍ선별ㆍ성토공사 등</t>
  </si>
  <si>
    <t>2) 포장공사</t>
  </si>
  <si>
    <t>역청재 또는 시멘트콘크리트ㆍ투수콘크리트 등으로 도로ㆍ활주로ㆍ광장ㆍ단지ㆍ화물야적장 등을 포장하는 공사(포장공사에 수반되는 보조기층 및 선택층 공사를 포함한다)와 그 유지ㆍ수선공사</t>
  </si>
  <si>
    <t>아스팔트콘크리트포장공사, 시멘트콘크리트포장공사, 유색ㆍ투수콘크리트포장공사, 소파(小破)보수 및 덧씌우기 포장공사, 과속방지턱설치공사 등</t>
  </si>
  <si>
    <t>3) 보링ㆍ그라우팅ㆍ파일공사</t>
  </si>
  <si>
    <t>가) 보링ㆍ그라우팅공사: 지반 또는 구조물 등에 천공을 하거나 압력을 가하여 보강재를 설치하거나 회반죽 등을 주입 또는 혼합처리하는 공사</t>
  </si>
  <si>
    <t>보링[boring: 시추(試錐)하는 것을 말한다]공사, 그라우팅[grouting: 균열이나 공동(空洞) 등의 틈새에 그라우트(주입액)를 주입하거나 충전(充塡)하는 것을 말한다]공사, 착정공사, 지열공착정공사 등</t>
  </si>
  <si>
    <t>나) 파일공사: 항타(杭打)에 의하여 파일을 박거나 샌드파일 등을 설치하는 공사</t>
  </si>
  <si>
    <t xml:space="preserve">     - 조달청 원가계산 제비율 기준 참조(2023.1.2. 기초금액 발표분부터 적용)</t>
    <phoneticPr fontId="5" type="noConversion"/>
  </si>
  <si>
    <t>주5) 적용시기 : 2023년 1월 1일부터 2023년 12월 31일까지</t>
    <phoneticPr fontId="5" type="noConversion"/>
  </si>
  <si>
    <t>주3) 적용제외 : 전문공사, 문화재수리공사</t>
    <phoneticPr fontId="5" type="noConversion"/>
  </si>
  <si>
    <t>구  분</t>
    <phoneticPr fontId="5" type="noConversion"/>
  </si>
  <si>
    <t>품    명</t>
    <phoneticPr fontId="5" type="noConversion"/>
  </si>
  <si>
    <t>규      격</t>
    <phoneticPr fontId="5" type="noConversion"/>
  </si>
  <si>
    <t>단위</t>
    <phoneticPr fontId="5" type="noConversion"/>
  </si>
  <si>
    <t>수량</t>
    <phoneticPr fontId="5" type="noConversion"/>
  </si>
  <si>
    <t>재  료  비</t>
    <phoneticPr fontId="5" type="noConversion"/>
  </si>
  <si>
    <t>노  무  비</t>
    <phoneticPr fontId="5" type="noConversion"/>
  </si>
  <si>
    <t>경      비</t>
    <phoneticPr fontId="5" type="noConversion"/>
  </si>
  <si>
    <t>비   고</t>
    <phoneticPr fontId="5" type="noConversion"/>
  </si>
  <si>
    <t>단위 : 원</t>
    <phoneticPr fontId="5" type="noConversion"/>
  </si>
  <si>
    <t>단 가</t>
    <phoneticPr fontId="5" type="noConversion"/>
  </si>
  <si>
    <t>금  액</t>
    <phoneticPr fontId="5" type="noConversion"/>
  </si>
  <si>
    <t>공종별내역서</t>
    <phoneticPr fontId="5" type="noConversion"/>
  </si>
  <si>
    <t>물량산출서</t>
    <phoneticPr fontId="5" type="noConversion"/>
  </si>
  <si>
    <t>수 량 산 출</t>
    <phoneticPr fontId="5" type="noConversion"/>
  </si>
  <si>
    <t>수   량</t>
    <phoneticPr fontId="82" type="noConversion"/>
  </si>
  <si>
    <t>수량</t>
    <phoneticPr fontId="5" type="noConversion"/>
  </si>
  <si>
    <t>정미량</t>
    <phoneticPr fontId="82" type="noConversion"/>
  </si>
  <si>
    <t>할증</t>
    <phoneticPr fontId="82" type="noConversion"/>
  </si>
  <si>
    <t>소요량</t>
    <phoneticPr fontId="82" type="noConversion"/>
  </si>
  <si>
    <t>ASH EXTRACTOR 보수</t>
  </si>
  <si>
    <t>ASH EXTRACTOR 보수</t>
    <phoneticPr fontId="5" type="noConversion"/>
  </si>
  <si>
    <t>ROLLER BEARING (23044R) ONLY</t>
  </si>
  <si>
    <t>ROLLER BEARING (23044R) ONLY</t>
    <phoneticPr fontId="5" type="noConversion"/>
  </si>
  <si>
    <t>PLUMMER BLOCK (SD3044)</t>
  </si>
  <si>
    <t>PLUMMER BLOCK (SD3044)</t>
    <phoneticPr fontId="5" type="noConversion"/>
  </si>
  <si>
    <t>ADAPTER &amp; ZF SEAL (H3044+ZF44)</t>
  </si>
  <si>
    <t>ADAPTER &amp; ZF SEAL (H3044+ZF44)</t>
    <phoneticPr fontId="5" type="noConversion"/>
  </si>
  <si>
    <t>SHAFT &amp; ARM</t>
  </si>
  <si>
    <t>SHAFT &amp; ARM</t>
    <phoneticPr fontId="5" type="noConversion"/>
  </si>
  <si>
    <t>CYLINDER(125/90*700S)</t>
  </si>
  <si>
    <t>CYLINDER(125/90*700S)</t>
    <phoneticPr fontId="5" type="noConversion"/>
  </si>
  <si>
    <t>SEAL &amp; BEARING교체</t>
  </si>
  <si>
    <t>SEAL &amp; BEARING교체</t>
    <phoneticPr fontId="5" type="noConversion"/>
  </si>
  <si>
    <t>SLIDING LINER</t>
  </si>
  <si>
    <t>SLIDING LINER</t>
    <phoneticPr fontId="5" type="noConversion"/>
  </si>
  <si>
    <t>30t/250/1590/AR500</t>
  </si>
  <si>
    <t>30t/250/1590/AR500</t>
    <phoneticPr fontId="5" type="noConversion"/>
  </si>
  <si>
    <t>DISCHARGE RAM</t>
  </si>
  <si>
    <t>DISCHARGE RAM</t>
    <phoneticPr fontId="5" type="noConversion"/>
  </si>
  <si>
    <t>HINGE BUSH-1</t>
  </si>
  <si>
    <t>HINGE BUSH-1</t>
    <phoneticPr fontId="5" type="noConversion"/>
  </si>
  <si>
    <t>130/115/150*STS304SP</t>
  </si>
  <si>
    <t>130/115/150*STS304SP</t>
    <phoneticPr fontId="5" type="noConversion"/>
  </si>
  <si>
    <t>HINGE BUSH-2</t>
  </si>
  <si>
    <t>HINGE BUSH-2</t>
    <phoneticPr fontId="5" type="noConversion"/>
  </si>
  <si>
    <t>15/100/170*STS304SP</t>
  </si>
  <si>
    <t>15/100/170*STS304SP</t>
    <phoneticPr fontId="5" type="noConversion"/>
  </si>
  <si>
    <t>MANHOLE</t>
  </si>
  <si>
    <t>MANHOLE</t>
    <phoneticPr fontId="5" type="noConversion"/>
  </si>
  <si>
    <t>500D</t>
  </si>
  <si>
    <t>500D</t>
    <phoneticPr fontId="5" type="noConversion"/>
  </si>
  <si>
    <t>MANHOLE GASKET</t>
  </si>
  <si>
    <t>MANHOLE GASKET</t>
    <phoneticPr fontId="5" type="noConversion"/>
  </si>
  <si>
    <t>500/600/3t*NBR</t>
  </si>
  <si>
    <t>500/600/3t*NBR</t>
    <phoneticPr fontId="5" type="noConversion"/>
  </si>
  <si>
    <t>REAR WATER CHAMBER</t>
  </si>
  <si>
    <t>REAR WATER CHAMBER</t>
    <phoneticPr fontId="5" type="noConversion"/>
  </si>
  <si>
    <t>SET</t>
  </si>
  <si>
    <t>SET</t>
    <phoneticPr fontId="5" type="noConversion"/>
  </si>
  <si>
    <t>SET</t>
    <phoneticPr fontId="5" type="noConversion"/>
  </si>
  <si>
    <t>SET</t>
    <phoneticPr fontId="5" type="noConversion"/>
  </si>
  <si>
    <t>LOT</t>
  </si>
  <si>
    <t>LOT</t>
    <phoneticPr fontId="5" type="noConversion"/>
  </si>
  <si>
    <t>LOT</t>
    <phoneticPr fontId="5" type="noConversion"/>
  </si>
  <si>
    <t>LOT</t>
    <phoneticPr fontId="5" type="noConversion"/>
  </si>
  <si>
    <t>SET</t>
    <phoneticPr fontId="5" type="noConversion"/>
  </si>
  <si>
    <t>EA</t>
  </si>
  <si>
    <t>EA</t>
    <phoneticPr fontId="5" type="noConversion"/>
  </si>
  <si>
    <t>LOT</t>
    <phoneticPr fontId="5" type="noConversion"/>
  </si>
  <si>
    <t>TON</t>
  </si>
  <si>
    <t>TON</t>
    <phoneticPr fontId="5" type="noConversion"/>
  </si>
  <si>
    <t>계</t>
    <phoneticPr fontId="5" type="noConversion"/>
  </si>
  <si>
    <t>무게</t>
    <phoneticPr fontId="5" type="noConversion"/>
  </si>
  <si>
    <t>재사용</t>
  </si>
  <si>
    <t>재사용</t>
    <phoneticPr fontId="5" type="noConversion"/>
  </si>
  <si>
    <t>재사용</t>
    <phoneticPr fontId="5" type="noConversion"/>
  </si>
  <si>
    <t>총무게</t>
    <phoneticPr fontId="5" type="noConversion"/>
  </si>
  <si>
    <t>TON</t>
    <phoneticPr fontId="5" type="noConversion"/>
  </si>
  <si>
    <t>㎏</t>
    <phoneticPr fontId="5" type="noConversion"/>
  </si>
  <si>
    <t>재사용철거</t>
  </si>
  <si>
    <t>재사용철거</t>
    <phoneticPr fontId="5" type="noConversion"/>
  </si>
  <si>
    <t>재사용 안함</t>
  </si>
  <si>
    <t>재사용 안함</t>
    <phoneticPr fontId="5" type="noConversion"/>
  </si>
  <si>
    <t>보통부재 (33㎡／Ton)</t>
  </si>
  <si>
    <t>㎡</t>
  </si>
  <si>
    <t>Ton ×</t>
  </si>
  <si>
    <t>㎡/ton</t>
  </si>
  <si>
    <t>공사종류별
(산업설비공사)</t>
    <phoneticPr fontId="5" type="noConversion"/>
  </si>
  <si>
    <t>공사명 : 재축출기 보수공사</t>
    <phoneticPr fontId="5" type="noConversion"/>
  </si>
  <si>
    <t>&lt; 표 1 &gt;</t>
    <phoneticPr fontId="5" type="noConversion"/>
  </si>
  <si>
    <t>&lt; 표 1-1 &gt;</t>
    <phoneticPr fontId="5" type="noConversion"/>
  </si>
  <si>
    <t>기  타  경  비</t>
    <phoneticPr fontId="5" type="noConversion"/>
  </si>
  <si>
    <t>축출기 외부 도장</t>
    <phoneticPr fontId="5" type="noConversion"/>
  </si>
  <si>
    <t>축출기 외부 도장</t>
    <phoneticPr fontId="5" type="noConversion"/>
  </si>
  <si>
    <t>축출기 철거</t>
  </si>
  <si>
    <t>축출기 철거</t>
    <phoneticPr fontId="5" type="noConversion"/>
  </si>
  <si>
    <t>축출기 설치</t>
  </si>
  <si>
    <t>축출기 설치</t>
    <phoneticPr fontId="5" type="noConversion"/>
  </si>
  <si>
    <t>10. 공사원가계산서(총괄)</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</si>
</sst>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41" formatCode="_-* #,##0_-;\-* #,##0_-;_-* &quot;-&quot;_-;_-@_-"/>
    <numFmt numFmtId="43" formatCode="_-* #,##0.00_-;\-* #,##0.00_-;_-* &quot;-&quot;??_-;_-@_-"/>
    <numFmt numFmtId="24" formatCode="\$#,##0_);[Red]\(\$#,##0\)"/>
    <numFmt numFmtId="176" formatCode="#,##0_ "/>
    <numFmt numFmtId="178" formatCode="&quot;₩&quot;#,##0.00;&quot;₩&quot;\-#,##0.00"/>
    <numFmt numFmtId="179" formatCode="_ * #,##0_ ;_ * \-#,##0_ ;_ * &quot;-&quot;_ ;_ @_ "/>
    <numFmt numFmtId="180" formatCode="_ &quot;₩&quot;* #,##0.00_ ;_ &quot;₩&quot;* \-#,##0.00_ ;_ &quot;₩&quot;* &quot;-&quot;??_ ;_ @_ "/>
    <numFmt numFmtId="181" formatCode="_ * #,##0.00_ ;_ * \-#,##0.00_ ;_ * &quot;-&quot;??_ ;_ @_ "/>
    <numFmt numFmtId="182" formatCode="0.000%"/>
    <numFmt numFmtId="183" formatCode="#,##0.00_ "/>
    <numFmt numFmtId="184" formatCode="#,##0_);[Red]\(#,##0\)"/>
    <numFmt numFmtId="186" formatCode="yy/m"/>
    <numFmt numFmtId="187" formatCode="&quot;F&quot;\ #,##0_-;&quot;F&quot;\ #,##0\-"/>
    <numFmt numFmtId="188" formatCode="_-* #,##0.00\ _P_t_s_-;\-* #,##0.00\ _P_t_s_-;_-* &quot;-&quot;??\ _P_t_s_-;_-@_-"/>
    <numFmt numFmtId="189" formatCode="#,##0\ &quot;DM&quot;;[Red]\-#,##0\ &quot;DM&quot;"/>
    <numFmt numFmtId="190" formatCode="#,##0.00\ &quot;DM&quot;;[Red]\-#,##0.00\ &quot;DM&quot;"/>
    <numFmt numFmtId="191" formatCode="&quot;₩&quot;\!\$#\!\,##0_);[Red]&quot;₩&quot;\!\(&quot;₩&quot;\!\$#\!\,##0&quot;₩&quot;\!\)"/>
    <numFmt numFmtId="192" formatCode="&quot;$&quot;#\!\,##0\!.00_);[Red]&quot;₩&quot;\!\(&quot;$&quot;#\!\,##0\!.00&quot;₩&quot;\!\)"/>
    <numFmt numFmtId="193" formatCode="#\!\,##0;&quot;₩&quot;\!\-#\!\,##0\!.00"/>
    <numFmt numFmtId="194" formatCode="0\!.0000000000000000"/>
    <numFmt numFmtId="195" formatCode="0\!.00_)"/>
    <numFmt numFmtId="196" formatCode="#,##0;\-#,##0.00"/>
    <numFmt numFmtId="197" formatCode="&quot;$&quot;#,##0.00_);\(&quot;$&quot;#,##0.00\)"/>
    <numFmt numFmtId="198" formatCode="_-&quot;₩&quot;* #,##0.00_-;&quot;₩&quot;&quot;₩&quot;&quot;₩&quot;&quot;₩&quot;\!\!\-&quot;₩&quot;* #,##0.00_-;_-&quot;₩&quot;* &quot;-&quot;??_-;_-@_-"/>
    <numFmt numFmtId="199" formatCode="_-* #,##0.00_-;&quot;₩&quot;&quot;₩&quot;&quot;₩&quot;&quot;₩&quot;\!\!\-* #,##0.00_-;_-* &quot;-&quot;??_-;_-@_-"/>
    <numFmt numFmtId="200" formatCode="&quot;₩&quot;#,##0;&quot;₩&quot;&quot;₩&quot;&quot;₩&quot;&quot;₩&quot;&quot;₩&quot;&quot;₩&quot;\!\!\-#,##0"/>
    <numFmt numFmtId="201" formatCode="&quot;₩&quot;#,##0;[Red]&quot;₩&quot;&quot;₩&quot;&quot;₩&quot;&quot;₩&quot;&quot;₩&quot;&quot;₩&quot;\!\!\-#,##0"/>
    <numFmt numFmtId="202" formatCode="&quot;₩&quot;#,##0.00;&quot;₩&quot;&quot;₩&quot;&quot;₩&quot;&quot;₩&quot;&quot;₩&quot;&quot;₩&quot;\!\!\-#,##0.00"/>
    <numFmt numFmtId="203" formatCode="#,##0;[Red]&quot;-&quot;#,##0"/>
    <numFmt numFmtId="204" formatCode="#,##0.0"/>
    <numFmt numFmtId="205" formatCode="&quot;$&quot;#,##0;[Red]\-&quot;$&quot;#,##0"/>
    <numFmt numFmtId="206" formatCode="_-* #,##0.0_-;\-* #,##0.0_-;_-* &quot;-&quot;??_-;_-@_-"/>
    <numFmt numFmtId="207" formatCode="#,##0.0000;[Red]\-#,##0.0000"/>
    <numFmt numFmtId="208" formatCode="#."/>
    <numFmt numFmtId="209" formatCode="#,##0.000"/>
    <numFmt numFmtId="210" formatCode="_-* #,##0.0_-;&quot;₩&quot;\!\-* #,##0.0_-;_-* &quot;-&quot;_-;_-@_-"/>
    <numFmt numFmtId="211" formatCode="0.00_)"/>
    <numFmt numFmtId="212" formatCode="_-* #,##0.0_-;\-* #,##0.0_-;_-* &quot;-&quot;_-;_-@_-"/>
    <numFmt numFmtId="213" formatCode="#,##0.0_);[Red]\(#,##0.0\)"/>
    <numFmt numFmtId="214" formatCode="#,##0;&quot;-&quot;#,##0"/>
    <numFmt numFmtId="215" formatCode="_(&quot;$&quot;* #,##0_);_(&quot;$&quot;* \(#,##0\);_(&quot;$&quot;* &quot;-&quot;_);_(@_)"/>
    <numFmt numFmtId="216" formatCode="#,##0."/>
    <numFmt numFmtId="217" formatCode="\$#."/>
    <numFmt numFmtId="218" formatCode="yyyy&quot;년&quot;\ m&quot;월&quot;\ d&quot;일&quot;"/>
    <numFmt numFmtId="219" formatCode="#,##0_);\(#,##0\)"/>
    <numFmt numFmtId="220" formatCode="0.000_ "/>
    <numFmt numFmtId="221" formatCode="_-* #,##0.000_-;\-* #,##0.000_-;_-* &quot;-&quot;_-;_-@_-"/>
    <numFmt numFmtId="223" formatCode="0.000000000%"/>
    <numFmt numFmtId="224" formatCode="0.0000%"/>
    <numFmt numFmtId="225" formatCode="General;\-General\,&quot;&quot;;@"/>
    <numFmt numFmtId="227" formatCode="&quot;제&quot;#,##0&quot;호표&quot;"/>
  </numFmts>
  <fonts count="128">
    <font>
      <sz val="11"/>
      <name val="돋움"/>
      <family val="3"/>
      <charset val="129"/>
    </font>
    <font>
      <sz val="11"/>
      <color theme="1"/>
      <name val="맑은 고딕"/>
      <family val="2"/>
      <charset val="129"/>
      <scheme val="minor"/>
    </font>
    <font>
      <sz val="11"/>
      <color theme="1"/>
      <name val="맑은 고딕"/>
      <family val="2"/>
      <charset val="129"/>
      <scheme val="minor"/>
    </font>
    <font>
      <sz val="11"/>
      <name val="돋움"/>
      <family val="3"/>
      <charset val="129"/>
    </font>
    <font>
      <sz val="11"/>
      <name val="굴림체"/>
      <family val="3"/>
      <charset val="129"/>
    </font>
    <font>
      <sz val="8"/>
      <name val="돋움"/>
      <family val="3"/>
      <charset val="129"/>
    </font>
    <font>
      <sz val="8"/>
      <name val="바탕체"/>
      <family val="1"/>
      <charset val="129"/>
    </font>
    <font>
      <sz val="12"/>
      <name val="바탕체"/>
      <family val="1"/>
      <charset val="129"/>
    </font>
    <font>
      <sz val="12"/>
      <name val="굴림체"/>
      <family val="3"/>
      <charset val="129"/>
    </font>
    <font>
      <sz val="8"/>
      <name val="굴림체"/>
      <family val="3"/>
      <charset val="129"/>
    </font>
    <font>
      <sz val="11"/>
      <name val="바탕체"/>
      <family val="1"/>
      <charset val="129"/>
    </font>
    <font>
      <b/>
      <u/>
      <sz val="13"/>
      <name val="굴림체"/>
      <family val="3"/>
      <charset val="129"/>
    </font>
    <font>
      <b/>
      <sz val="12"/>
      <name val="바탕체"/>
      <family val="1"/>
      <charset val="129"/>
    </font>
    <font>
      <sz val="10"/>
      <name val="바탕체"/>
      <family val="1"/>
      <charset val="129"/>
    </font>
    <font>
      <sz val="10"/>
      <name val="굴림체"/>
      <family val="3"/>
      <charset val="129"/>
    </font>
    <font>
      <sz val="10"/>
      <name val="Arial"/>
      <family val="2"/>
    </font>
    <font>
      <sz val="1"/>
      <color indexed="8"/>
      <name val="Courier"/>
      <family val="3"/>
    </font>
    <font>
      <sz val="10"/>
      <name val="MS Sans Serif"/>
      <family val="2"/>
    </font>
    <font>
      <sz val="12"/>
      <name val="¹????¼"/>
      <family val="1"/>
      <charset val="129"/>
    </font>
    <font>
      <sz val="10"/>
      <name val="Helv"/>
      <family val="2"/>
    </font>
    <font>
      <sz val="7"/>
      <name val="바탕체"/>
      <family val="1"/>
      <charset val="129"/>
    </font>
    <font>
      <b/>
      <sz val="1"/>
      <color indexed="8"/>
      <name val="Courier"/>
      <family val="3"/>
    </font>
    <font>
      <u/>
      <sz val="11"/>
      <color indexed="36"/>
      <name val="돋움"/>
      <family val="3"/>
      <charset val="129"/>
    </font>
    <font>
      <sz val="10"/>
      <name val="돋움체"/>
      <family val="3"/>
      <charset val="129"/>
    </font>
    <font>
      <sz val="11"/>
      <name val="뼻뮝"/>
      <family val="3"/>
      <charset val="129"/>
    </font>
    <font>
      <sz val="10"/>
      <name val="바탕"/>
      <family val="1"/>
      <charset val="129"/>
    </font>
    <font>
      <b/>
      <sz val="10"/>
      <name val="바탕체"/>
      <family val="1"/>
      <charset val="129"/>
    </font>
    <font>
      <b/>
      <sz val="18"/>
      <name val="바탕체"/>
      <family val="1"/>
      <charset val="129"/>
    </font>
    <font>
      <sz val="8"/>
      <name val="#중고딕"/>
      <family val="3"/>
      <charset val="129"/>
    </font>
    <font>
      <b/>
      <sz val="12"/>
      <color indexed="16"/>
      <name val="굴림체"/>
      <family val="3"/>
      <charset val="129"/>
    </font>
    <font>
      <sz val="10"/>
      <name val="명조"/>
      <family val="3"/>
      <charset val="129"/>
    </font>
    <font>
      <sz val="10"/>
      <name val="궁서(English)"/>
      <family val="3"/>
      <charset val="129"/>
    </font>
    <font>
      <b/>
      <sz val="16"/>
      <name val="돋움체"/>
      <family val="3"/>
      <charset val="129"/>
    </font>
    <font>
      <sz val="12"/>
      <name val="바탕"/>
      <family val="1"/>
      <charset val="129"/>
    </font>
    <font>
      <sz val="10"/>
      <name val="Arial Narrow"/>
      <family val="2"/>
    </font>
    <font>
      <sz val="12"/>
      <name val="¹ÙÅÁÃ¼"/>
      <family val="3"/>
      <charset val="129"/>
    </font>
    <font>
      <sz val="12"/>
      <name val="¹UAAA¼"/>
      <family val="1"/>
      <charset val="129"/>
    </font>
    <font>
      <sz val="12"/>
      <name val="System"/>
      <family val="2"/>
      <charset val="129"/>
    </font>
    <font>
      <sz val="9"/>
      <name val="Arial"/>
      <family val="2"/>
    </font>
    <font>
      <sz val="11"/>
      <name val="￥i￠￢￠?o"/>
      <family val="1"/>
      <charset val="129"/>
    </font>
    <font>
      <sz val="8"/>
      <name val="¹UAAA¼"/>
      <family val="1"/>
      <charset val="129"/>
    </font>
    <font>
      <sz val="12"/>
      <name val="Arial"/>
      <family val="2"/>
    </font>
    <font>
      <b/>
      <sz val="10"/>
      <name val="Helv"/>
      <family val="2"/>
    </font>
    <font>
      <sz val="10"/>
      <name val="MS Serif"/>
      <family val="1"/>
    </font>
    <font>
      <sz val="11"/>
      <name val="??"/>
      <family val="3"/>
    </font>
    <font>
      <sz val="10"/>
      <color indexed="16"/>
      <name val="MS Serif"/>
      <family val="1"/>
    </font>
    <font>
      <sz val="12"/>
      <color indexed="24"/>
      <name val="Arial"/>
      <family val="2"/>
    </font>
    <font>
      <sz val="8"/>
      <name val="Arial"/>
      <family val="2"/>
    </font>
    <font>
      <b/>
      <i/>
      <sz val="11"/>
      <name val="Times New Roman"/>
      <family val="1"/>
    </font>
    <font>
      <b/>
      <sz val="10"/>
      <name val="Arial"/>
      <family val="2"/>
    </font>
    <font>
      <b/>
      <i/>
      <sz val="10"/>
      <name val="Times New Roman"/>
      <family val="1"/>
    </font>
    <font>
      <b/>
      <sz val="12"/>
      <name val="Helv"/>
      <family val="2"/>
    </font>
    <font>
      <b/>
      <sz val="12"/>
      <name val="Arial"/>
      <family val="2"/>
    </font>
    <font>
      <sz val="10"/>
      <name val="Univers (WN)"/>
      <family val="2"/>
    </font>
    <font>
      <sz val="10"/>
      <color indexed="12"/>
      <name val="Arial"/>
      <family val="2"/>
    </font>
    <font>
      <b/>
      <sz val="11"/>
      <name val="Helv"/>
      <family val="2"/>
    </font>
    <font>
      <sz val="7"/>
      <name val="Small Fonts"/>
      <family val="2"/>
    </font>
    <font>
      <b/>
      <i/>
      <sz val="16"/>
      <name val="Helv"/>
      <family val="2"/>
    </font>
    <font>
      <sz val="12"/>
      <name val="Helv"/>
      <family val="2"/>
    </font>
    <font>
      <sz val="8"/>
      <name val="Helv"/>
      <family val="2"/>
    </font>
    <font>
      <b/>
      <sz val="8"/>
      <color indexed="8"/>
      <name val="Helv"/>
      <family val="2"/>
    </font>
    <font>
      <sz val="18"/>
      <color indexed="12"/>
      <name val="MS Sans Serif"/>
      <family val="2"/>
    </font>
    <font>
      <sz val="8"/>
      <color indexed="12"/>
      <name val="Arial"/>
      <family val="2"/>
    </font>
    <font>
      <sz val="8"/>
      <name val="바탕"/>
      <family val="1"/>
      <charset val="129"/>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11"/>
      <color indexed="8"/>
      <name val="돋움"/>
      <family val="3"/>
      <charset val="129"/>
    </font>
    <font>
      <sz val="8"/>
      <name val="맑은 고딕"/>
      <family val="2"/>
      <charset val="129"/>
      <scheme val="minor"/>
    </font>
    <font>
      <sz val="8"/>
      <name val="맑은 고딕"/>
      <family val="3"/>
      <charset val="129"/>
    </font>
    <font>
      <b/>
      <u/>
      <sz val="18"/>
      <name val="굴림체"/>
      <family val="3"/>
      <charset val="129"/>
    </font>
    <font>
      <b/>
      <u/>
      <sz val="16"/>
      <name val="굴림체"/>
      <family val="3"/>
      <charset val="129"/>
    </font>
    <font>
      <b/>
      <sz val="11"/>
      <name val="굴림체"/>
      <family val="3"/>
      <charset val="129"/>
    </font>
    <font>
      <b/>
      <sz val="14"/>
      <name val="굴림체"/>
      <family val="3"/>
      <charset val="129"/>
    </font>
    <font>
      <b/>
      <sz val="11"/>
      <color indexed="33"/>
      <name val="굴림체"/>
      <family val="3"/>
      <charset val="129"/>
    </font>
    <font>
      <b/>
      <sz val="11"/>
      <color indexed="14"/>
      <name val="굴림체"/>
      <family val="3"/>
      <charset val="129"/>
    </font>
    <font>
      <sz val="11"/>
      <color indexed="10"/>
      <name val="굴림체"/>
      <family val="3"/>
      <charset val="129"/>
    </font>
    <font>
      <sz val="11"/>
      <color indexed="8"/>
      <name val="굴림체"/>
      <family val="3"/>
      <charset val="129"/>
    </font>
    <font>
      <u/>
      <sz val="18"/>
      <name val="굴림체"/>
      <family val="3"/>
      <charset val="129"/>
    </font>
    <font>
      <sz val="10"/>
      <color rgb="FF000000"/>
      <name val="굴림체"/>
      <family val="3"/>
      <charset val="129"/>
    </font>
    <font>
      <sz val="11"/>
      <color rgb="FF000000"/>
      <name val="굴림체"/>
      <family val="3"/>
      <charset val="129"/>
    </font>
    <font>
      <b/>
      <sz val="10"/>
      <color indexed="12"/>
      <name val="굴림체"/>
      <family val="3"/>
      <charset val="129"/>
    </font>
    <font>
      <b/>
      <sz val="9"/>
      <name val="굴림체"/>
      <family val="3"/>
      <charset val="129"/>
    </font>
    <font>
      <sz val="9"/>
      <name val="굴림체"/>
      <family val="3"/>
      <charset val="129"/>
    </font>
    <font>
      <sz val="9"/>
      <color indexed="8"/>
      <name val="굴림체"/>
      <family val="3"/>
      <charset val="129"/>
    </font>
    <font>
      <u/>
      <sz val="18"/>
      <color indexed="8"/>
      <name val="굴림체"/>
      <family val="3"/>
      <charset val="129"/>
    </font>
    <font>
      <sz val="18"/>
      <color indexed="8"/>
      <name val="굴림체"/>
      <family val="3"/>
      <charset val="129"/>
    </font>
    <font>
      <sz val="9"/>
      <color rgb="FF000000"/>
      <name val="굴림체"/>
      <family val="3"/>
      <charset val="129"/>
    </font>
    <font>
      <b/>
      <u/>
      <sz val="22"/>
      <name val="굴림체"/>
      <family val="3"/>
      <charset val="129"/>
    </font>
    <font>
      <b/>
      <sz val="14"/>
      <color indexed="8"/>
      <name val="굴림체"/>
      <family val="3"/>
      <charset val="129"/>
    </font>
    <font>
      <sz val="12"/>
      <color indexed="10"/>
      <name val="굴림체"/>
      <family val="3"/>
      <charset val="129"/>
    </font>
    <font>
      <b/>
      <sz val="10"/>
      <name val="굴림체"/>
      <family val="3"/>
      <charset val="129"/>
    </font>
    <font>
      <b/>
      <sz val="12"/>
      <name val="굴림체"/>
      <family val="3"/>
      <charset val="129"/>
    </font>
    <font>
      <sz val="11"/>
      <color rgb="FFFF0000"/>
      <name val="굴림체"/>
      <family val="3"/>
      <charset val="129"/>
    </font>
    <font>
      <sz val="12"/>
      <color theme="1"/>
      <name val="굴림체"/>
      <family val="3"/>
      <charset val="129"/>
    </font>
    <font>
      <b/>
      <sz val="14"/>
      <color theme="1"/>
      <name val="굴림체"/>
      <family val="3"/>
      <charset val="129"/>
    </font>
    <font>
      <sz val="13"/>
      <color theme="1"/>
      <name val="굴림체"/>
      <family val="3"/>
      <charset val="129"/>
    </font>
    <font>
      <b/>
      <sz val="12"/>
      <color theme="1"/>
      <name val="굴림체"/>
      <family val="3"/>
      <charset val="129"/>
    </font>
    <font>
      <sz val="11"/>
      <color theme="1"/>
      <name val="굴림체"/>
      <family val="3"/>
      <charset val="129"/>
    </font>
    <font>
      <b/>
      <sz val="11"/>
      <color theme="1"/>
      <name val="굴림체"/>
      <family val="3"/>
      <charset val="129"/>
    </font>
    <font>
      <b/>
      <u/>
      <sz val="16"/>
      <color theme="1"/>
      <name val="굴림체"/>
      <family val="3"/>
      <charset val="129"/>
    </font>
    <font>
      <u/>
      <sz val="16"/>
      <color theme="1"/>
      <name val="굴림체"/>
      <family val="3"/>
      <charset val="129"/>
    </font>
    <font>
      <b/>
      <u/>
      <sz val="18"/>
      <color theme="1"/>
      <name val="굴림체"/>
      <family val="3"/>
      <charset val="129"/>
    </font>
    <font>
      <sz val="16"/>
      <color theme="1"/>
      <name val="굴림체"/>
      <family val="3"/>
      <charset val="129"/>
    </font>
    <font>
      <b/>
      <u/>
      <sz val="11"/>
      <color theme="1"/>
      <name val="굴림체"/>
      <family val="3"/>
      <charset val="129"/>
    </font>
    <font>
      <b/>
      <u/>
      <sz val="12"/>
      <name val="굴림체"/>
      <family val="3"/>
      <charset val="129"/>
    </font>
    <font>
      <b/>
      <sz val="11"/>
      <color indexed="12"/>
      <name val="굴림체"/>
      <family val="3"/>
      <charset val="129"/>
    </font>
    <font>
      <b/>
      <sz val="11"/>
      <color indexed="10"/>
      <name val="굴림체"/>
      <family val="3"/>
      <charset val="129"/>
    </font>
    <font>
      <sz val="14"/>
      <name val="굴림체"/>
      <family val="3"/>
      <charset val="129"/>
    </font>
    <font>
      <b/>
      <sz val="11"/>
      <color theme="0"/>
      <name val="굴림체"/>
      <family val="3"/>
      <charset val="129"/>
    </font>
    <font>
      <sz val="8"/>
      <color indexed="8"/>
      <name val="굴림체"/>
      <family val="3"/>
      <charset val="129"/>
    </font>
    <font>
      <b/>
      <u/>
      <sz val="22"/>
      <color indexed="8"/>
      <name val="굴림체"/>
      <family val="3"/>
      <charset val="129"/>
    </font>
    <font>
      <b/>
      <sz val="10"/>
      <color indexed="8"/>
      <name val="굴림체"/>
      <family val="3"/>
      <charset val="129"/>
    </font>
    <font>
      <b/>
      <sz val="22"/>
      <name val="굴림체"/>
      <family val="3"/>
      <charset val="129"/>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65"/>
        <bgColor indexed="64"/>
      </patternFill>
    </fill>
    <fill>
      <patternFill patternType="solid">
        <fgColor indexed="26"/>
      </patternFill>
    </fill>
    <fill>
      <patternFill patternType="solid">
        <fgColor indexed="9"/>
        <bgColor indexed="64"/>
      </patternFill>
    </fill>
    <fill>
      <patternFill patternType="solid">
        <fgColor indexed="43"/>
      </patternFill>
    </fill>
    <fill>
      <patternFill patternType="solid">
        <fgColor indexed="55"/>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35"/>
        <bgColor indexed="64"/>
      </patternFill>
    </fill>
    <fill>
      <patternFill patternType="solid">
        <fgColor rgb="FFFFFF00"/>
        <bgColor indexed="64"/>
      </patternFill>
    </fill>
  </fills>
  <borders count="77">
    <border>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right/>
      <top/>
      <bottom style="hair">
        <color indexed="64"/>
      </bottom>
      <diagonal/>
    </border>
    <border>
      <left/>
      <right/>
      <top/>
      <bottom style="double">
        <color indexed="52"/>
      </bottom>
      <diagonal/>
    </border>
    <border>
      <left/>
      <right/>
      <top style="thin">
        <color indexed="62"/>
      </top>
      <bottom style="double">
        <color indexed="62"/>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double">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bottom style="medium">
        <color indexed="64"/>
      </bottom>
      <diagonal/>
    </border>
    <border>
      <left/>
      <right/>
      <top style="thin">
        <color indexed="64"/>
      </top>
      <bottom style="double">
        <color indexed="64"/>
      </bottom>
      <diagonal/>
    </border>
    <border>
      <left style="thin">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8"/>
      </left>
      <right/>
      <top/>
      <bottom/>
      <diagonal/>
    </border>
    <border>
      <left/>
      <right style="thin">
        <color indexed="8"/>
      </right>
      <top/>
      <bottom/>
      <diagonal/>
    </border>
    <border>
      <left/>
      <right/>
      <top/>
      <bottom style="thin">
        <color indexed="8"/>
      </bottom>
      <diagonal/>
    </border>
  </borders>
  <cellStyleXfs count="512">
    <xf numFmtId="0" fontId="0" fillId="0" borderId="0"/>
    <xf numFmtId="208" fontId="16" fillId="0" borderId="0">
      <protection locked="0"/>
    </xf>
    <xf numFmtId="0" fontId="17" fillId="0" borderId="1">
      <alignment horizontal="center"/>
    </xf>
    <xf numFmtId="0" fontId="13" fillId="0" borderId="2">
      <alignment horizontal="centerContinuous" vertical="center"/>
    </xf>
    <xf numFmtId="3" fontId="7" fillId="0" borderId="0">
      <alignment vertical="center"/>
    </xf>
    <xf numFmtId="204" fontId="7" fillId="0" borderId="0">
      <alignment vertical="center"/>
    </xf>
    <xf numFmtId="4" fontId="7" fillId="0" borderId="0">
      <alignment vertical="center"/>
    </xf>
    <xf numFmtId="209" fontId="7" fillId="0" borderId="0">
      <alignment vertical="center"/>
    </xf>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4" fontId="3" fillId="0" borderId="0" applyNumberFormat="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2" fontId="3" fillId="0" borderId="0" applyNumberFormat="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4" fontId="3" fillId="0" borderId="0" applyNumberFormat="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2" fontId="3" fillId="0" borderId="0" applyNumberFormat="0" applyFont="0" applyFill="0" applyBorder="0" applyAlignment="0" applyProtection="0"/>
    <xf numFmtId="24" fontId="17" fillId="0" borderId="0" applyFont="0" applyFill="0" applyBorder="0" applyAlignment="0" applyProtection="0"/>
    <xf numFmtId="0" fontId="15" fillId="0" borderId="0" applyFont="0" applyFill="0" applyBorder="0" applyAlignment="0" applyProtection="0"/>
    <xf numFmtId="0" fontId="7" fillId="0" borderId="0"/>
    <xf numFmtId="0" fontId="7"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5" fillId="0" borderId="0" applyNumberForma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4" fillId="0" borderId="3">
      <alignment vertical="center"/>
    </xf>
    <xf numFmtId="0" fontId="4" fillId="0" borderId="3">
      <alignment vertical="center"/>
    </xf>
    <xf numFmtId="0" fontId="3" fillId="0" borderId="3">
      <alignment vertical="center"/>
    </xf>
    <xf numFmtId="0" fontId="15" fillId="0" borderId="0"/>
    <xf numFmtId="0" fontId="19" fillId="0" borderId="0"/>
    <xf numFmtId="0" fontId="15" fillId="0" borderId="0"/>
    <xf numFmtId="0" fontId="15" fillId="0" borderId="0"/>
    <xf numFmtId="0" fontId="3" fillId="0" borderId="0" applyFont="0" applyFill="0" applyBorder="0" applyAlignment="0" applyProtection="0"/>
    <xf numFmtId="0" fontId="3" fillId="0" borderId="0" applyFont="0" applyFill="0" applyBorder="0" applyAlignment="0" applyProtection="0"/>
    <xf numFmtId="0" fontId="15" fillId="0" borderId="0"/>
    <xf numFmtId="0" fontId="7" fillId="0" borderId="0"/>
    <xf numFmtId="0" fontId="15" fillId="0" borderId="0"/>
    <xf numFmtId="0" fontId="15" fillId="0" borderId="0"/>
    <xf numFmtId="0" fontId="19" fillId="0" borderId="0"/>
    <xf numFmtId="0" fontId="17" fillId="0" borderId="0"/>
    <xf numFmtId="0" fontId="15" fillId="0" borderId="0"/>
    <xf numFmtId="0" fontId="15" fillId="0" borderId="0"/>
    <xf numFmtId="0" fontId="7" fillId="0" borderId="0"/>
    <xf numFmtId="0" fontId="15" fillId="0" borderId="0"/>
    <xf numFmtId="0" fontId="15" fillId="0" borderId="0"/>
    <xf numFmtId="0" fontId="19" fillId="0" borderId="0"/>
    <xf numFmtId="0" fontId="15" fillId="0" borderId="0"/>
    <xf numFmtId="0" fontId="15" fillId="0" borderId="0"/>
    <xf numFmtId="0" fontId="19" fillId="0" borderId="0"/>
    <xf numFmtId="0" fontId="19" fillId="0" borderId="0"/>
    <xf numFmtId="0" fontId="19" fillId="0" borderId="0"/>
    <xf numFmtId="9" fontId="13" fillId="0" borderId="0">
      <alignment vertical="center"/>
    </xf>
    <xf numFmtId="215" fontId="15" fillId="0" borderId="0" applyFont="0" applyFill="0" applyBorder="0" applyAlignment="0" applyProtection="0"/>
    <xf numFmtId="0" fontId="13" fillId="0" borderId="0">
      <alignment vertical="center"/>
    </xf>
    <xf numFmtId="10" fontId="13" fillId="0" borderId="0">
      <alignment vertical="center"/>
    </xf>
    <xf numFmtId="0" fontId="13" fillId="0" borderId="0">
      <alignment vertical="center"/>
    </xf>
    <xf numFmtId="210" fontId="3" fillId="0" borderId="0">
      <alignment vertical="center"/>
    </xf>
    <xf numFmtId="0" fontId="4" fillId="0" borderId="0">
      <alignment horizontal="center" vertical="center"/>
    </xf>
    <xf numFmtId="0" fontId="17" fillId="0" borderId="4"/>
    <xf numFmtId="4" fontId="20" fillId="0" borderId="5">
      <alignment vertical="center"/>
    </xf>
    <xf numFmtId="0" fontId="15" fillId="0" borderId="0" applyNumberFormat="0" applyFill="0" applyBorder="0" applyAlignment="0" applyProtection="0"/>
    <xf numFmtId="0" fontId="7" fillId="0" borderId="0"/>
    <xf numFmtId="0" fontId="64" fillId="2" borderId="0" applyNumberFormat="0" applyBorder="0" applyAlignment="0" applyProtection="0">
      <alignment vertical="center"/>
    </xf>
    <xf numFmtId="0" fontId="64" fillId="3" borderId="0" applyNumberFormat="0" applyBorder="0" applyAlignment="0" applyProtection="0">
      <alignment vertical="center"/>
    </xf>
    <xf numFmtId="0" fontId="64" fillId="4" borderId="0" applyNumberFormat="0" applyBorder="0" applyAlignment="0" applyProtection="0">
      <alignment vertical="center"/>
    </xf>
    <xf numFmtId="0" fontId="64" fillId="5" borderId="0" applyNumberFormat="0" applyBorder="0" applyAlignment="0" applyProtection="0">
      <alignment vertical="center"/>
    </xf>
    <xf numFmtId="0" fontId="64" fillId="6" borderId="0" applyNumberFormat="0" applyBorder="0" applyAlignment="0" applyProtection="0">
      <alignment vertical="center"/>
    </xf>
    <xf numFmtId="0" fontId="64" fillId="7" borderId="0" applyNumberFormat="0" applyBorder="0" applyAlignment="0" applyProtection="0">
      <alignment vertical="center"/>
    </xf>
    <xf numFmtId="0" fontId="64" fillId="8" borderId="0" applyNumberFormat="0" applyBorder="0" applyAlignment="0" applyProtection="0">
      <alignment vertical="center"/>
    </xf>
    <xf numFmtId="0" fontId="64" fillId="9" borderId="0" applyNumberFormat="0" applyBorder="0" applyAlignment="0" applyProtection="0">
      <alignment vertical="center"/>
    </xf>
    <xf numFmtId="0" fontId="64" fillId="10" borderId="0" applyNumberFormat="0" applyBorder="0" applyAlignment="0" applyProtection="0">
      <alignment vertical="center"/>
    </xf>
    <xf numFmtId="0" fontId="64" fillId="5" borderId="0" applyNumberFormat="0" applyBorder="0" applyAlignment="0" applyProtection="0">
      <alignment vertical="center"/>
    </xf>
    <xf numFmtId="0" fontId="64" fillId="8" borderId="0" applyNumberFormat="0" applyBorder="0" applyAlignment="0" applyProtection="0">
      <alignment vertical="center"/>
    </xf>
    <xf numFmtId="0" fontId="64" fillId="11" borderId="0" applyNumberFormat="0" applyBorder="0" applyAlignment="0" applyProtection="0">
      <alignment vertical="center"/>
    </xf>
    <xf numFmtId="9" fontId="7" fillId="0" borderId="0">
      <protection locked="0"/>
    </xf>
    <xf numFmtId="0" fontId="65" fillId="12" borderId="0" applyNumberFormat="0" applyBorder="0" applyAlignment="0" applyProtection="0">
      <alignment vertical="center"/>
    </xf>
    <xf numFmtId="0" fontId="65" fillId="9" borderId="0" applyNumberFormat="0" applyBorder="0" applyAlignment="0" applyProtection="0">
      <alignment vertical="center"/>
    </xf>
    <xf numFmtId="0" fontId="65" fillId="10" borderId="0" applyNumberFormat="0" applyBorder="0" applyAlignment="0" applyProtection="0">
      <alignment vertical="center"/>
    </xf>
    <xf numFmtId="0" fontId="65" fillId="13" borderId="0" applyNumberFormat="0" applyBorder="0" applyAlignment="0" applyProtection="0">
      <alignment vertical="center"/>
    </xf>
    <xf numFmtId="0" fontId="65" fillId="14" borderId="0" applyNumberFormat="0" applyBorder="0" applyAlignment="0" applyProtection="0">
      <alignment vertical="center"/>
    </xf>
    <xf numFmtId="0" fontId="65" fillId="15" borderId="0" applyNumberFormat="0" applyBorder="0" applyAlignment="0" applyProtection="0">
      <alignment vertical="center"/>
    </xf>
    <xf numFmtId="0" fontId="7" fillId="0" borderId="0"/>
    <xf numFmtId="0" fontId="65" fillId="16" borderId="0" applyNumberFormat="0" applyBorder="0" applyAlignment="0" applyProtection="0">
      <alignment vertical="center"/>
    </xf>
    <xf numFmtId="0" fontId="65" fillId="17" borderId="0" applyNumberFormat="0" applyBorder="0" applyAlignment="0" applyProtection="0">
      <alignment vertical="center"/>
    </xf>
    <xf numFmtId="0" fontId="65" fillId="18" borderId="0" applyNumberFormat="0" applyBorder="0" applyAlignment="0" applyProtection="0">
      <alignment vertical="center"/>
    </xf>
    <xf numFmtId="0" fontId="65" fillId="13" borderId="0" applyNumberFormat="0" applyBorder="0" applyAlignment="0" applyProtection="0">
      <alignment vertical="center"/>
    </xf>
    <xf numFmtId="0" fontId="65" fillId="14" borderId="0" applyNumberFormat="0" applyBorder="0" applyAlignment="0" applyProtection="0">
      <alignment vertical="center"/>
    </xf>
    <xf numFmtId="0" fontId="65" fillId="19" borderId="0" applyNumberFormat="0" applyBorder="0" applyAlignment="0" applyProtection="0">
      <alignment vertical="center"/>
    </xf>
    <xf numFmtId="0" fontId="66" fillId="0" borderId="0" applyNumberFormat="0" applyFill="0" applyBorder="0" applyAlignment="0" applyProtection="0">
      <alignment vertical="center"/>
    </xf>
    <xf numFmtId="0" fontId="67" fillId="20" borderId="6" applyNumberFormat="0" applyAlignment="0" applyProtection="0">
      <alignment vertical="center"/>
    </xf>
    <xf numFmtId="200" fontId="7" fillId="0" borderId="0">
      <protection locked="0"/>
    </xf>
    <xf numFmtId="0" fontId="21" fillId="0" borderId="0">
      <protection locked="0"/>
    </xf>
    <xf numFmtId="0" fontId="21" fillId="0" borderId="0">
      <protection locked="0"/>
    </xf>
    <xf numFmtId="0" fontId="3" fillId="0" borderId="7">
      <alignment horizontal="right" vertical="center" shrinkToFit="1"/>
    </xf>
    <xf numFmtId="0" fontId="68" fillId="3" borderId="0" applyNumberFormat="0" applyBorder="0" applyAlignment="0" applyProtection="0">
      <alignment vertical="center"/>
    </xf>
    <xf numFmtId="0" fontId="16" fillId="0" borderId="0">
      <protection locked="0"/>
    </xf>
    <xf numFmtId="0" fontId="7" fillId="21" borderId="0">
      <alignment horizontal="left"/>
    </xf>
    <xf numFmtId="0" fontId="16" fillId="0" borderId="0">
      <protection locked="0"/>
    </xf>
    <xf numFmtId="0" fontId="22" fillId="0" borderId="0" applyNumberFormat="0" applyFill="0" applyBorder="0" applyAlignment="0" applyProtection="0">
      <alignment vertical="top"/>
      <protection locked="0"/>
    </xf>
    <xf numFmtId="0" fontId="15" fillId="0" borderId="0" applyFont="0" applyFill="0" applyBorder="0" applyAlignment="0" applyProtection="0"/>
    <xf numFmtId="0" fontId="15" fillId="0" borderId="0" applyFont="0" applyFill="0" applyBorder="0" applyAlignment="0" applyProtection="0"/>
    <xf numFmtId="0" fontId="3" fillId="22" borderId="8" applyNumberFormat="0" applyFont="0" applyAlignment="0" applyProtection="0">
      <alignment vertical="center"/>
    </xf>
    <xf numFmtId="0" fontId="15" fillId="0" borderId="0" applyFont="0" applyFill="0" applyBorder="0" applyAlignment="0" applyProtection="0"/>
    <xf numFmtId="0" fontId="15" fillId="0" borderId="0" applyFont="0" applyFill="0" applyBorder="0" applyAlignment="0" applyProtection="0"/>
    <xf numFmtId="41" fontId="23" fillId="0" borderId="7" applyNumberFormat="0" applyFont="0" applyFill="0" applyBorder="0" applyProtection="0">
      <alignment horizontal="distributed"/>
    </xf>
    <xf numFmtId="9" fontId="3" fillId="0" borderId="0" applyFont="0" applyFill="0" applyBorder="0" applyAlignment="0" applyProtection="0"/>
    <xf numFmtId="9" fontId="4" fillId="23" borderId="0" applyFill="0" applyBorder="0" applyProtection="0">
      <alignment horizontal="right"/>
    </xf>
    <xf numFmtId="10" fontId="4" fillId="0" borderId="0" applyFill="0" applyBorder="0" applyProtection="0">
      <alignment horizontal="right"/>
    </xf>
    <xf numFmtId="176" fontId="3" fillId="0" borderId="0" applyFont="0" applyFill="0" applyBorder="0" applyAlignment="0" applyProtection="0"/>
    <xf numFmtId="179" fontId="3" fillId="0" borderId="0" applyFont="0" applyFill="0" applyBorder="0" applyAlignment="0" applyProtection="0"/>
    <xf numFmtId="0" fontId="69" fillId="24" borderId="0" applyNumberFormat="0" applyBorder="0" applyAlignment="0" applyProtection="0">
      <alignment vertical="center"/>
    </xf>
    <xf numFmtId="0" fontId="24" fillId="0" borderId="0"/>
    <xf numFmtId="176" fontId="3" fillId="0" borderId="0" applyNumberFormat="0" applyFont="0" applyFill="0" applyBorder="0" applyProtection="0">
      <alignment horizontal="centerContinuous"/>
    </xf>
    <xf numFmtId="176" fontId="25" fillId="0" borderId="9">
      <alignment vertical="center"/>
    </xf>
    <xf numFmtId="3" fontId="23" fillId="0" borderId="7"/>
    <xf numFmtId="0" fontId="23" fillId="0" borderId="7"/>
    <xf numFmtId="3" fontId="23" fillId="0" borderId="10"/>
    <xf numFmtId="3" fontId="23" fillId="0" borderId="11"/>
    <xf numFmtId="0" fontId="26" fillId="0" borderId="7"/>
    <xf numFmtId="0" fontId="27" fillId="0" borderId="0">
      <alignment horizontal="center"/>
    </xf>
    <xf numFmtId="0" fontId="12" fillId="0" borderId="12">
      <alignment horizontal="center"/>
    </xf>
    <xf numFmtId="0" fontId="70" fillId="0" borderId="0" applyNumberFormat="0" applyFill="0" applyBorder="0" applyAlignment="0" applyProtection="0">
      <alignment vertical="center"/>
    </xf>
    <xf numFmtId="0" fontId="71" fillId="25" borderId="13" applyNumberFormat="0" applyAlignment="0" applyProtection="0">
      <alignment vertical="center"/>
    </xf>
    <xf numFmtId="4" fontId="28" fillId="0" borderId="0" applyNumberFormat="0" applyFill="0" applyBorder="0" applyAlignment="0">
      <alignment horizontal="centerContinuous" vertical="center"/>
    </xf>
    <xf numFmtId="203" fontId="29" fillId="0" borderId="0">
      <alignment vertical="center"/>
    </xf>
    <xf numFmtId="41" fontId="3" fillId="0" borderId="0" applyFont="0" applyFill="0" applyBorder="0" applyAlignment="0" applyProtection="0"/>
    <xf numFmtId="176" fontId="4" fillId="0" borderId="0" applyFill="0" applyBorder="0" applyProtection="0">
      <alignment horizontal="right"/>
    </xf>
    <xf numFmtId="41" fontId="10" fillId="0" borderId="0" applyFont="0" applyFill="0" applyBorder="0" applyAlignment="0" applyProtection="0"/>
    <xf numFmtId="0" fontId="15" fillId="0" borderId="0"/>
    <xf numFmtId="0" fontId="19" fillId="0" borderId="0"/>
    <xf numFmtId="0" fontId="30" fillId="0" borderId="14"/>
    <xf numFmtId="0" fontId="72" fillId="0" borderId="15" applyNumberFormat="0" applyFill="0" applyAlignment="0" applyProtection="0">
      <alignment vertical="center"/>
    </xf>
    <xf numFmtId="0" fontId="73" fillId="0" borderId="16" applyNumberFormat="0" applyFill="0" applyAlignment="0" applyProtection="0">
      <alignment vertical="center"/>
    </xf>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214" fontId="31"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214" fontId="31"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0" fontId="14" fillId="0" borderId="0" applyNumberFormat="0" applyAlignment="0">
      <alignment horizontal="left" vertical="center"/>
    </xf>
    <xf numFmtId="0" fontId="74" fillId="7" borderId="6" applyNumberFormat="0" applyAlignment="0" applyProtection="0">
      <alignment vertical="center"/>
    </xf>
    <xf numFmtId="4" fontId="16" fillId="0" borderId="0">
      <protection locked="0"/>
    </xf>
    <xf numFmtId="201" fontId="7" fillId="0" borderId="0">
      <protection locked="0"/>
    </xf>
    <xf numFmtId="0" fontId="7" fillId="0" borderId="17" applyNumberFormat="0"/>
    <xf numFmtId="0" fontId="75" fillId="0" borderId="0" applyNumberFormat="0" applyFill="0" applyBorder="0" applyAlignment="0" applyProtection="0">
      <alignment vertical="center"/>
    </xf>
    <xf numFmtId="0" fontId="76" fillId="0" borderId="18" applyNumberFormat="0" applyFill="0" applyAlignment="0" applyProtection="0">
      <alignment vertical="center"/>
    </xf>
    <xf numFmtId="0" fontId="77" fillId="0" borderId="19" applyNumberFormat="0" applyFill="0" applyAlignment="0" applyProtection="0">
      <alignment vertical="center"/>
    </xf>
    <xf numFmtId="0" fontId="78" fillId="0" borderId="20" applyNumberFormat="0" applyFill="0" applyAlignment="0" applyProtection="0">
      <alignment vertical="center"/>
    </xf>
    <xf numFmtId="0" fontId="78" fillId="0" borderId="0" applyNumberFormat="0" applyFill="0" applyBorder="0" applyAlignment="0" applyProtection="0">
      <alignment vertical="center"/>
    </xf>
    <xf numFmtId="0" fontId="7" fillId="0" borderId="7">
      <alignment horizontal="distributed" vertical="center"/>
    </xf>
    <xf numFmtId="0" fontId="7" fillId="0" borderId="21">
      <alignment horizontal="distributed" vertical="top"/>
    </xf>
    <xf numFmtId="0" fontId="7" fillId="0" borderId="22">
      <alignment horizontal="distributed"/>
    </xf>
    <xf numFmtId="179" fontId="32" fillId="0" borderId="0">
      <alignment vertical="center"/>
    </xf>
    <xf numFmtId="0" fontId="79" fillId="4" borderId="0" applyNumberFormat="0" applyBorder="0" applyAlignment="0" applyProtection="0">
      <alignment vertical="center"/>
    </xf>
    <xf numFmtId="0" fontId="7" fillId="0" borderId="0"/>
    <xf numFmtId="0" fontId="80" fillId="20" borderId="23" applyNumberFormat="0" applyAlignment="0" applyProtection="0">
      <alignment vertical="center"/>
    </xf>
    <xf numFmtId="180" fontId="3" fillId="0" borderId="0" applyFont="0" applyFill="0" applyBorder="0" applyProtection="0">
      <alignment vertical="center"/>
    </xf>
    <xf numFmtId="38" fontId="23" fillId="0" borderId="0" applyFont="0" applyFill="0" applyBorder="0" applyProtection="0">
      <alignment vertical="center"/>
    </xf>
    <xf numFmtId="41" fontId="3" fillId="0" borderId="0" applyFont="0" applyFill="0" applyBorder="0" applyAlignment="0" applyProtection="0"/>
    <xf numFmtId="179" fontId="7" fillId="0" borderId="0" applyNumberFormat="0" applyFont="0" applyFill="0" applyBorder="0" applyProtection="0">
      <alignment vertical="center"/>
    </xf>
    <xf numFmtId="183" fontId="4" fillId="23" borderId="0" applyFill="0" applyBorder="0" applyProtection="0">
      <alignment horizontal="right"/>
    </xf>
    <xf numFmtId="38" fontId="23" fillId="0" borderId="0" applyFont="0" applyFill="0" applyBorder="0" applyAlignment="0" applyProtection="0">
      <alignment vertical="center"/>
    </xf>
    <xf numFmtId="213" fontId="3" fillId="0" borderId="0" applyFont="0" applyFill="0" applyBorder="0" applyAlignment="0" applyProtection="0">
      <alignment vertical="center"/>
    </xf>
    <xf numFmtId="178" fontId="3" fillId="0" borderId="0" applyFont="0" applyFill="0" applyBorder="0" applyAlignment="0" applyProtection="0">
      <alignment vertical="center"/>
    </xf>
    <xf numFmtId="43" fontId="3" fillId="0" borderId="0" applyFont="0" applyFill="0" applyBorder="0" applyAlignment="0" applyProtection="0"/>
    <xf numFmtId="199" fontId="7" fillId="0" borderId="0">
      <protection locked="0"/>
    </xf>
    <xf numFmtId="0" fontId="81" fillId="0" borderId="0">
      <alignment vertical="center"/>
    </xf>
    <xf numFmtId="0" fontId="33" fillId="0" borderId="0"/>
    <xf numFmtId="0" fontId="4" fillId="0" borderId="0"/>
    <xf numFmtId="0" fontId="7" fillId="0" borderId="0"/>
    <xf numFmtId="37" fontId="7" fillId="0" borderId="0"/>
    <xf numFmtId="37" fontId="7" fillId="0" borderId="0"/>
    <xf numFmtId="37" fontId="7" fillId="0" borderId="0"/>
    <xf numFmtId="37" fontId="7" fillId="0" borderId="0"/>
    <xf numFmtId="0" fontId="7" fillId="0" borderId="0"/>
    <xf numFmtId="0" fontId="4" fillId="0" borderId="0"/>
    <xf numFmtId="0" fontId="4" fillId="0" borderId="0"/>
    <xf numFmtId="0" fontId="7" fillId="0" borderId="0"/>
    <xf numFmtId="0" fontId="3" fillId="0" borderId="0"/>
    <xf numFmtId="37" fontId="7" fillId="0" borderId="0"/>
    <xf numFmtId="0" fontId="3" fillId="0" borderId="0"/>
    <xf numFmtId="0" fontId="7" fillId="0" borderId="9">
      <alignment vertical="center" wrapText="1"/>
    </xf>
    <xf numFmtId="14" fontId="34" fillId="0" borderId="0" applyFont="0" applyFill="0" applyBorder="0" applyAlignment="0" applyProtection="0"/>
    <xf numFmtId="212" fontId="7" fillId="0" borderId="0" applyFont="0" applyFill="0" applyBorder="0" applyAlignment="0" applyProtection="0"/>
    <xf numFmtId="0" fontId="16" fillId="0" borderId="24">
      <protection locked="0"/>
    </xf>
    <xf numFmtId="198" fontId="7" fillId="0" borderId="0">
      <protection locked="0"/>
    </xf>
    <xf numFmtId="202" fontId="7" fillId="0" borderId="0">
      <protection locked="0"/>
    </xf>
    <xf numFmtId="3" fontId="13" fillId="0" borderId="0"/>
    <xf numFmtId="197" fontId="8" fillId="26" borderId="25">
      <alignment horizontal="center" vertical="center"/>
    </xf>
    <xf numFmtId="0" fontId="3" fillId="0" borderId="0">
      <protection locked="0"/>
    </xf>
    <xf numFmtId="0" fontId="35" fillId="0" borderId="0" applyFont="0" applyFill="0" applyBorder="0" applyAlignment="0" applyProtection="0"/>
    <xf numFmtId="0" fontId="36" fillId="0" borderId="0" applyFont="0" applyFill="0" applyBorder="0" applyAlignment="0" applyProtection="0"/>
    <xf numFmtId="0" fontId="3" fillId="0" borderId="0">
      <protection locked="0"/>
    </xf>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7" fillId="0" borderId="0"/>
    <xf numFmtId="0" fontId="15" fillId="0" borderId="0"/>
    <xf numFmtId="0" fontId="15" fillId="0" borderId="0"/>
    <xf numFmtId="0" fontId="37" fillId="0" borderId="0"/>
    <xf numFmtId="0" fontId="38" fillId="0" borderId="0"/>
    <xf numFmtId="0" fontId="39" fillId="0" borderId="0"/>
    <xf numFmtId="0" fontId="40" fillId="0" borderId="0"/>
    <xf numFmtId="0" fontId="35" fillId="0" borderId="0"/>
    <xf numFmtId="0" fontId="36" fillId="0" borderId="0"/>
    <xf numFmtId="0" fontId="35" fillId="0" borderId="0"/>
    <xf numFmtId="0" fontId="41" fillId="0" borderId="0"/>
    <xf numFmtId="0" fontId="3" fillId="0" borderId="0" applyFill="0" applyBorder="0" applyAlignment="0"/>
    <xf numFmtId="0" fontId="42" fillId="0" borderId="0"/>
    <xf numFmtId="4" fontId="16" fillId="0" borderId="0">
      <protection locked="0"/>
    </xf>
    <xf numFmtId="0" fontId="15" fillId="0" borderId="0" applyFont="0" applyFill="0" applyBorder="0" applyAlignment="0" applyProtection="0"/>
    <xf numFmtId="188" fontId="10" fillId="0" borderId="0"/>
    <xf numFmtId="0" fontId="15" fillId="0" borderId="0" applyFont="0" applyFill="0" applyBorder="0" applyAlignment="0" applyProtection="0"/>
    <xf numFmtId="216" fontId="16" fillId="0" borderId="0">
      <protection locked="0"/>
    </xf>
    <xf numFmtId="0" fontId="43" fillId="0" borderId="0" applyNumberFormat="0" applyAlignment="0">
      <alignment horizontal="left"/>
    </xf>
    <xf numFmtId="0" fontId="7" fillId="0" borderId="0">
      <protection locked="0"/>
    </xf>
    <xf numFmtId="0" fontId="15" fillId="0" borderId="0" applyFont="0" applyFill="0" applyBorder="0" applyAlignment="0" applyProtection="0"/>
    <xf numFmtId="0" fontId="7" fillId="0" borderId="0" applyFont="0" applyFill="0" applyBorder="0" applyAlignment="0" applyProtection="0"/>
    <xf numFmtId="217" fontId="16" fillId="0" borderId="0">
      <protection locked="0"/>
    </xf>
    <xf numFmtId="186" fontId="10" fillId="0" borderId="0"/>
    <xf numFmtId="205" fontId="44" fillId="0" borderId="0">
      <protection locked="0"/>
    </xf>
    <xf numFmtId="38" fontId="17" fillId="0" borderId="0" applyFont="0" applyFill="0" applyBorder="0" applyAlignment="0" applyProtection="0"/>
    <xf numFmtId="40" fontId="17" fillId="0" borderId="0" applyFont="0" applyFill="0" applyBorder="0" applyAlignment="0" applyProtection="0"/>
    <xf numFmtId="187" fontId="10" fillId="0" borderId="0"/>
    <xf numFmtId="0" fontId="45" fillId="0" borderId="0" applyNumberFormat="0" applyAlignment="0">
      <alignment horizontal="left"/>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206" fontId="15" fillId="0" borderId="0">
      <protection locked="0"/>
    </xf>
    <xf numFmtId="0" fontId="7" fillId="0" borderId="0"/>
    <xf numFmtId="38" fontId="47" fillId="23" borderId="0" applyNumberFormat="0" applyBorder="0" applyAlignment="0" applyProtection="0"/>
    <xf numFmtId="0" fontId="48" fillId="0" borderId="0" applyAlignment="0">
      <alignment horizontal="right"/>
    </xf>
    <xf numFmtId="0" fontId="49" fillId="0" borderId="0"/>
    <xf numFmtId="0" fontId="50" fillId="0" borderId="0"/>
    <xf numFmtId="0" fontId="51" fillId="0" borderId="0">
      <alignment horizontal="left"/>
    </xf>
    <xf numFmtId="0" fontId="52" fillId="0" borderId="26" applyNumberFormat="0" applyAlignment="0" applyProtection="0">
      <alignment horizontal="left" vertical="center"/>
    </xf>
    <xf numFmtId="0" fontId="52" fillId="0" borderId="27">
      <alignment horizontal="left" vertical="center"/>
    </xf>
    <xf numFmtId="0" fontId="21" fillId="0" borderId="0">
      <protection locked="0"/>
    </xf>
    <xf numFmtId="0" fontId="21" fillId="0" borderId="0">
      <protection locked="0"/>
    </xf>
    <xf numFmtId="207" fontId="8" fillId="0" borderId="0">
      <protection locked="0"/>
    </xf>
    <xf numFmtId="207" fontId="8" fillId="0" borderId="0">
      <protection locked="0"/>
    </xf>
    <xf numFmtId="0" fontId="53" fillId="0" borderId="0" applyNumberFormat="0" applyFill="0" applyBorder="0" applyAlignment="0" applyProtection="0"/>
    <xf numFmtId="0" fontId="54" fillId="0" borderId="28" applyNumberFormat="0" applyFill="0" applyAlignment="0" applyProtection="0"/>
    <xf numFmtId="10" fontId="47" fillId="23" borderId="7" applyNumberFormat="0" applyBorder="0" applyAlignment="0" applyProtection="0"/>
    <xf numFmtId="179" fontId="15" fillId="0" borderId="0" applyFont="0" applyFill="0" applyBorder="0" applyAlignment="0" applyProtection="0"/>
    <xf numFmtId="181" fontId="15" fillId="0" borderId="0" applyFont="0" applyFill="0" applyBorder="0" applyAlignment="0" applyProtection="0"/>
    <xf numFmtId="0" fontId="55" fillId="0" borderId="29"/>
    <xf numFmtId="0" fontId="15" fillId="0" borderId="0" applyFont="0" applyFill="0" applyBorder="0" applyAlignment="0" applyProtection="0"/>
    <xf numFmtId="0" fontId="15" fillId="0" borderId="0" applyFont="0" applyFill="0" applyBorder="0" applyAlignment="0" applyProtection="0"/>
    <xf numFmtId="37" fontId="56" fillId="0" borderId="0"/>
    <xf numFmtId="0" fontId="7" fillId="0" borderId="0"/>
    <xf numFmtId="195" fontId="5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5" fillId="0" borderId="0"/>
    <xf numFmtId="0" fontId="7" fillId="0" borderId="0">
      <protection locked="0"/>
    </xf>
    <xf numFmtId="10" fontId="15" fillId="0" borderId="0" applyFont="0" applyFill="0" applyBorder="0" applyAlignment="0" applyProtection="0"/>
    <xf numFmtId="218" fontId="7" fillId="0" borderId="0">
      <protection locked="0"/>
    </xf>
    <xf numFmtId="30" fontId="59" fillId="0" borderId="0" applyNumberFormat="0" applyFill="0" applyBorder="0" applyAlignment="0" applyProtection="0">
      <alignment horizontal="left"/>
    </xf>
    <xf numFmtId="211" fontId="58" fillId="0" borderId="0"/>
    <xf numFmtId="0" fontId="55" fillId="0" borderId="0"/>
    <xf numFmtId="40" fontId="60" fillId="0" borderId="0" applyBorder="0">
      <alignment horizontal="right"/>
    </xf>
    <xf numFmtId="0" fontId="15" fillId="0" borderId="0"/>
    <xf numFmtId="0" fontId="15" fillId="0" borderId="0"/>
    <xf numFmtId="0" fontId="61" fillId="27" borderId="0">
      <alignment horizontal="centerContinuous"/>
    </xf>
    <xf numFmtId="0" fontId="11" fillId="0" borderId="0" applyFill="0" applyBorder="0" applyProtection="0">
      <alignment horizontal="centerContinuous" vertical="center"/>
    </xf>
    <xf numFmtId="0" fontId="8" fillId="23" borderId="0" applyFill="0" applyBorder="0" applyProtection="0">
      <alignment horizontal="center" vertical="center"/>
    </xf>
    <xf numFmtId="207" fontId="8" fillId="0" borderId="30">
      <protection locked="0"/>
    </xf>
    <xf numFmtId="0" fontId="6" fillId="0" borderId="31">
      <alignment horizontal="left"/>
    </xf>
    <xf numFmtId="37" fontId="47" fillId="28" borderId="0" applyNumberFormat="0" applyBorder="0" applyAlignment="0" applyProtection="0"/>
    <xf numFmtId="37" fontId="47" fillId="0" borderId="0"/>
    <xf numFmtId="3" fontId="62" fillId="0" borderId="28" applyProtection="0"/>
    <xf numFmtId="189" fontId="17" fillId="0" borderId="0" applyFont="0" applyFill="0" applyBorder="0" applyAlignment="0" applyProtection="0"/>
    <xf numFmtId="190" fontId="17" fillId="0" borderId="0" applyFont="0" applyFill="0" applyBorder="0" applyAlignment="0" applyProtection="0"/>
    <xf numFmtId="0" fontId="2" fillId="0" borderId="0">
      <alignment vertical="center"/>
    </xf>
    <xf numFmtId="0" fontId="3" fillId="0" borderId="0"/>
    <xf numFmtId="0" fontId="3" fillId="0" borderId="0">
      <alignment vertical="center"/>
    </xf>
    <xf numFmtId="0" fontId="1" fillId="0" borderId="0">
      <alignment vertical="center"/>
    </xf>
  </cellStyleXfs>
  <cellXfs count="630">
    <xf numFmtId="0" fontId="0" fillId="0" borderId="0" xfId="0"/>
    <xf numFmtId="184" fontId="4" fillId="0" borderId="0" xfId="401" applyNumberFormat="1" applyFont="1" applyAlignment="1">
      <alignment vertical="center"/>
    </xf>
    <xf numFmtId="184" fontId="4" fillId="0" borderId="0" xfId="401" applyNumberFormat="1" applyFont="1" applyBorder="1" applyAlignment="1">
      <alignment vertical="center"/>
    </xf>
    <xf numFmtId="0" fontId="4" fillId="0" borderId="0" xfId="401" applyNumberFormat="1" applyFont="1" applyAlignment="1">
      <alignment vertical="center"/>
    </xf>
    <xf numFmtId="184" fontId="84" fillId="0" borderId="0" xfId="401" applyNumberFormat="1" applyFont="1" applyAlignment="1">
      <alignment horizontal="centerContinuous" vertical="center"/>
    </xf>
    <xf numFmtId="184" fontId="4" fillId="0" borderId="0" xfId="401" applyNumberFormat="1" applyFont="1" applyAlignment="1">
      <alignment horizontal="centerContinuous" vertical="center"/>
    </xf>
    <xf numFmtId="184" fontId="4" fillId="0" borderId="0" xfId="401" applyNumberFormat="1" applyFont="1" applyBorder="1" applyAlignment="1">
      <alignment horizontal="centerContinuous" vertical="center"/>
    </xf>
    <xf numFmtId="0" fontId="4" fillId="0" borderId="0" xfId="401" applyNumberFormat="1" applyFont="1" applyAlignment="1">
      <alignment horizontal="centerContinuous" vertical="center"/>
    </xf>
    <xf numFmtId="184" fontId="85" fillId="0" borderId="0" xfId="401" applyNumberFormat="1" applyFont="1" applyAlignment="1">
      <alignment horizontal="centerContinuous" vertical="center"/>
    </xf>
    <xf numFmtId="0" fontId="4" fillId="0" borderId="0" xfId="401" applyNumberFormat="1" applyFont="1" applyAlignment="1" applyProtection="1">
      <alignment horizontal="right" vertical="center"/>
    </xf>
    <xf numFmtId="0" fontId="4" fillId="0" borderId="0" xfId="396" applyNumberFormat="1" applyFont="1" applyAlignment="1">
      <alignment vertical="center"/>
    </xf>
    <xf numFmtId="0" fontId="4" fillId="0" borderId="0" xfId="401" applyNumberFormat="1" applyFont="1" applyAlignment="1">
      <alignment horizontal="right" vertical="center"/>
    </xf>
    <xf numFmtId="184" fontId="86" fillId="0" borderId="22" xfId="401" applyNumberFormat="1" applyFont="1" applyFill="1" applyBorder="1" applyAlignment="1" applyProtection="1">
      <alignment horizontal="centerContinuous" vertical="center"/>
    </xf>
    <xf numFmtId="184" fontId="86" fillId="0" borderId="45" xfId="401" applyNumberFormat="1" applyFont="1" applyFill="1" applyBorder="1" applyAlignment="1">
      <alignment horizontal="centerContinuous" vertical="center"/>
    </xf>
    <xf numFmtId="184" fontId="86" fillId="0" borderId="46" xfId="401" applyNumberFormat="1" applyFont="1" applyFill="1" applyBorder="1" applyAlignment="1">
      <alignment horizontal="centerContinuous" vertical="center"/>
    </xf>
    <xf numFmtId="184" fontId="86" fillId="0" borderId="22" xfId="401" applyNumberFormat="1" applyFont="1" applyFill="1" applyBorder="1" applyAlignment="1" applyProtection="1">
      <alignment horizontal="center" vertical="center"/>
    </xf>
    <xf numFmtId="184" fontId="86" fillId="0" borderId="7" xfId="401" applyNumberFormat="1" applyFont="1" applyFill="1" applyBorder="1" applyAlignment="1" applyProtection="1">
      <alignment horizontal="center" vertical="center" wrapText="1"/>
    </xf>
    <xf numFmtId="0" fontId="86" fillId="0" borderId="46" xfId="401" applyNumberFormat="1" applyFont="1" applyFill="1" applyBorder="1" applyAlignment="1" applyProtection="1">
      <alignment horizontal="centerContinuous" vertical="center"/>
    </xf>
    <xf numFmtId="0" fontId="86" fillId="0" borderId="46" xfId="401" applyNumberFormat="1" applyFont="1" applyFill="1" applyBorder="1" applyAlignment="1">
      <alignment horizontal="centerContinuous" vertical="center"/>
    </xf>
    <xf numFmtId="0" fontId="86" fillId="0" borderId="48" xfId="401" applyNumberFormat="1" applyFont="1" applyFill="1" applyBorder="1" applyAlignment="1">
      <alignment horizontal="centerContinuous" vertical="center"/>
    </xf>
    <xf numFmtId="184" fontId="4" fillId="0" borderId="57" xfId="401" applyNumberFormat="1" applyFont="1" applyBorder="1" applyAlignment="1" applyProtection="1">
      <alignment horizontal="centerContinuous" vertical="center"/>
    </xf>
    <xf numFmtId="184" fontId="4" fillId="0" borderId="38" xfId="401" applyNumberFormat="1" applyFont="1" applyBorder="1" applyAlignment="1">
      <alignment horizontal="centerContinuous" vertical="center"/>
    </xf>
    <xf numFmtId="176" fontId="4" fillId="0" borderId="33" xfId="401" applyNumberFormat="1" applyFont="1" applyBorder="1" applyAlignment="1" applyProtection="1">
      <alignment vertical="center"/>
    </xf>
    <xf numFmtId="204" fontId="4" fillId="0" borderId="33" xfId="217" applyNumberFormat="1" applyFont="1" applyBorder="1" applyAlignment="1" applyProtection="1">
      <alignment vertical="center"/>
    </xf>
    <xf numFmtId="0" fontId="4" fillId="0" borderId="38" xfId="401" applyNumberFormat="1" applyFont="1" applyBorder="1" applyAlignment="1">
      <alignment vertical="center"/>
    </xf>
    <xf numFmtId="0" fontId="4" fillId="0" borderId="39" xfId="401" applyNumberFormat="1" applyFont="1" applyBorder="1" applyAlignment="1">
      <alignment vertical="center"/>
    </xf>
    <xf numFmtId="184" fontId="4" fillId="0" borderId="58" xfId="401" applyNumberFormat="1" applyFont="1" applyBorder="1" applyAlignment="1" applyProtection="1">
      <alignment horizontal="centerContinuous" vertical="center"/>
    </xf>
    <xf numFmtId="184" fontId="4" fillId="0" borderId="40" xfId="401" applyNumberFormat="1" applyFont="1" applyBorder="1" applyAlignment="1">
      <alignment horizontal="centerContinuous" vertical="center"/>
    </xf>
    <xf numFmtId="176" fontId="4" fillId="0" borderId="35" xfId="401" applyNumberFormat="1" applyFont="1" applyBorder="1" applyAlignment="1" applyProtection="1">
      <alignment vertical="center"/>
    </xf>
    <xf numFmtId="204" fontId="4" fillId="0" borderId="35" xfId="217" applyNumberFormat="1" applyFont="1" applyBorder="1" applyAlignment="1" applyProtection="1">
      <alignment vertical="center"/>
    </xf>
    <xf numFmtId="0" fontId="4" fillId="0" borderId="40" xfId="401" applyNumberFormat="1" applyFont="1" applyBorder="1" applyAlignment="1">
      <alignment vertical="center"/>
    </xf>
    <xf numFmtId="0" fontId="4" fillId="0" borderId="41" xfId="401" applyNumberFormat="1" applyFont="1" applyBorder="1" applyAlignment="1">
      <alignment vertical="center"/>
    </xf>
    <xf numFmtId="219" fontId="4" fillId="0" borderId="47" xfId="401" applyNumberFormat="1" applyFont="1" applyBorder="1" applyAlignment="1" applyProtection="1">
      <alignment horizontal="centerContinuous" vertical="center"/>
    </xf>
    <xf numFmtId="219" fontId="4" fillId="0" borderId="42" xfId="401" applyNumberFormat="1" applyFont="1" applyBorder="1" applyAlignment="1">
      <alignment horizontal="centerContinuous" vertical="center"/>
    </xf>
    <xf numFmtId="176" fontId="4" fillId="0" borderId="36" xfId="401" applyNumberFormat="1" applyFont="1" applyBorder="1" applyAlignment="1" applyProtection="1">
      <alignment vertical="center"/>
    </xf>
    <xf numFmtId="204" fontId="4" fillId="0" borderId="36" xfId="217" applyNumberFormat="1" applyFont="1" applyBorder="1" applyAlignment="1" applyProtection="1">
      <alignment vertical="center"/>
    </xf>
    <xf numFmtId="0" fontId="4" fillId="0" borderId="42" xfId="401" applyNumberFormat="1" applyFont="1" applyBorder="1" applyAlignment="1">
      <alignment vertical="center"/>
    </xf>
    <xf numFmtId="0" fontId="4" fillId="0" borderId="43" xfId="401" applyNumberFormat="1" applyFont="1" applyBorder="1" applyAlignment="1">
      <alignment vertical="center"/>
    </xf>
    <xf numFmtId="184" fontId="4" fillId="0" borderId="27" xfId="401" applyNumberFormat="1" applyFont="1" applyBorder="1" applyAlignment="1" applyProtection="1">
      <alignment vertical="center"/>
    </xf>
    <xf numFmtId="184" fontId="4" fillId="0" borderId="46" xfId="401" applyNumberFormat="1" applyFont="1" applyBorder="1" applyAlignment="1">
      <alignment horizontal="centerContinuous" vertical="center"/>
    </xf>
    <xf numFmtId="176" fontId="4" fillId="0" borderId="22" xfId="401" applyNumberFormat="1" applyFont="1" applyBorder="1" applyAlignment="1" applyProtection="1">
      <alignment vertical="center"/>
    </xf>
    <xf numFmtId="4" fontId="4" fillId="0" borderId="7" xfId="217" applyNumberFormat="1" applyFont="1" applyBorder="1" applyAlignment="1" applyProtection="1">
      <alignment vertical="center"/>
    </xf>
    <xf numFmtId="0" fontId="4" fillId="0" borderId="46" xfId="401" applyNumberFormat="1" applyFont="1" applyBorder="1" applyAlignment="1">
      <alignment vertical="center"/>
    </xf>
    <xf numFmtId="0" fontId="4" fillId="0" borderId="48" xfId="401" applyNumberFormat="1" applyFont="1" applyBorder="1" applyAlignment="1">
      <alignment vertical="center"/>
    </xf>
    <xf numFmtId="184" fontId="4" fillId="0" borderId="47" xfId="401" applyNumberFormat="1" applyFont="1" applyBorder="1" applyAlignment="1" applyProtection="1">
      <alignment horizontal="centerContinuous" vertical="center"/>
    </xf>
    <xf numFmtId="184" fontId="4" fillId="0" borderId="42" xfId="401" applyNumberFormat="1" applyFont="1" applyBorder="1" applyAlignment="1">
      <alignment horizontal="centerContinuous" vertical="center"/>
    </xf>
    <xf numFmtId="184" fontId="4" fillId="0" borderId="27" xfId="401" applyNumberFormat="1" applyFont="1" applyBorder="1" applyAlignment="1" applyProtection="1">
      <alignment horizontal="centerContinuous" vertical="center"/>
    </xf>
    <xf numFmtId="184" fontId="4" fillId="0" borderId="45" xfId="401" applyNumberFormat="1" applyFont="1" applyBorder="1" applyAlignment="1" applyProtection="1">
      <alignment horizontal="centerContinuous" vertical="center"/>
    </xf>
    <xf numFmtId="176" fontId="4" fillId="0" borderId="7" xfId="401" applyNumberFormat="1" applyFont="1" applyBorder="1" applyAlignment="1" applyProtection="1">
      <alignment vertical="center"/>
    </xf>
    <xf numFmtId="0" fontId="4" fillId="0" borderId="27" xfId="401" applyNumberFormat="1" applyFont="1" applyBorder="1" applyAlignment="1" applyProtection="1">
      <alignment horizontal="fill" vertical="center"/>
    </xf>
    <xf numFmtId="0" fontId="4" fillId="0" borderId="45" xfId="401" applyNumberFormat="1" applyFont="1" applyBorder="1" applyAlignment="1" applyProtection="1">
      <alignment horizontal="fill" vertical="center"/>
    </xf>
    <xf numFmtId="10" fontId="4" fillId="0" borderId="35" xfId="391" applyNumberFormat="1" applyFont="1" applyFill="1" applyBorder="1" applyAlignment="1" applyProtection="1">
      <alignment horizontal="centerContinuous" vertical="center"/>
    </xf>
    <xf numFmtId="184" fontId="4" fillId="0" borderId="41" xfId="401" applyNumberFormat="1" applyFont="1" applyBorder="1" applyAlignment="1">
      <alignment horizontal="centerContinuous" vertical="center"/>
    </xf>
    <xf numFmtId="10" fontId="4" fillId="0" borderId="35" xfId="391" applyNumberFormat="1" applyFont="1" applyFill="1" applyBorder="1" applyAlignment="1" applyProtection="1">
      <alignment horizontal="centerContinuous" vertical="center" shrinkToFit="1"/>
    </xf>
    <xf numFmtId="184" fontId="4" fillId="0" borderId="40" xfId="401" applyNumberFormat="1" applyFont="1" applyBorder="1" applyAlignment="1">
      <alignment horizontal="centerContinuous" vertical="center" shrinkToFit="1"/>
    </xf>
    <xf numFmtId="184" fontId="4" fillId="0" borderId="41" xfId="401" applyNumberFormat="1" applyFont="1" applyBorder="1" applyAlignment="1">
      <alignment horizontal="centerContinuous" vertical="center" shrinkToFit="1"/>
    </xf>
    <xf numFmtId="10" fontId="4" fillId="0" borderId="36" xfId="391" applyNumberFormat="1" applyFont="1" applyBorder="1" applyAlignment="1" applyProtection="1">
      <alignment horizontal="centerContinuous" vertical="center"/>
    </xf>
    <xf numFmtId="184" fontId="4" fillId="0" borderId="43" xfId="401" applyNumberFormat="1" applyFont="1" applyBorder="1" applyAlignment="1">
      <alignment horizontal="centerContinuous" vertical="center"/>
    </xf>
    <xf numFmtId="184" fontId="4" fillId="0" borderId="27" xfId="401" applyNumberFormat="1" applyFont="1" applyBorder="1" applyAlignment="1">
      <alignment horizontal="centerContinuous" vertical="center"/>
    </xf>
    <xf numFmtId="184" fontId="4" fillId="0" borderId="45" xfId="401" applyNumberFormat="1" applyFont="1" applyBorder="1" applyAlignment="1">
      <alignment horizontal="centerContinuous" vertical="center"/>
    </xf>
    <xf numFmtId="0" fontId="4" fillId="0" borderId="27" xfId="401" applyNumberFormat="1" applyFont="1" applyBorder="1" applyAlignment="1">
      <alignment vertical="center"/>
    </xf>
    <xf numFmtId="0" fontId="4" fillId="0" borderId="45" xfId="401" applyNumberFormat="1" applyFont="1" applyBorder="1" applyAlignment="1">
      <alignment vertical="center"/>
    </xf>
    <xf numFmtId="184" fontId="4" fillId="0" borderId="2" xfId="401" applyNumberFormat="1" applyFont="1" applyBorder="1" applyAlignment="1" applyProtection="1">
      <alignment horizontal="left" vertical="center"/>
    </xf>
    <xf numFmtId="184" fontId="4" fillId="0" borderId="27" xfId="401" applyNumberFormat="1" applyFont="1" applyBorder="1" applyAlignment="1">
      <alignment vertical="center"/>
    </xf>
    <xf numFmtId="184" fontId="4" fillId="0" borderId="27" xfId="401" applyNumberFormat="1" applyFont="1" applyBorder="1" applyAlignment="1" applyProtection="1">
      <alignment horizontal="left" vertical="center"/>
    </xf>
    <xf numFmtId="0" fontId="4" fillId="0" borderId="27" xfId="401" applyNumberFormat="1" applyFont="1" applyBorder="1" applyAlignment="1" applyProtection="1">
      <alignment horizontal="left" vertical="center"/>
    </xf>
    <xf numFmtId="184" fontId="4" fillId="0" borderId="7" xfId="401" applyNumberFormat="1" applyFont="1" applyBorder="1" applyAlignment="1" applyProtection="1">
      <alignment horizontal="left" vertical="center"/>
    </xf>
    <xf numFmtId="184" fontId="4" fillId="0" borderId="45" xfId="401" applyNumberFormat="1" applyFont="1" applyBorder="1" applyAlignment="1">
      <alignment vertical="center"/>
    </xf>
    <xf numFmtId="41" fontId="4" fillId="0" borderId="27" xfId="237" applyFont="1" applyBorder="1" applyAlignment="1" applyProtection="1">
      <alignment vertical="center"/>
    </xf>
    <xf numFmtId="0" fontId="4" fillId="0" borderId="27" xfId="239" applyNumberFormat="1" applyFont="1" applyBorder="1" applyAlignment="1" applyProtection="1">
      <alignment horizontal="center" vertical="center"/>
    </xf>
    <xf numFmtId="0" fontId="4" fillId="0" borderId="27" xfId="401" applyNumberFormat="1" applyFont="1" applyBorder="1" applyAlignment="1" applyProtection="1">
      <alignment horizontal="center" vertical="center"/>
    </xf>
    <xf numFmtId="0" fontId="4" fillId="0" borderId="45" xfId="401" applyNumberFormat="1" applyFont="1" applyBorder="1" applyAlignment="1" applyProtection="1">
      <alignment horizontal="left" vertical="center"/>
    </xf>
    <xf numFmtId="219" fontId="4" fillId="0" borderId="2" xfId="401" applyNumberFormat="1" applyFont="1" applyBorder="1" applyAlignment="1" applyProtection="1">
      <alignment horizontal="left" vertical="center"/>
    </xf>
    <xf numFmtId="219" fontId="4" fillId="0" borderId="27" xfId="401" applyNumberFormat="1" applyFont="1" applyBorder="1" applyAlignment="1">
      <alignment vertical="center"/>
    </xf>
    <xf numFmtId="219" fontId="4" fillId="0" borderId="45" xfId="401" applyNumberFormat="1" applyFont="1" applyBorder="1" applyAlignment="1">
      <alignment vertical="center"/>
    </xf>
    <xf numFmtId="219" fontId="4" fillId="0" borderId="7" xfId="237" applyNumberFormat="1" applyFont="1" applyBorder="1" applyAlignment="1" applyProtection="1">
      <alignment vertical="center"/>
    </xf>
    <xf numFmtId="219" fontId="4" fillId="0" borderId="7" xfId="401" applyNumberFormat="1" applyFont="1" applyBorder="1" applyAlignment="1" applyProtection="1">
      <alignment horizontal="left" vertical="center"/>
    </xf>
    <xf numFmtId="219" fontId="4" fillId="0" borderId="27" xfId="401" applyNumberFormat="1" applyFont="1" applyBorder="1" applyAlignment="1" applyProtection="1">
      <alignment horizontal="left" vertical="center"/>
    </xf>
    <xf numFmtId="204" fontId="4" fillId="0" borderId="7" xfId="217" applyNumberFormat="1" applyFont="1" applyBorder="1" applyAlignment="1" applyProtection="1">
      <alignment vertical="center"/>
    </xf>
    <xf numFmtId="219" fontId="86" fillId="0" borderId="7" xfId="237" applyNumberFormat="1" applyFont="1" applyBorder="1" applyAlignment="1" applyProtection="1">
      <alignment vertical="center"/>
    </xf>
    <xf numFmtId="204" fontId="86" fillId="0" borderId="7" xfId="217" applyNumberFormat="1" applyFont="1" applyBorder="1" applyAlignment="1" applyProtection="1">
      <alignment vertical="center"/>
    </xf>
    <xf numFmtId="219" fontId="4" fillId="0" borderId="46" xfId="401" applyNumberFormat="1" applyFont="1" applyBorder="1" applyAlignment="1" applyProtection="1">
      <alignment horizontal="left" vertical="center"/>
    </xf>
    <xf numFmtId="219" fontId="4" fillId="0" borderId="46" xfId="401" applyNumberFormat="1" applyFont="1" applyBorder="1" applyAlignment="1">
      <alignment vertical="center"/>
    </xf>
    <xf numFmtId="219" fontId="86" fillId="0" borderId="46" xfId="237" applyNumberFormat="1" applyFont="1" applyBorder="1" applyAlignment="1" applyProtection="1">
      <alignment vertical="center"/>
    </xf>
    <xf numFmtId="204" fontId="86" fillId="0" borderId="46" xfId="217" applyNumberFormat="1" applyFont="1" applyBorder="1" applyAlignment="1" applyProtection="1">
      <alignment vertical="center"/>
    </xf>
    <xf numFmtId="0" fontId="4" fillId="0" borderId="46" xfId="401" applyNumberFormat="1" applyFont="1" applyBorder="1" applyAlignment="1" applyProtection="1">
      <alignment horizontal="left" vertical="center"/>
    </xf>
    <xf numFmtId="0" fontId="4" fillId="0" borderId="0" xfId="401" applyNumberFormat="1" applyFont="1" applyBorder="1" applyAlignment="1">
      <alignment vertical="center"/>
    </xf>
    <xf numFmtId="219" fontId="4" fillId="0" borderId="0" xfId="401" applyNumberFormat="1" applyFont="1" applyBorder="1" applyAlignment="1" applyProtection="1">
      <alignment horizontal="left" vertical="center"/>
    </xf>
    <xf numFmtId="219" fontId="4" fillId="0" borderId="0" xfId="401" applyNumberFormat="1" applyFont="1" applyBorder="1" applyAlignment="1">
      <alignment vertical="center"/>
    </xf>
    <xf numFmtId="219" fontId="86" fillId="0" borderId="0" xfId="237" applyNumberFormat="1" applyFont="1" applyBorder="1" applyAlignment="1" applyProtection="1">
      <alignment vertical="center"/>
    </xf>
    <xf numFmtId="0" fontId="4" fillId="0" borderId="0" xfId="401" applyNumberFormat="1" applyFont="1" applyBorder="1" applyAlignment="1" applyProtection="1">
      <alignment horizontal="left" vertical="center"/>
    </xf>
    <xf numFmtId="3" fontId="87" fillId="0" borderId="0" xfId="389" applyNumberFormat="1" applyFont="1" applyAlignment="1">
      <alignment vertical="center"/>
    </xf>
    <xf numFmtId="37" fontId="85" fillId="0" borderId="0" xfId="395" applyFont="1" applyAlignment="1">
      <alignment horizontal="centerContinuous" vertical="center"/>
    </xf>
    <xf numFmtId="37" fontId="8" fillId="0" borderId="0" xfId="395" applyFont="1" applyBorder="1" applyAlignment="1">
      <alignment vertical="center"/>
    </xf>
    <xf numFmtId="37" fontId="8" fillId="0" borderId="0" xfId="395" applyFont="1" applyAlignment="1">
      <alignment vertical="center"/>
    </xf>
    <xf numFmtId="37" fontId="84" fillId="0" borderId="0" xfId="395" applyFont="1" applyAlignment="1" applyProtection="1">
      <alignment horizontal="centerContinuous" vertical="center"/>
    </xf>
    <xf numFmtId="37" fontId="4" fillId="0" borderId="0" xfId="395" applyFont="1" applyAlignment="1">
      <alignment vertical="center"/>
    </xf>
    <xf numFmtId="37" fontId="85" fillId="0" borderId="0" xfId="395" applyFont="1" applyAlignment="1" applyProtection="1">
      <alignment horizontal="centerContinuous" vertical="center"/>
    </xf>
    <xf numFmtId="37" fontId="4" fillId="0" borderId="0" xfId="395" applyFont="1" applyAlignment="1">
      <alignment horizontal="right" vertical="center"/>
    </xf>
    <xf numFmtId="37" fontId="4" fillId="0" borderId="0" xfId="395" applyFont="1" applyBorder="1" applyAlignment="1">
      <alignment vertical="center"/>
    </xf>
    <xf numFmtId="0" fontId="86" fillId="29" borderId="64" xfId="400" applyFont="1" applyFill="1" applyBorder="1" applyAlignment="1">
      <alignment horizontal="center" vertical="center" shrinkToFit="1"/>
    </xf>
    <xf numFmtId="0" fontId="86" fillId="29" borderId="65" xfId="400" applyFont="1" applyFill="1" applyBorder="1" applyAlignment="1">
      <alignment horizontal="center" vertical="center" wrapText="1"/>
    </xf>
    <xf numFmtId="37" fontId="86" fillId="29" borderId="66" xfId="395" applyFont="1" applyFill="1" applyBorder="1" applyAlignment="1">
      <alignment horizontal="center" vertical="center"/>
    </xf>
    <xf numFmtId="37" fontId="86" fillId="0" borderId="0" xfId="395" applyFont="1" applyBorder="1" applyAlignment="1">
      <alignment vertical="center"/>
    </xf>
    <xf numFmtId="0" fontId="86" fillId="30" borderId="7" xfId="400" applyFont="1" applyFill="1" applyBorder="1" applyAlignment="1">
      <alignment horizontal="center" vertical="center" wrapText="1"/>
    </xf>
    <xf numFmtId="37" fontId="86" fillId="0" borderId="0" xfId="395" applyFont="1" applyAlignment="1">
      <alignment vertical="center"/>
    </xf>
    <xf numFmtId="49" fontId="86" fillId="0" borderId="67" xfId="400" applyNumberFormat="1" applyFont="1" applyBorder="1" applyAlignment="1">
      <alignment vertical="center" shrinkToFit="1"/>
    </xf>
    <xf numFmtId="221" fontId="4" fillId="0" borderId="22" xfId="237" applyNumberFormat="1" applyFont="1" applyBorder="1" applyAlignment="1">
      <alignment horizontal="right" vertical="center"/>
    </xf>
    <xf numFmtId="0" fontId="4" fillId="0" borderId="22" xfId="400" applyFont="1" applyBorder="1" applyAlignment="1">
      <alignment horizontal="center" vertical="center"/>
    </xf>
    <xf numFmtId="41" fontId="4" fillId="0" borderId="22" xfId="237" applyFont="1" applyBorder="1" applyAlignment="1">
      <alignment horizontal="center" vertical="center"/>
    </xf>
    <xf numFmtId="0" fontId="4" fillId="0" borderId="68" xfId="400" applyFont="1" applyBorder="1" applyAlignment="1">
      <alignment horizontal="center" vertical="center"/>
    </xf>
    <xf numFmtId="49" fontId="4" fillId="0" borderId="54" xfId="400" applyNumberFormat="1" applyFont="1" applyBorder="1" applyAlignment="1">
      <alignment vertical="center" shrinkToFit="1"/>
    </xf>
    <xf numFmtId="221" fontId="4" fillId="0" borderId="34" xfId="237" applyNumberFormat="1" applyFont="1" applyBorder="1" applyAlignment="1">
      <alignment horizontal="right" vertical="center"/>
    </xf>
    <xf numFmtId="0" fontId="4" fillId="0" borderId="34" xfId="400" applyFont="1" applyBorder="1" applyAlignment="1">
      <alignment horizontal="center" vertical="center"/>
    </xf>
    <xf numFmtId="41" fontId="4" fillId="0" borderId="34" xfId="237" applyFont="1" applyBorder="1" applyAlignment="1">
      <alignment horizontal="center" vertical="center"/>
    </xf>
    <xf numFmtId="0" fontId="4" fillId="0" borderId="69" xfId="400" applyFont="1" applyBorder="1" applyAlignment="1">
      <alignment horizontal="center" vertical="center"/>
    </xf>
    <xf numFmtId="49" fontId="4" fillId="0" borderId="54" xfId="400" applyNumberFormat="1" applyFont="1" applyBorder="1" applyAlignment="1">
      <alignment vertical="center"/>
    </xf>
    <xf numFmtId="221" fontId="4" fillId="0" borderId="34" xfId="237" applyNumberFormat="1" applyFont="1" applyBorder="1" applyAlignment="1">
      <alignment horizontal="right" vertical="center" shrinkToFit="1"/>
    </xf>
    <xf numFmtId="0" fontId="4" fillId="0" borderId="34" xfId="400" applyFont="1" applyBorder="1" applyAlignment="1">
      <alignment vertical="center" shrinkToFit="1"/>
    </xf>
    <xf numFmtId="220" fontId="86" fillId="0" borderId="54" xfId="400" applyNumberFormat="1" applyFont="1" applyBorder="1" applyAlignment="1">
      <alignment vertical="center" shrinkToFit="1"/>
    </xf>
    <xf numFmtId="0" fontId="4" fillId="0" borderId="34" xfId="400" applyFont="1" applyBorder="1" applyAlignment="1">
      <alignment vertical="center"/>
    </xf>
    <xf numFmtId="41" fontId="4" fillId="0" borderId="34" xfId="237" applyFont="1" applyBorder="1" applyAlignment="1">
      <alignment vertical="center"/>
    </xf>
    <xf numFmtId="0" fontId="4" fillId="0" borderId="69" xfId="400" applyFont="1" applyBorder="1" applyAlignment="1">
      <alignment vertical="center"/>
    </xf>
    <xf numFmtId="220" fontId="88" fillId="0" borderId="54" xfId="400" applyNumberFormat="1" applyFont="1" applyFill="1" applyBorder="1" applyAlignment="1">
      <alignment vertical="center" shrinkToFit="1"/>
    </xf>
    <xf numFmtId="220" fontId="4" fillId="0" borderId="54" xfId="400" applyNumberFormat="1" applyFont="1" applyBorder="1" applyAlignment="1">
      <alignment vertical="center" shrinkToFit="1"/>
    </xf>
    <xf numFmtId="220" fontId="4" fillId="0" borderId="54" xfId="400" applyNumberFormat="1" applyFont="1" applyFill="1" applyBorder="1" applyAlignment="1">
      <alignment vertical="center" shrinkToFit="1"/>
    </xf>
    <xf numFmtId="221" fontId="4" fillId="0" borderId="34" xfId="237" applyNumberFormat="1" applyFont="1" applyFill="1" applyBorder="1" applyAlignment="1">
      <alignment horizontal="right" vertical="center"/>
    </xf>
    <xf numFmtId="0" fontId="4" fillId="0" borderId="34" xfId="400" applyFont="1" applyFill="1" applyBorder="1" applyAlignment="1">
      <alignment horizontal="center" vertical="center"/>
    </xf>
    <xf numFmtId="41" fontId="4" fillId="0" borderId="34" xfId="237" applyFont="1" applyFill="1" applyBorder="1" applyAlignment="1">
      <alignment horizontal="center" vertical="center"/>
    </xf>
    <xf numFmtId="0" fontId="4" fillId="0" borderId="69" xfId="400" applyFont="1" applyFill="1" applyBorder="1" applyAlignment="1">
      <alignment horizontal="center" vertical="center"/>
    </xf>
    <xf numFmtId="220" fontId="89" fillId="0" borderId="54" xfId="400" applyNumberFormat="1" applyFont="1" applyFill="1" applyBorder="1" applyAlignment="1">
      <alignment vertical="center" shrinkToFit="1"/>
    </xf>
    <xf numFmtId="220" fontId="4" fillId="0" borderId="70" xfId="400" applyNumberFormat="1" applyFont="1" applyBorder="1" applyAlignment="1">
      <alignment vertical="center" shrinkToFit="1"/>
    </xf>
    <xf numFmtId="221" fontId="4" fillId="0" borderId="21" xfId="237" applyNumberFormat="1" applyFont="1" applyBorder="1" applyAlignment="1">
      <alignment horizontal="right" vertical="center"/>
    </xf>
    <xf numFmtId="0" fontId="4" fillId="0" borderId="21" xfId="400" applyFont="1" applyBorder="1" applyAlignment="1">
      <alignment horizontal="center" vertical="center"/>
    </xf>
    <xf numFmtId="41" fontId="4" fillId="0" borderId="21" xfId="237" applyFont="1" applyBorder="1" applyAlignment="1">
      <alignment horizontal="center" vertical="center"/>
    </xf>
    <xf numFmtId="0" fontId="4" fillId="0" borderId="71" xfId="400" applyFont="1" applyBorder="1" applyAlignment="1">
      <alignment horizontal="center" vertical="center"/>
    </xf>
    <xf numFmtId="220" fontId="4" fillId="0" borderId="67" xfId="400" applyNumberFormat="1" applyFont="1" applyBorder="1" applyAlignment="1">
      <alignment vertical="center" shrinkToFit="1"/>
    </xf>
    <xf numFmtId="220" fontId="86" fillId="0" borderId="67" xfId="400" applyNumberFormat="1" applyFont="1" applyBorder="1" applyAlignment="1">
      <alignment vertical="center" shrinkToFit="1"/>
    </xf>
    <xf numFmtId="49" fontId="86" fillId="0" borderId="54" xfId="400" applyNumberFormat="1" applyFont="1" applyBorder="1" applyAlignment="1">
      <alignment vertical="center" shrinkToFit="1"/>
    </xf>
    <xf numFmtId="49" fontId="4" fillId="0" borderId="70" xfId="400" applyNumberFormat="1" applyFont="1" applyBorder="1" applyAlignment="1">
      <alignment vertical="center" shrinkToFit="1"/>
    </xf>
    <xf numFmtId="221" fontId="86" fillId="0" borderId="22" xfId="237" applyNumberFormat="1" applyFont="1" applyBorder="1" applyAlignment="1">
      <alignment horizontal="right" vertical="center"/>
    </xf>
    <xf numFmtId="0" fontId="86" fillId="0" borderId="22" xfId="400" applyFont="1" applyBorder="1" applyAlignment="1">
      <alignment vertical="center"/>
    </xf>
    <xf numFmtId="41" fontId="86" fillId="0" borderId="22" xfId="237" applyFont="1" applyBorder="1" applyAlignment="1">
      <alignment vertical="center"/>
    </xf>
    <xf numFmtId="0" fontId="86" fillId="0" borderId="68" xfId="400" applyFont="1" applyBorder="1" applyAlignment="1">
      <alignment vertical="center"/>
    </xf>
    <xf numFmtId="49" fontId="4" fillId="0" borderId="52" xfId="400" applyNumberFormat="1" applyFont="1" applyBorder="1" applyAlignment="1">
      <alignment vertical="center" shrinkToFit="1"/>
    </xf>
    <xf numFmtId="221" fontId="4" fillId="0" borderId="72" xfId="237" applyNumberFormat="1" applyFont="1" applyBorder="1" applyAlignment="1">
      <alignment horizontal="right" vertical="center"/>
    </xf>
    <xf numFmtId="0" fontId="4" fillId="0" borderId="72" xfId="400" applyFont="1" applyBorder="1" applyAlignment="1">
      <alignment horizontal="center" vertical="center"/>
    </xf>
    <xf numFmtId="41" fontId="4" fillId="0" borderId="72" xfId="237" applyFont="1" applyBorder="1" applyAlignment="1">
      <alignment horizontal="center" vertical="center"/>
    </xf>
    <xf numFmtId="0" fontId="4" fillId="0" borderId="73" xfId="40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left" vertical="center"/>
    </xf>
    <xf numFmtId="37" fontId="4" fillId="0" borderId="0" xfId="395" applyFont="1" applyBorder="1" applyAlignment="1">
      <alignment horizontal="left" vertical="center"/>
    </xf>
    <xf numFmtId="37" fontId="90" fillId="29" borderId="49" xfId="395" applyFont="1" applyFill="1" applyBorder="1" applyAlignment="1">
      <alignment vertical="center"/>
    </xf>
    <xf numFmtId="0" fontId="90" fillId="29" borderId="50" xfId="0" applyFont="1" applyFill="1" applyBorder="1" applyAlignment="1">
      <alignment horizontal="left" vertical="center" wrapText="1"/>
    </xf>
    <xf numFmtId="0" fontId="90" fillId="29" borderId="51" xfId="0" applyFont="1" applyFill="1" applyBorder="1" applyAlignment="1">
      <alignment horizontal="left" vertical="center" wrapText="1"/>
    </xf>
    <xf numFmtId="37" fontId="90" fillId="29" borderId="54" xfId="395" applyFont="1" applyFill="1" applyBorder="1" applyAlignment="1">
      <alignment vertical="center"/>
    </xf>
    <xf numFmtId="0" fontId="90" fillId="29" borderId="0" xfId="0" applyFont="1" applyFill="1" applyBorder="1" applyAlignment="1">
      <alignment horizontal="left" vertical="center" wrapText="1"/>
    </xf>
    <xf numFmtId="0" fontId="90" fillId="29" borderId="55" xfId="0" applyFont="1" applyFill="1" applyBorder="1" applyAlignment="1">
      <alignment horizontal="left" vertical="center" wrapText="1"/>
    </xf>
    <xf numFmtId="37" fontId="90" fillId="29" borderId="52" xfId="395" applyFont="1" applyFill="1" applyBorder="1" applyAlignment="1">
      <alignment vertical="center"/>
    </xf>
    <xf numFmtId="0" fontId="90" fillId="29" borderId="29" xfId="0" applyFont="1" applyFill="1" applyBorder="1" applyAlignment="1">
      <alignment horizontal="left" vertical="center" wrapText="1"/>
    </xf>
    <xf numFmtId="0" fontId="90" fillId="29" borderId="53" xfId="0" applyFont="1" applyFill="1" applyBorder="1" applyAlignment="1">
      <alignment horizontal="left" vertical="center" wrapText="1"/>
    </xf>
    <xf numFmtId="37" fontId="4" fillId="0" borderId="0" xfId="395" applyFont="1" applyAlignment="1">
      <alignment horizontal="left" vertical="center"/>
    </xf>
    <xf numFmtId="37" fontId="4" fillId="29" borderId="49" xfId="395" applyFont="1" applyFill="1" applyBorder="1" applyAlignment="1">
      <alignment horizontal="left" vertical="center"/>
    </xf>
    <xf numFmtId="37" fontId="4" fillId="29" borderId="50" xfId="395" applyFont="1" applyFill="1" applyBorder="1" applyAlignment="1">
      <alignment horizontal="left" vertical="center"/>
    </xf>
    <xf numFmtId="0" fontId="91" fillId="29" borderId="54" xfId="0" applyFont="1" applyFill="1" applyBorder="1" applyAlignment="1">
      <alignment horizontal="left" vertical="center"/>
    </xf>
    <xf numFmtId="0" fontId="91" fillId="29" borderId="0" xfId="0" applyFont="1" applyFill="1" applyBorder="1" applyAlignment="1">
      <alignment horizontal="left" vertical="center"/>
    </xf>
    <xf numFmtId="37" fontId="4" fillId="29" borderId="0" xfId="395" applyFont="1" applyFill="1" applyBorder="1" applyAlignment="1">
      <alignment vertical="center"/>
    </xf>
    <xf numFmtId="0" fontId="91" fillId="29" borderId="52" xfId="0" applyFont="1" applyFill="1" applyBorder="1" applyAlignment="1">
      <alignment horizontal="left" vertical="center"/>
    </xf>
    <xf numFmtId="0" fontId="91" fillId="29" borderId="29" xfId="0" applyFont="1" applyFill="1" applyBorder="1" applyAlignment="1">
      <alignment horizontal="left" vertical="center"/>
    </xf>
    <xf numFmtId="37" fontId="4" fillId="29" borderId="29" xfId="395" applyFont="1" applyFill="1" applyBorder="1" applyAlignment="1">
      <alignment vertical="center"/>
    </xf>
    <xf numFmtId="37" fontId="8" fillId="0" borderId="0" xfId="395" applyFont="1" applyAlignment="1">
      <alignment horizontal="left" vertical="center"/>
    </xf>
    <xf numFmtId="0" fontId="92" fillId="0" borderId="0" xfId="0" applyFont="1" applyAlignment="1">
      <alignment horizontal="centerContinuous" vertical="center"/>
    </xf>
    <xf numFmtId="0" fontId="14" fillId="0" borderId="0" xfId="0" applyFont="1" applyAlignment="1">
      <alignment horizontal="centerContinuous" vertical="center"/>
    </xf>
    <xf numFmtId="0" fontId="14" fillId="0" borderId="0" xfId="0" applyFont="1" applyAlignment="1">
      <alignment vertical="center"/>
    </xf>
    <xf numFmtId="0" fontId="93" fillId="0" borderId="7" xfId="0" applyFont="1" applyBorder="1" applyAlignment="1">
      <alignment horizontal="center" vertical="center" wrapText="1"/>
    </xf>
    <xf numFmtId="0" fontId="14" fillId="31" borderId="7" xfId="0" applyFont="1" applyFill="1" applyBorder="1" applyAlignment="1">
      <alignment horizontal="center" vertical="center"/>
    </xf>
    <xf numFmtId="0" fontId="94" fillId="0" borderId="7" xfId="0" applyFont="1" applyBorder="1" applyAlignment="1">
      <alignment horizontal="center" vertical="center" wrapText="1"/>
    </xf>
    <xf numFmtId="3" fontId="94" fillId="0" borderId="7" xfId="0" applyNumberFormat="1" applyFont="1" applyBorder="1" applyAlignment="1">
      <alignment horizontal="center" vertical="center" wrapText="1"/>
    </xf>
    <xf numFmtId="10" fontId="4" fillId="31" borderId="7" xfId="217" applyNumberFormat="1" applyFont="1" applyFill="1" applyBorder="1" applyAlignment="1">
      <alignment horizontal="center" vertical="center"/>
    </xf>
    <xf numFmtId="0" fontId="4" fillId="0" borderId="3" xfId="0" applyFont="1" applyBorder="1" applyAlignment="1">
      <alignment vertical="center"/>
    </xf>
    <xf numFmtId="0" fontId="4" fillId="0" borderId="0" xfId="0" applyFont="1" applyAlignment="1">
      <alignment vertical="center"/>
    </xf>
    <xf numFmtId="10" fontId="4" fillId="31" borderId="3" xfId="217" applyNumberFormat="1" applyFont="1" applyFill="1" applyBorder="1" applyAlignment="1">
      <alignment horizontal="center" vertical="center"/>
    </xf>
    <xf numFmtId="10" fontId="4" fillId="31" borderId="0" xfId="217" applyNumberFormat="1"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Alignment="1">
      <alignment vertical="center"/>
    </xf>
    <xf numFmtId="0" fontId="96" fillId="0" borderId="60" xfId="0" applyFont="1" applyFill="1" applyBorder="1" applyAlignment="1">
      <alignment horizontal="center" vertical="center" wrapText="1"/>
    </xf>
    <xf numFmtId="0" fontId="97" fillId="0" borderId="61" xfId="0" applyFont="1" applyFill="1" applyBorder="1" applyAlignment="1">
      <alignment vertical="center" wrapText="1"/>
    </xf>
    <xf numFmtId="0" fontId="97" fillId="0" borderId="62" xfId="0" applyFont="1" applyFill="1" applyBorder="1" applyAlignment="1">
      <alignment vertical="center"/>
    </xf>
    <xf numFmtId="0" fontId="97" fillId="0" borderId="62" xfId="0" applyFont="1" applyFill="1" applyBorder="1" applyAlignment="1">
      <alignment vertical="center" wrapText="1"/>
    </xf>
    <xf numFmtId="0" fontId="97" fillId="0" borderId="63" xfId="0" applyFont="1" applyFill="1" applyBorder="1" applyAlignment="1">
      <alignment vertical="center"/>
    </xf>
    <xf numFmtId="0" fontId="97" fillId="0" borderId="63" xfId="0" applyFont="1" applyFill="1" applyBorder="1" applyAlignment="1">
      <alignment vertical="center" wrapText="1"/>
    </xf>
    <xf numFmtId="0" fontId="97" fillId="0" borderId="61" xfId="0" applyFont="1" applyFill="1" applyBorder="1" applyAlignment="1">
      <alignment vertical="center"/>
    </xf>
    <xf numFmtId="0" fontId="97" fillId="0" borderId="0" xfId="0" applyFont="1" applyFill="1" applyBorder="1" applyAlignment="1">
      <alignment vertical="center"/>
    </xf>
    <xf numFmtId="0" fontId="97" fillId="0" borderId="0" xfId="0" applyFont="1" applyBorder="1" applyAlignment="1">
      <alignment vertical="center"/>
    </xf>
    <xf numFmtId="0" fontId="97" fillId="0" borderId="0" xfId="0" applyFont="1" applyAlignment="1">
      <alignment vertical="center"/>
    </xf>
    <xf numFmtId="0" fontId="98" fillId="0" borderId="7" xfId="0" applyFont="1" applyBorder="1" applyAlignment="1">
      <alignment horizontal="center" vertical="center" wrapText="1"/>
    </xf>
    <xf numFmtId="0" fontId="98" fillId="0" borderId="74" xfId="0" applyFont="1" applyBorder="1" applyAlignment="1">
      <alignment vertical="center" wrapText="1"/>
    </xf>
    <xf numFmtId="0" fontId="98" fillId="0" borderId="0" xfId="0" applyFont="1" applyBorder="1" applyAlignment="1">
      <alignment vertical="center" wrapText="1"/>
    </xf>
    <xf numFmtId="0" fontId="98" fillId="0" borderId="75" xfId="0" applyFont="1" applyBorder="1" applyAlignment="1">
      <alignment vertical="center" wrapText="1"/>
    </xf>
    <xf numFmtId="0" fontId="97" fillId="0" borderId="0" xfId="0" applyFont="1" applyFill="1" applyAlignment="1">
      <alignment vertical="center"/>
    </xf>
    <xf numFmtId="0" fontId="103" fillId="0" borderId="0" xfId="237" applyNumberFormat="1" applyFont="1" applyBorder="1" applyAlignment="1">
      <alignment horizontal="left" vertical="center"/>
    </xf>
    <xf numFmtId="49" fontId="8" fillId="0" borderId="0" xfId="397" applyNumberFormat="1" applyFont="1" applyAlignment="1">
      <alignment vertical="center"/>
    </xf>
    <xf numFmtId="0" fontId="86" fillId="0" borderId="7" xfId="395" applyNumberFormat="1" applyFont="1" applyFill="1" applyBorder="1" applyAlignment="1" applyProtection="1">
      <alignment horizontal="center" vertical="center"/>
    </xf>
    <xf numFmtId="0" fontId="86" fillId="0" borderId="45" xfId="395" applyNumberFormat="1" applyFont="1" applyFill="1" applyBorder="1" applyAlignment="1" applyProtection="1">
      <alignment horizontal="center" vertical="center"/>
    </xf>
    <xf numFmtId="0" fontId="86" fillId="0" borderId="45" xfId="395" applyNumberFormat="1" applyFont="1" applyFill="1" applyBorder="1" applyAlignment="1" applyProtection="1">
      <alignment horizontal="center" vertical="center" wrapText="1"/>
    </xf>
    <xf numFmtId="0" fontId="4" fillId="0" borderId="0" xfId="395" applyNumberFormat="1" applyFont="1" applyFill="1" applyAlignment="1">
      <alignment vertical="center"/>
    </xf>
    <xf numFmtId="10" fontId="4" fillId="0" borderId="7" xfId="395" applyNumberFormat="1" applyFont="1" applyFill="1" applyBorder="1" applyAlignment="1" applyProtection="1">
      <alignment horizontal="center" vertical="center"/>
    </xf>
    <xf numFmtId="37" fontId="4" fillId="0" borderId="33" xfId="395" applyFont="1" applyFill="1" applyBorder="1" applyAlignment="1" applyProtection="1">
      <alignment horizontal="center" vertical="center"/>
    </xf>
    <xf numFmtId="10" fontId="4" fillId="0" borderId="33" xfId="395" applyNumberFormat="1" applyFont="1" applyFill="1" applyBorder="1" applyAlignment="1" applyProtection="1">
      <alignment horizontal="center" vertical="center"/>
    </xf>
    <xf numFmtId="176" fontId="90" fillId="0" borderId="0" xfId="398" applyNumberFormat="1" applyFont="1" applyFill="1" applyAlignment="1">
      <alignment vertical="center"/>
    </xf>
    <xf numFmtId="37" fontId="90" fillId="0" borderId="0" xfId="395" applyFont="1" applyAlignment="1">
      <alignment vertical="center"/>
    </xf>
    <xf numFmtId="37" fontId="90" fillId="0" borderId="0" xfId="395" applyFont="1" applyFill="1" applyAlignment="1">
      <alignment vertical="center"/>
    </xf>
    <xf numFmtId="10" fontId="4" fillId="0" borderId="35" xfId="395" applyNumberFormat="1" applyFont="1" applyFill="1" applyBorder="1" applyAlignment="1" applyProtection="1">
      <alignment horizontal="center" vertical="center"/>
    </xf>
    <xf numFmtId="10" fontId="4" fillId="0" borderId="44" xfId="395" applyNumberFormat="1" applyFont="1" applyFill="1" applyBorder="1" applyAlignment="1" applyProtection="1">
      <alignment horizontal="center" vertical="center"/>
    </xf>
    <xf numFmtId="37" fontId="4" fillId="0" borderId="0" xfId="395" applyFont="1" applyBorder="1" applyAlignment="1" applyProtection="1">
      <alignment horizontal="left" vertical="center"/>
    </xf>
    <xf numFmtId="37" fontId="85" fillId="0" borderId="0" xfId="395" applyFont="1" applyFill="1" applyAlignment="1">
      <alignment horizontal="centerContinuous" vertical="center"/>
    </xf>
    <xf numFmtId="37" fontId="4" fillId="0" borderId="0" xfId="395" applyFont="1" applyFill="1" applyAlignment="1">
      <alignment vertical="center"/>
    </xf>
    <xf numFmtId="10" fontId="4" fillId="0" borderId="0" xfId="395" applyNumberFormat="1" applyFont="1" applyFill="1" applyBorder="1" applyAlignment="1" applyProtection="1">
      <alignment horizontal="center" vertical="center"/>
    </xf>
    <xf numFmtId="37" fontId="4" fillId="0" borderId="0" xfId="395" applyFont="1" applyFill="1" applyBorder="1" applyAlignment="1">
      <alignment vertical="center"/>
    </xf>
    <xf numFmtId="37" fontId="90" fillId="0" borderId="0" xfId="395" applyFont="1" applyFill="1" applyBorder="1" applyAlignment="1">
      <alignment vertical="center"/>
    </xf>
    <xf numFmtId="0" fontId="8" fillId="0" borderId="0" xfId="395" applyNumberFormat="1" applyFont="1" applyFill="1" applyAlignment="1">
      <alignment vertical="center"/>
    </xf>
    <xf numFmtId="37" fontId="8" fillId="0" borderId="0" xfId="395" applyFont="1" applyFill="1" applyAlignment="1">
      <alignment vertical="center"/>
    </xf>
    <xf numFmtId="3" fontId="87" fillId="0" borderId="0" xfId="389" applyNumberFormat="1" applyFont="1" applyFill="1" applyAlignment="1">
      <alignment vertical="center"/>
    </xf>
    <xf numFmtId="37" fontId="84" fillId="0" borderId="0" xfId="395" applyFont="1" applyFill="1" applyAlignment="1" applyProtection="1">
      <alignment horizontal="centerContinuous" vertical="center"/>
    </xf>
    <xf numFmtId="37" fontId="85" fillId="0" borderId="0" xfId="395" applyFont="1" applyFill="1" applyAlignment="1" applyProtection="1">
      <alignment horizontal="centerContinuous" vertical="center"/>
    </xf>
    <xf numFmtId="37" fontId="4" fillId="0" borderId="0" xfId="395" applyFont="1" applyFill="1" applyAlignment="1">
      <alignment horizontal="right" vertical="center"/>
    </xf>
    <xf numFmtId="0" fontId="86" fillId="0" borderId="0" xfId="395" applyNumberFormat="1" applyFont="1" applyFill="1" applyBorder="1" applyAlignment="1" applyProtection="1">
      <alignment horizontal="center" vertical="center" wrapText="1"/>
    </xf>
    <xf numFmtId="37" fontId="4" fillId="0" borderId="36" xfId="395" applyFont="1" applyFill="1" applyBorder="1" applyAlignment="1">
      <alignment horizontal="center" vertical="center"/>
    </xf>
    <xf numFmtId="10" fontId="86" fillId="0" borderId="36" xfId="395" applyNumberFormat="1" applyFont="1" applyFill="1" applyBorder="1" applyAlignment="1" applyProtection="1">
      <alignment horizontal="center" vertical="center"/>
    </xf>
    <xf numFmtId="10" fontId="90" fillId="0" borderId="36" xfId="395" applyNumberFormat="1" applyFont="1" applyFill="1" applyBorder="1" applyAlignment="1" applyProtection="1">
      <alignment horizontal="center" vertical="center"/>
    </xf>
    <xf numFmtId="10" fontId="90" fillId="0" borderId="0" xfId="395" applyNumberFormat="1" applyFont="1" applyFill="1" applyBorder="1" applyAlignment="1" applyProtection="1">
      <alignment horizontal="center" vertical="center"/>
    </xf>
    <xf numFmtId="37" fontId="4" fillId="0" borderId="7" xfId="395" applyFont="1" applyFill="1" applyBorder="1" applyAlignment="1">
      <alignment horizontal="center" vertical="center"/>
    </xf>
    <xf numFmtId="10" fontId="86" fillId="0" borderId="7" xfId="395" applyNumberFormat="1" applyFont="1" applyFill="1" applyBorder="1" applyAlignment="1" applyProtection="1">
      <alignment horizontal="center" vertical="center"/>
    </xf>
    <xf numFmtId="37" fontId="4" fillId="0" borderId="0" xfId="395" applyFont="1" applyFill="1" applyBorder="1" applyAlignment="1" applyProtection="1">
      <alignment horizontal="left" vertical="center"/>
    </xf>
    <xf numFmtId="37" fontId="4" fillId="0" borderId="35" xfId="395" applyFont="1" applyBorder="1" applyAlignment="1">
      <alignment horizontal="center" vertical="center" wrapText="1"/>
    </xf>
    <xf numFmtId="37" fontId="4" fillId="0" borderId="35" xfId="395" applyFont="1" applyBorder="1" applyAlignment="1">
      <alignment horizontal="center" vertical="center"/>
    </xf>
    <xf numFmtId="37" fontId="4" fillId="0" borderId="44" xfId="395" applyFont="1" applyBorder="1" applyAlignment="1">
      <alignment horizontal="center" vertical="center" wrapText="1"/>
    </xf>
    <xf numFmtId="10" fontId="86" fillId="0" borderId="44" xfId="395" applyNumberFormat="1" applyFont="1" applyFill="1" applyBorder="1" applyAlignment="1" applyProtection="1">
      <alignment horizontal="center" vertical="center"/>
    </xf>
    <xf numFmtId="37" fontId="4" fillId="0" borderId="7" xfId="395" applyFont="1" applyBorder="1" applyAlignment="1">
      <alignment horizontal="center" vertical="center"/>
    </xf>
    <xf numFmtId="37" fontId="104" fillId="0" borderId="0" xfId="395" applyFont="1" applyFill="1" applyAlignment="1">
      <alignment vertical="center"/>
    </xf>
    <xf numFmtId="37" fontId="104" fillId="28" borderId="7" xfId="395" applyFont="1" applyFill="1" applyBorder="1" applyAlignment="1">
      <alignment vertical="center"/>
    </xf>
    <xf numFmtId="0" fontId="90" fillId="28" borderId="27" xfId="0" applyFont="1" applyFill="1" applyBorder="1" applyAlignment="1">
      <alignment vertical="center"/>
    </xf>
    <xf numFmtId="0" fontId="90" fillId="28" borderId="45" xfId="0" applyFont="1" applyFill="1" applyBorder="1" applyAlignment="1">
      <alignment vertical="center"/>
    </xf>
    <xf numFmtId="37" fontId="90" fillId="28" borderId="7" xfId="395" applyFont="1" applyFill="1" applyBorder="1" applyAlignment="1">
      <alignment vertical="center"/>
    </xf>
    <xf numFmtId="37" fontId="84" fillId="0" borderId="0" xfId="392" applyFont="1" applyFill="1" applyBorder="1" applyAlignment="1">
      <alignment horizontal="centerContinuous" vertical="center"/>
    </xf>
    <xf numFmtId="37" fontId="106" fillId="0" borderId="0" xfId="395" applyFont="1" applyFill="1" applyAlignment="1">
      <alignment vertical="center"/>
    </xf>
    <xf numFmtId="0" fontId="86" fillId="0" borderId="7" xfId="395" applyNumberFormat="1" applyFont="1" applyFill="1" applyBorder="1" applyAlignment="1" applyProtection="1">
      <alignment horizontal="center" vertical="center" wrapText="1"/>
    </xf>
    <xf numFmtId="0" fontId="90" fillId="0" borderId="0" xfId="395" applyNumberFormat="1" applyFont="1" applyFill="1" applyAlignment="1">
      <alignment vertical="center"/>
    </xf>
    <xf numFmtId="10" fontId="4" fillId="0" borderId="7" xfId="395" applyNumberFormat="1" applyFont="1" applyFill="1" applyBorder="1" applyAlignment="1" applyProtection="1">
      <alignment horizontal="center" vertical="center" wrapText="1"/>
    </xf>
    <xf numFmtId="37" fontId="4" fillId="0" borderId="7" xfId="395" applyFont="1" applyFill="1" applyBorder="1" applyAlignment="1" applyProtection="1">
      <alignment horizontal="center" vertical="center"/>
    </xf>
    <xf numFmtId="37" fontId="4" fillId="0" borderId="0" xfId="395" applyFont="1" applyFill="1" applyBorder="1" applyAlignment="1" applyProtection="1">
      <alignment horizontal="center" vertical="center"/>
    </xf>
    <xf numFmtId="10" fontId="86" fillId="0" borderId="0" xfId="395" applyNumberFormat="1" applyFont="1" applyFill="1" applyBorder="1" applyAlignment="1" applyProtection="1">
      <alignment horizontal="center" vertical="center"/>
    </xf>
    <xf numFmtId="37" fontId="4" fillId="0" borderId="0" xfId="392" applyFont="1" applyFill="1" applyAlignment="1" applyProtection="1">
      <alignment horizontal="left" vertical="center"/>
    </xf>
    <xf numFmtId="0" fontId="103" fillId="0" borderId="0" xfId="237" applyNumberFormat="1" applyFont="1" applyFill="1" applyBorder="1" applyAlignment="1">
      <alignment horizontal="left" vertical="center"/>
    </xf>
    <xf numFmtId="49" fontId="8" fillId="0" borderId="0" xfId="397" applyNumberFormat="1" applyFont="1" applyFill="1" applyAlignment="1">
      <alignment vertical="center"/>
    </xf>
    <xf numFmtId="0" fontId="108" fillId="0" borderId="0" xfId="394" applyNumberFormat="1" applyFont="1" applyFill="1" applyAlignment="1">
      <alignment vertical="center"/>
    </xf>
    <xf numFmtId="0" fontId="109" fillId="0" borderId="0" xfId="394" applyNumberFormat="1" applyFont="1" applyFill="1" applyAlignment="1" applyProtection="1">
      <alignment horizontal="left" vertical="center"/>
    </xf>
    <xf numFmtId="0" fontId="110" fillId="0" borderId="0" xfId="394" applyNumberFormat="1" applyFont="1" applyFill="1" applyAlignment="1">
      <alignment vertical="center"/>
    </xf>
    <xf numFmtId="0" fontId="110" fillId="0" borderId="0" xfId="394" applyNumberFormat="1" applyFont="1" applyFill="1" applyAlignment="1" applyProtection="1">
      <alignment horizontal="left" vertical="center"/>
    </xf>
    <xf numFmtId="0" fontId="110" fillId="0" borderId="0" xfId="394" applyNumberFormat="1" applyFont="1" applyFill="1" applyAlignment="1" applyProtection="1">
      <alignment horizontal="right" vertical="center"/>
    </xf>
    <xf numFmtId="0" fontId="111" fillId="0" borderId="0" xfId="394" applyNumberFormat="1" applyFont="1" applyFill="1" applyAlignment="1">
      <alignment vertical="center"/>
    </xf>
    <xf numFmtId="0" fontId="111" fillId="0" borderId="7" xfId="394" applyNumberFormat="1" applyFont="1" applyFill="1" applyBorder="1" applyAlignment="1" applyProtection="1">
      <alignment horizontal="center" vertical="center"/>
    </xf>
    <xf numFmtId="37" fontId="112" fillId="0" borderId="7" xfId="394" applyFont="1" applyFill="1" applyBorder="1" applyAlignment="1" applyProtection="1">
      <alignment horizontal="left" vertical="center"/>
    </xf>
    <xf numFmtId="3" fontId="112" fillId="0" borderId="7" xfId="0" applyNumberFormat="1" applyFont="1" applyFill="1" applyBorder="1" applyAlignment="1">
      <alignment horizontal="right" vertical="center"/>
    </xf>
    <xf numFmtId="10" fontId="112" fillId="0" borderId="7" xfId="394" applyNumberFormat="1" applyFont="1" applyFill="1" applyBorder="1" applyAlignment="1" applyProtection="1">
      <alignment vertical="center"/>
    </xf>
    <xf numFmtId="176" fontId="112" fillId="0" borderId="2" xfId="0" applyNumberFormat="1" applyFont="1" applyFill="1" applyBorder="1" applyAlignment="1" applyProtection="1">
      <alignment vertical="center" shrinkToFit="1"/>
      <protection locked="0"/>
    </xf>
    <xf numFmtId="182" fontId="112" fillId="0" borderId="27" xfId="394" applyNumberFormat="1" applyFont="1" applyFill="1" applyBorder="1" applyAlignment="1" applyProtection="1">
      <alignment vertical="center" shrinkToFit="1"/>
    </xf>
    <xf numFmtId="10" fontId="112" fillId="0" borderId="45" xfId="394" applyNumberFormat="1" applyFont="1" applyFill="1" applyBorder="1" applyAlignment="1" applyProtection="1">
      <alignment vertical="center" shrinkToFit="1"/>
    </xf>
    <xf numFmtId="37" fontId="112" fillId="0" borderId="0" xfId="394" applyFont="1" applyFill="1" applyAlignment="1">
      <alignment vertical="center"/>
    </xf>
    <xf numFmtId="37" fontId="112" fillId="0" borderId="7" xfId="394" applyNumberFormat="1" applyFont="1" applyFill="1" applyBorder="1" applyAlignment="1" applyProtection="1">
      <alignment vertical="center"/>
    </xf>
    <xf numFmtId="0" fontId="112" fillId="0" borderId="2" xfId="0" applyFont="1" applyFill="1" applyBorder="1" applyAlignment="1">
      <alignment horizontal="center" vertical="center" shrinkToFit="1"/>
    </xf>
    <xf numFmtId="37" fontId="112" fillId="0" borderId="7" xfId="394" applyNumberFormat="1" applyFont="1" applyFill="1" applyBorder="1" applyAlignment="1" applyProtection="1">
      <alignment horizontal="left" vertical="center"/>
    </xf>
    <xf numFmtId="37" fontId="112" fillId="0" borderId="7" xfId="394" applyNumberFormat="1" applyFont="1" applyFill="1" applyBorder="1" applyAlignment="1" applyProtection="1">
      <alignment horizontal="left" vertical="center" shrinkToFit="1"/>
    </xf>
    <xf numFmtId="10" fontId="112" fillId="0" borderId="7" xfId="394" applyNumberFormat="1" applyFont="1" applyFill="1" applyBorder="1" applyAlignment="1" applyProtection="1">
      <alignment vertical="center" shrinkToFit="1"/>
    </xf>
    <xf numFmtId="37" fontId="112" fillId="0" borderId="7" xfId="394" applyFont="1" applyFill="1" applyBorder="1" applyAlignment="1" applyProtection="1">
      <alignment horizontal="left" vertical="center" shrinkToFit="1"/>
    </xf>
    <xf numFmtId="9" fontId="112" fillId="0" borderId="7" xfId="394" applyNumberFormat="1" applyFont="1" applyFill="1" applyBorder="1" applyAlignment="1" applyProtection="1">
      <alignment vertical="center"/>
    </xf>
    <xf numFmtId="37" fontId="112" fillId="0" borderId="2" xfId="394" applyNumberFormat="1" applyFont="1" applyFill="1" applyBorder="1" applyAlignment="1" applyProtection="1">
      <alignment vertical="center" shrinkToFit="1"/>
    </xf>
    <xf numFmtId="9" fontId="112" fillId="0" borderId="45" xfId="394" applyNumberFormat="1" applyFont="1" applyFill="1" applyBorder="1" applyAlignment="1" applyProtection="1">
      <alignment vertical="center" shrinkToFit="1"/>
    </xf>
    <xf numFmtId="182" fontId="112" fillId="0" borderId="7" xfId="394" applyNumberFormat="1" applyFont="1" applyFill="1" applyBorder="1" applyAlignment="1" applyProtection="1">
      <alignment vertical="center"/>
    </xf>
    <xf numFmtId="182" fontId="112" fillId="0" borderId="45" xfId="394" applyNumberFormat="1" applyFont="1" applyFill="1" applyBorder="1" applyAlignment="1" applyProtection="1">
      <alignment vertical="center" shrinkToFit="1"/>
    </xf>
    <xf numFmtId="37" fontId="112" fillId="0" borderId="7" xfId="393" quotePrefix="1" applyNumberFormat="1" applyFont="1" applyFill="1" applyBorder="1" applyAlignment="1" applyProtection="1">
      <alignment horizontal="left" vertical="center"/>
    </xf>
    <xf numFmtId="37" fontId="113" fillId="0" borderId="7" xfId="393" quotePrefix="1" applyNumberFormat="1" applyFont="1" applyFill="1" applyBorder="1" applyAlignment="1" applyProtection="1">
      <alignment horizontal="left" vertical="center"/>
    </xf>
    <xf numFmtId="182" fontId="113" fillId="0" borderId="7" xfId="394" applyNumberFormat="1" applyFont="1" applyFill="1" applyBorder="1" applyAlignment="1" applyProtection="1">
      <alignment vertical="center"/>
    </xf>
    <xf numFmtId="182" fontId="112" fillId="0" borderId="45" xfId="394" applyNumberFormat="1" applyFont="1" applyFill="1" applyBorder="1" applyAlignment="1" applyProtection="1">
      <alignment horizontal="center" vertical="center" shrinkToFit="1"/>
    </xf>
    <xf numFmtId="182" fontId="112" fillId="0" borderId="7" xfId="394" applyNumberFormat="1" applyFont="1" applyFill="1" applyBorder="1" applyAlignment="1" applyProtection="1">
      <alignment horizontal="center" vertical="center"/>
    </xf>
    <xf numFmtId="9" fontId="112" fillId="0" borderId="27" xfId="394" applyNumberFormat="1" applyFont="1" applyFill="1" applyBorder="1" applyAlignment="1" applyProtection="1">
      <alignment vertical="center" shrinkToFit="1"/>
    </xf>
    <xf numFmtId="37" fontId="112" fillId="0" borderId="0" xfId="394" applyFont="1" applyFill="1" applyAlignment="1" applyProtection="1">
      <alignment horizontal="left" vertical="center"/>
    </xf>
    <xf numFmtId="3" fontId="112" fillId="0" borderId="0" xfId="394" applyNumberFormat="1" applyFont="1" applyFill="1" applyBorder="1" applyAlignment="1">
      <alignment vertical="center"/>
    </xf>
    <xf numFmtId="37" fontId="112" fillId="0" borderId="0" xfId="394" applyFont="1" applyFill="1" applyBorder="1" applyAlignment="1">
      <alignment vertical="center"/>
    </xf>
    <xf numFmtId="37" fontId="112" fillId="0" borderId="0" xfId="394" applyNumberFormat="1" applyFont="1" applyFill="1" applyAlignment="1" applyProtection="1">
      <alignment vertical="center"/>
    </xf>
    <xf numFmtId="3" fontId="112" fillId="0" borderId="0" xfId="238" applyNumberFormat="1" applyFont="1" applyFill="1" applyAlignment="1" applyProtection="1">
      <alignment horizontal="right" vertical="center"/>
    </xf>
    <xf numFmtId="182" fontId="112" fillId="0" borderId="0" xfId="394" applyNumberFormat="1" applyFont="1" applyFill="1" applyAlignment="1" applyProtection="1">
      <alignment vertical="center"/>
    </xf>
    <xf numFmtId="10" fontId="112" fillId="0" borderId="0" xfId="394" applyNumberFormat="1" applyFont="1" applyFill="1" applyAlignment="1" applyProtection="1">
      <alignment vertical="center"/>
    </xf>
    <xf numFmtId="176" fontId="112" fillId="0" borderId="0" xfId="238" applyFont="1" applyFill="1" applyAlignment="1" applyProtection="1">
      <alignment horizontal="right" vertical="center"/>
    </xf>
    <xf numFmtId="37" fontId="112" fillId="0" borderId="7" xfId="393" applyNumberFormat="1" applyFont="1" applyFill="1" applyBorder="1" applyAlignment="1" applyProtection="1">
      <alignment vertical="center"/>
    </xf>
    <xf numFmtId="3" fontId="112" fillId="0" borderId="7" xfId="238" applyNumberFormat="1" applyFont="1" applyFill="1" applyBorder="1" applyProtection="1">
      <alignment horizontal="right"/>
    </xf>
    <xf numFmtId="37" fontId="112" fillId="0" borderId="0" xfId="393" applyNumberFormat="1" applyFont="1" applyFill="1" applyAlignment="1" applyProtection="1">
      <alignment vertical="center"/>
    </xf>
    <xf numFmtId="3" fontId="112" fillId="0" borderId="7" xfId="393" applyNumberFormat="1" applyFont="1" applyFill="1" applyBorder="1" applyAlignment="1" applyProtection="1">
      <alignment vertical="center"/>
    </xf>
    <xf numFmtId="3" fontId="112" fillId="0" borderId="0" xfId="394" applyNumberFormat="1" applyFont="1" applyFill="1" applyAlignment="1">
      <alignment vertical="center"/>
    </xf>
    <xf numFmtId="3" fontId="108" fillId="0" borderId="0" xfId="394" applyNumberFormat="1" applyFont="1" applyFill="1" applyAlignment="1">
      <alignment vertical="center"/>
    </xf>
    <xf numFmtId="37" fontId="108" fillId="0" borderId="0" xfId="394" applyFont="1" applyFill="1" applyAlignment="1">
      <alignment vertical="center"/>
    </xf>
    <xf numFmtId="37" fontId="112" fillId="0" borderId="7" xfId="394" applyNumberFormat="1" applyFont="1" applyFill="1" applyBorder="1" applyAlignment="1" applyProtection="1">
      <alignment vertical="center" shrinkToFit="1"/>
    </xf>
    <xf numFmtId="9" fontId="112" fillId="0" borderId="7" xfId="394" applyNumberFormat="1" applyFont="1" applyFill="1" applyBorder="1" applyAlignment="1" applyProtection="1">
      <alignment vertical="center" shrinkToFit="1"/>
    </xf>
    <xf numFmtId="182" fontId="112" fillId="0" borderId="7" xfId="394" applyNumberFormat="1" applyFont="1" applyFill="1" applyBorder="1" applyAlignment="1" applyProtection="1">
      <alignment vertical="center" shrinkToFit="1"/>
    </xf>
    <xf numFmtId="37" fontId="112" fillId="0" borderId="7" xfId="393" quotePrefix="1" applyFont="1" applyFill="1" applyBorder="1" applyAlignment="1" applyProtection="1">
      <alignment horizontal="left" vertical="center"/>
    </xf>
    <xf numFmtId="182" fontId="113" fillId="0" borderId="7" xfId="394" applyNumberFormat="1" applyFont="1" applyFill="1" applyBorder="1" applyAlignment="1" applyProtection="1">
      <alignment vertical="center" shrinkToFit="1"/>
    </xf>
    <xf numFmtId="182" fontId="112" fillId="0" borderId="7" xfId="394" applyNumberFormat="1" applyFont="1" applyFill="1" applyBorder="1" applyAlignment="1" applyProtection="1">
      <alignment horizontal="center" vertical="center" shrinkToFit="1"/>
    </xf>
    <xf numFmtId="182" fontId="112" fillId="0" borderId="7" xfId="393" applyNumberFormat="1" applyFont="1" applyFill="1" applyBorder="1" applyAlignment="1" applyProtection="1">
      <alignment horizontal="center" vertical="center"/>
    </xf>
    <xf numFmtId="37" fontId="112" fillId="0" borderId="0" xfId="394" applyNumberFormat="1" applyFont="1" applyFill="1" applyAlignment="1" applyProtection="1">
      <alignment horizontal="left" vertical="center"/>
    </xf>
    <xf numFmtId="182" fontId="108" fillId="0" borderId="0" xfId="394" applyNumberFormat="1" applyFont="1" applyFill="1" applyAlignment="1" applyProtection="1">
      <alignment vertical="center"/>
    </xf>
    <xf numFmtId="3" fontId="114" fillId="0" borderId="0" xfId="393" applyNumberFormat="1" applyFont="1" applyFill="1" applyAlignment="1">
      <alignment horizontal="centerContinuous" vertical="center"/>
    </xf>
    <xf numFmtId="3" fontId="115" fillId="0" borderId="0" xfId="393" applyNumberFormat="1" applyFont="1" applyFill="1" applyAlignment="1">
      <alignment horizontal="centerContinuous" vertical="center"/>
    </xf>
    <xf numFmtId="37" fontId="114" fillId="0" borderId="0" xfId="393" applyFont="1" applyFill="1" applyAlignment="1">
      <alignment horizontal="centerContinuous" vertical="center"/>
    </xf>
    <xf numFmtId="37" fontId="108" fillId="0" borderId="0" xfId="393" applyFont="1" applyFill="1" applyAlignment="1">
      <alignment vertical="center"/>
    </xf>
    <xf numFmtId="37" fontId="116" fillId="0" borderId="0" xfId="393" applyFont="1" applyFill="1" applyAlignment="1">
      <alignment horizontal="centerContinuous" vertical="center"/>
    </xf>
    <xf numFmtId="10" fontId="114" fillId="0" borderId="0" xfId="217" applyNumberFormat="1" applyFont="1" applyFill="1" applyAlignment="1">
      <alignment horizontal="centerContinuous" vertical="distributed"/>
    </xf>
    <xf numFmtId="37" fontId="117" fillId="0" borderId="0" xfId="393" applyFont="1" applyFill="1" applyBorder="1" applyAlignment="1">
      <alignment horizontal="centerContinuous" vertical="center"/>
    </xf>
    <xf numFmtId="37" fontId="109" fillId="0" borderId="32" xfId="393" applyFont="1" applyFill="1" applyBorder="1" applyAlignment="1" applyProtection="1">
      <alignment horizontal="left" vertical="center"/>
    </xf>
    <xf numFmtId="3" fontId="112" fillId="0" borderId="0" xfId="393" applyNumberFormat="1" applyFont="1" applyFill="1" applyAlignment="1">
      <alignment vertical="center"/>
    </xf>
    <xf numFmtId="10" fontId="118" fillId="0" borderId="0" xfId="217" applyNumberFormat="1" applyFont="1" applyFill="1" applyAlignment="1">
      <alignment horizontal="centerContinuous" vertical="distributed"/>
    </xf>
    <xf numFmtId="37" fontId="112" fillId="0" borderId="0" xfId="393" applyFont="1" applyFill="1" applyBorder="1" applyAlignment="1">
      <alignment horizontal="centerContinuous" vertical="center"/>
    </xf>
    <xf numFmtId="37" fontId="118" fillId="0" borderId="0" xfId="393" applyFont="1" applyFill="1" applyAlignment="1">
      <alignment horizontal="centerContinuous" vertical="center"/>
    </xf>
    <xf numFmtId="37" fontId="112" fillId="0" borderId="0" xfId="393" applyFont="1" applyFill="1" applyAlignment="1">
      <alignment vertical="center"/>
    </xf>
    <xf numFmtId="37" fontId="112" fillId="0" borderId="0" xfId="393" applyFont="1" applyFill="1" applyAlignment="1" applyProtection="1">
      <alignment vertical="center"/>
    </xf>
    <xf numFmtId="37" fontId="112" fillId="0" borderId="0" xfId="393" applyFont="1" applyFill="1" applyAlignment="1" applyProtection="1">
      <alignment horizontal="right" vertical="center"/>
    </xf>
    <xf numFmtId="3" fontId="111" fillId="0" borderId="2" xfId="393" applyNumberFormat="1" applyFont="1" applyFill="1" applyBorder="1" applyAlignment="1" applyProtection="1">
      <alignment horizontal="centerContinuous" vertical="center"/>
    </xf>
    <xf numFmtId="10" fontId="111" fillId="0" borderId="27" xfId="217" applyNumberFormat="1" applyFont="1" applyFill="1" applyBorder="1" applyAlignment="1">
      <alignment horizontal="centerContinuous" vertical="center"/>
    </xf>
    <xf numFmtId="37" fontId="111" fillId="0" borderId="45" xfId="393" applyFont="1" applyFill="1" applyBorder="1" applyAlignment="1">
      <alignment horizontal="centerContinuous" vertical="center"/>
    </xf>
    <xf numFmtId="37" fontId="111" fillId="0" borderId="27" xfId="393" applyFont="1" applyFill="1" applyBorder="1" applyAlignment="1">
      <alignment horizontal="centerContinuous" vertical="center"/>
    </xf>
    <xf numFmtId="3" fontId="111" fillId="0" borderId="7" xfId="393" applyNumberFormat="1" applyFont="1" applyFill="1" applyBorder="1" applyAlignment="1" applyProtection="1">
      <alignment horizontal="center" vertical="center"/>
    </xf>
    <xf numFmtId="10" fontId="111" fillId="0" borderId="7" xfId="217" applyNumberFormat="1" applyFont="1" applyFill="1" applyBorder="1" applyAlignment="1" applyProtection="1">
      <alignment horizontal="center" vertical="center"/>
    </xf>
    <xf numFmtId="37" fontId="111" fillId="0" borderId="7" xfId="393" applyFont="1" applyFill="1" applyBorder="1" applyAlignment="1" applyProtection="1">
      <alignment horizontal="center" vertical="center"/>
    </xf>
    <xf numFmtId="10" fontId="112" fillId="0" borderId="7" xfId="217" applyNumberFormat="1" applyFont="1" applyFill="1" applyBorder="1" applyAlignment="1" applyProtection="1">
      <alignment vertical="center"/>
    </xf>
    <xf numFmtId="182" fontId="112" fillId="0" borderId="7" xfId="393" applyNumberFormat="1" applyFont="1" applyFill="1" applyBorder="1" applyAlignment="1" applyProtection="1">
      <alignment vertical="center"/>
    </xf>
    <xf numFmtId="10" fontId="112" fillId="0" borderId="7" xfId="393" applyNumberFormat="1" applyFont="1" applyFill="1" applyBorder="1" applyAlignment="1" applyProtection="1">
      <alignment vertical="center"/>
    </xf>
    <xf numFmtId="9" fontId="112" fillId="0" borderId="7" xfId="393" applyNumberFormat="1" applyFont="1" applyFill="1" applyBorder="1" applyAlignment="1" applyProtection="1">
      <alignment vertical="center"/>
    </xf>
    <xf numFmtId="182" fontId="113" fillId="0" borderId="7" xfId="393" applyNumberFormat="1" applyFont="1" applyFill="1" applyBorder="1" applyAlignment="1" applyProtection="1">
      <alignment vertical="center"/>
    </xf>
    <xf numFmtId="224" fontId="112" fillId="0" borderId="7" xfId="217" applyNumberFormat="1" applyFont="1" applyFill="1" applyBorder="1" applyAlignment="1" applyProtection="1">
      <alignment vertical="center"/>
    </xf>
    <xf numFmtId="37" fontId="112" fillId="0" borderId="0" xfId="393" applyFont="1" applyFill="1" applyAlignment="1" applyProtection="1">
      <alignment horizontal="left" vertical="center"/>
    </xf>
    <xf numFmtId="3" fontId="112" fillId="0" borderId="0" xfId="393" applyNumberFormat="1" applyFont="1" applyFill="1" applyBorder="1" applyAlignment="1">
      <alignment vertical="center"/>
    </xf>
    <xf numFmtId="10" fontId="112" fillId="0" borderId="0" xfId="217" applyNumberFormat="1" applyFont="1" applyFill="1" applyBorder="1" applyAlignment="1">
      <alignment vertical="center"/>
    </xf>
    <xf numFmtId="37" fontId="112" fillId="0" borderId="0" xfId="393" applyFont="1" applyFill="1" applyBorder="1" applyAlignment="1">
      <alignment vertical="center"/>
    </xf>
    <xf numFmtId="3" fontId="112" fillId="0" borderId="0" xfId="393" applyNumberFormat="1" applyFont="1" applyFill="1" applyAlignment="1" applyProtection="1">
      <alignment vertical="center"/>
    </xf>
    <xf numFmtId="10" fontId="112" fillId="0" borderId="0" xfId="217" applyNumberFormat="1" applyFont="1" applyFill="1" applyAlignment="1" applyProtection="1">
      <alignment vertical="center"/>
    </xf>
    <xf numFmtId="182" fontId="112" fillId="0" borderId="0" xfId="393" applyNumberFormat="1" applyFont="1" applyFill="1" applyAlignment="1" applyProtection="1">
      <alignment vertical="center"/>
    </xf>
    <xf numFmtId="37" fontId="113" fillId="0" borderId="0" xfId="393" applyNumberFormat="1" applyFont="1" applyFill="1" applyAlignment="1" applyProtection="1">
      <alignment vertical="center"/>
    </xf>
    <xf numFmtId="10" fontId="112" fillId="0" borderId="0" xfId="217" applyNumberFormat="1" applyFont="1" applyFill="1" applyAlignment="1">
      <alignment vertical="center"/>
    </xf>
    <xf numFmtId="3" fontId="108" fillId="0" borderId="0" xfId="393" applyNumberFormat="1" applyFont="1" applyFill="1" applyAlignment="1">
      <alignment vertical="center"/>
    </xf>
    <xf numFmtId="10" fontId="108" fillId="0" borderId="0" xfId="217" applyNumberFormat="1" applyFont="1" applyFill="1" applyAlignment="1">
      <alignment vertical="center"/>
    </xf>
    <xf numFmtId="10" fontId="119" fillId="0" borderId="0" xfId="391" applyNumberFormat="1" applyFont="1" applyFill="1" applyAlignment="1">
      <alignment horizontal="centerContinuous" vertical="center"/>
    </xf>
    <xf numFmtId="10" fontId="8" fillId="0" borderId="0" xfId="391" applyNumberFormat="1" applyFont="1" applyFill="1" applyAlignment="1">
      <alignment vertical="center"/>
    </xf>
    <xf numFmtId="10" fontId="84" fillId="0" borderId="0" xfId="391" applyNumberFormat="1" applyFont="1" applyFill="1" applyAlignment="1" applyProtection="1">
      <alignment horizontal="centerContinuous" vertical="center"/>
    </xf>
    <xf numFmtId="10" fontId="4" fillId="0" borderId="0" xfId="391" applyNumberFormat="1" applyFont="1" applyFill="1" applyAlignment="1">
      <alignment vertical="center"/>
    </xf>
    <xf numFmtId="10" fontId="86" fillId="0" borderId="0" xfId="391" applyNumberFormat="1" applyFont="1" applyFill="1" applyAlignment="1">
      <alignment vertical="center"/>
    </xf>
    <xf numFmtId="10" fontId="86" fillId="0" borderId="22" xfId="391" applyNumberFormat="1" applyFont="1" applyFill="1" applyBorder="1" applyAlignment="1" applyProtection="1">
      <alignment horizontal="center" vertical="center"/>
    </xf>
    <xf numFmtId="10" fontId="86" fillId="0" borderId="22" xfId="391" applyNumberFormat="1" applyFont="1" applyFill="1" applyBorder="1" applyAlignment="1" applyProtection="1">
      <alignment horizontal="center" vertical="center" wrapText="1"/>
    </xf>
    <xf numFmtId="10" fontId="120" fillId="0" borderId="0" xfId="391" applyNumberFormat="1" applyFont="1" applyFill="1" applyAlignment="1">
      <alignment vertical="center"/>
    </xf>
    <xf numFmtId="10" fontId="121" fillId="0" borderId="0" xfId="391" applyNumberFormat="1" applyFont="1" applyFill="1" applyAlignment="1">
      <alignment vertical="center"/>
    </xf>
    <xf numFmtId="10" fontId="4" fillId="0" borderId="33" xfId="391" applyNumberFormat="1" applyFont="1" applyFill="1" applyBorder="1" applyAlignment="1" applyProtection="1">
      <alignment horizontal="center" vertical="center"/>
    </xf>
    <xf numFmtId="182" fontId="4" fillId="0" borderId="33" xfId="391" applyNumberFormat="1" applyFont="1" applyFill="1" applyBorder="1" applyAlignment="1" applyProtection="1">
      <alignment vertical="center"/>
    </xf>
    <xf numFmtId="182" fontId="86" fillId="0" borderId="33" xfId="391" applyNumberFormat="1" applyFont="1" applyFill="1" applyBorder="1" applyAlignment="1" applyProtection="1">
      <alignment vertical="center"/>
    </xf>
    <xf numFmtId="182" fontId="4" fillId="0" borderId="0" xfId="391" applyNumberFormat="1" applyFont="1" applyFill="1" applyAlignment="1">
      <alignment vertical="center"/>
    </xf>
    <xf numFmtId="10" fontId="4" fillId="0" borderId="35" xfId="391" applyNumberFormat="1" applyFont="1" applyFill="1" applyBorder="1" applyAlignment="1" applyProtection="1">
      <alignment horizontal="center" vertical="center"/>
    </xf>
    <xf numFmtId="182" fontId="4" fillId="0" borderId="35" xfId="391" applyNumberFormat="1" applyFont="1" applyFill="1" applyBorder="1" applyAlignment="1" applyProtection="1">
      <alignment vertical="center"/>
    </xf>
    <xf numFmtId="182" fontId="86" fillId="0" borderId="35" xfId="391" applyNumberFormat="1" applyFont="1" applyFill="1" applyBorder="1" applyAlignment="1" applyProtection="1">
      <alignment vertical="center"/>
    </xf>
    <xf numFmtId="10" fontId="4" fillId="0" borderId="0" xfId="391" applyNumberFormat="1" applyFont="1" applyFill="1" applyBorder="1" applyAlignment="1">
      <alignment vertical="center"/>
    </xf>
    <xf numFmtId="182" fontId="4" fillId="0" borderId="0" xfId="391" applyNumberFormat="1" applyFont="1" applyFill="1" applyBorder="1" applyAlignment="1">
      <alignment vertical="center"/>
    </xf>
    <xf numFmtId="10" fontId="4" fillId="0" borderId="0" xfId="391" applyNumberFormat="1" applyFont="1" applyFill="1" applyBorder="1" applyAlignment="1">
      <alignment horizontal="centerContinuous" vertical="center"/>
    </xf>
    <xf numFmtId="10" fontId="4" fillId="0" borderId="0" xfId="391" applyNumberFormat="1" applyFont="1" applyFill="1" applyBorder="1" applyAlignment="1">
      <alignment horizontal="center" vertical="center"/>
    </xf>
    <xf numFmtId="182" fontId="90" fillId="0" borderId="0" xfId="391" applyNumberFormat="1" applyFont="1" applyFill="1" applyBorder="1" applyAlignment="1">
      <alignment vertical="center"/>
    </xf>
    <xf numFmtId="10" fontId="4" fillId="0" borderId="7" xfId="391" applyNumberFormat="1" applyFont="1" applyFill="1" applyBorder="1" applyAlignment="1" applyProtection="1">
      <alignment horizontal="center" vertical="center"/>
    </xf>
    <xf numFmtId="182" fontId="4" fillId="0" borderId="7" xfId="391" applyNumberFormat="1" applyFont="1" applyFill="1" applyBorder="1" applyAlignment="1" applyProtection="1">
      <alignment vertical="center"/>
    </xf>
    <xf numFmtId="182" fontId="86" fillId="0" borderId="7" xfId="391" applyNumberFormat="1" applyFont="1" applyFill="1" applyBorder="1" applyAlignment="1" applyProtection="1">
      <alignment vertical="center"/>
    </xf>
    <xf numFmtId="10" fontId="4" fillId="0" borderId="0" xfId="391" applyNumberFormat="1" applyFont="1" applyFill="1" applyAlignment="1">
      <alignment horizontal="center" vertical="center"/>
    </xf>
    <xf numFmtId="10" fontId="4" fillId="0" borderId="0" xfId="391" applyNumberFormat="1" applyFont="1" applyFill="1" applyAlignment="1" applyProtection="1">
      <alignment horizontal="left" vertical="center"/>
    </xf>
    <xf numFmtId="182" fontId="86" fillId="0" borderId="0" xfId="391" applyNumberFormat="1" applyFont="1" applyFill="1" applyAlignment="1">
      <alignment vertical="center"/>
    </xf>
    <xf numFmtId="10" fontId="106" fillId="0" borderId="0" xfId="391" applyNumberFormat="1" applyFont="1" applyFill="1" applyAlignment="1">
      <alignment vertical="center"/>
    </xf>
    <xf numFmtId="176" fontId="87" fillId="0" borderId="0" xfId="398" applyNumberFormat="1" applyFont="1" applyFill="1" applyAlignment="1">
      <alignment vertical="center"/>
    </xf>
    <xf numFmtId="176" fontId="122" fillId="0" borderId="0" xfId="398" applyNumberFormat="1" applyFont="1" applyFill="1" applyAlignment="1">
      <alignment vertical="center"/>
    </xf>
    <xf numFmtId="10" fontId="4" fillId="0" borderId="0" xfId="391" applyNumberFormat="1" applyFont="1" applyFill="1" applyAlignment="1">
      <alignment horizontal="right" vertical="center"/>
    </xf>
    <xf numFmtId="10" fontId="86" fillId="0" borderId="2" xfId="391" applyNumberFormat="1" applyFont="1" applyFill="1" applyBorder="1" applyAlignment="1">
      <alignment horizontal="centerContinuous" vertical="center"/>
    </xf>
    <xf numFmtId="10" fontId="86" fillId="0" borderId="59" xfId="391" applyNumberFormat="1" applyFont="1" applyFill="1" applyBorder="1" applyAlignment="1">
      <alignment horizontal="centerContinuous" vertical="center"/>
    </xf>
    <xf numFmtId="10" fontId="86" fillId="0" borderId="22" xfId="391" applyNumberFormat="1" applyFont="1" applyFill="1" applyBorder="1" applyAlignment="1" applyProtection="1">
      <alignment horizontal="centerContinuous" vertical="center" wrapText="1"/>
    </xf>
    <xf numFmtId="10" fontId="86" fillId="0" borderId="0" xfId="391" applyNumberFormat="1" applyFont="1" applyFill="1" applyBorder="1" applyAlignment="1" applyProtection="1">
      <alignment horizontal="center" vertical="center" wrapText="1"/>
    </xf>
    <xf numFmtId="10" fontId="86" fillId="0" borderId="7" xfId="391" applyNumberFormat="1" applyFont="1" applyFill="1" applyBorder="1" applyAlignment="1">
      <alignment horizontal="centerContinuous" vertical="center" wrapText="1"/>
    </xf>
    <xf numFmtId="0" fontId="86" fillId="0" borderId="0" xfId="399" applyFont="1" applyFill="1" applyBorder="1" applyAlignment="1">
      <alignment horizontal="center" vertical="center"/>
    </xf>
    <xf numFmtId="10" fontId="4" fillId="0" borderId="33" xfId="391" applyNumberFormat="1" applyFont="1" applyBorder="1" applyAlignment="1" applyProtection="1">
      <alignment horizontal="center" vertical="center"/>
    </xf>
    <xf numFmtId="182" fontId="4" fillId="0" borderId="33" xfId="391" applyNumberFormat="1" applyFont="1" applyBorder="1" applyAlignment="1" applyProtection="1">
      <alignment horizontal="right" vertical="center"/>
    </xf>
    <xf numFmtId="182" fontId="86" fillId="0" borderId="33" xfId="391" applyNumberFormat="1" applyFont="1" applyBorder="1" applyAlignment="1">
      <alignment vertical="center"/>
    </xf>
    <xf numFmtId="182" fontId="86" fillId="0" borderId="33" xfId="391" applyNumberFormat="1" applyFont="1" applyBorder="1" applyAlignment="1" applyProtection="1">
      <alignment horizontal="right" vertical="center"/>
    </xf>
    <xf numFmtId="182" fontId="86" fillId="0" borderId="0" xfId="391" applyNumberFormat="1" applyFont="1" applyBorder="1" applyAlignment="1" applyProtection="1">
      <alignment horizontal="right" vertical="center"/>
    </xf>
    <xf numFmtId="10" fontId="90" fillId="0" borderId="0" xfId="391" applyNumberFormat="1" applyFont="1" applyAlignment="1">
      <alignment vertical="center"/>
    </xf>
    <xf numFmtId="10" fontId="4" fillId="0" borderId="0" xfId="391" applyNumberFormat="1" applyFont="1" applyAlignment="1">
      <alignment vertical="center"/>
    </xf>
    <xf numFmtId="10" fontId="4" fillId="0" borderId="35" xfId="391" applyNumberFormat="1" applyFont="1" applyBorder="1" applyAlignment="1" applyProtection="1">
      <alignment horizontal="center" vertical="center"/>
    </xf>
    <xf numFmtId="182" fontId="4" fillId="0" borderId="35" xfId="391" applyNumberFormat="1" applyFont="1" applyBorder="1" applyAlignment="1" applyProtection="1">
      <alignment horizontal="right" vertical="center"/>
    </xf>
    <xf numFmtId="182" fontId="86" fillId="0" borderId="35" xfId="391" applyNumberFormat="1" applyFont="1" applyBorder="1" applyAlignment="1">
      <alignment vertical="center"/>
    </xf>
    <xf numFmtId="182" fontId="86" fillId="0" borderId="35" xfId="391" applyNumberFormat="1" applyFont="1" applyBorder="1" applyAlignment="1" applyProtection="1">
      <alignment horizontal="right" vertical="center"/>
    </xf>
    <xf numFmtId="10" fontId="4" fillId="0" borderId="7" xfId="391" applyNumberFormat="1" applyFont="1" applyBorder="1" applyAlignment="1">
      <alignment horizontal="center" vertical="center"/>
    </xf>
    <xf numFmtId="10" fontId="4" fillId="0" borderId="7" xfId="391" applyNumberFormat="1" applyFont="1" applyBorder="1" applyAlignment="1">
      <alignment horizontal="right" vertical="center"/>
    </xf>
    <xf numFmtId="10" fontId="4" fillId="0" borderId="7" xfId="391" applyNumberFormat="1" applyFont="1" applyBorder="1" applyAlignment="1">
      <alignment horizontal="center" vertical="center" wrapText="1"/>
    </xf>
    <xf numFmtId="182" fontId="123" fillId="0" borderId="2" xfId="391" applyNumberFormat="1" applyFont="1" applyBorder="1" applyAlignment="1" applyProtection="1">
      <alignment horizontal="right" vertical="center"/>
    </xf>
    <xf numFmtId="182" fontId="86" fillId="0" borderId="2" xfId="391" applyNumberFormat="1" applyFont="1" applyBorder="1" applyAlignment="1" applyProtection="1">
      <alignment horizontal="right" vertical="center"/>
    </xf>
    <xf numFmtId="223" fontId="4" fillId="0" borderId="7" xfId="217" applyNumberFormat="1" applyFont="1" applyBorder="1" applyAlignment="1" applyProtection="1">
      <alignment horizontal="right" vertical="center" shrinkToFit="1"/>
    </xf>
    <xf numFmtId="182" fontId="4" fillId="0" borderId="0" xfId="391" applyNumberFormat="1" applyFont="1" applyBorder="1" applyAlignment="1" applyProtection="1">
      <alignment horizontal="right" vertical="center"/>
    </xf>
    <xf numFmtId="10" fontId="4" fillId="0" borderId="0" xfId="391" applyNumberFormat="1" applyFont="1" applyAlignment="1" applyProtection="1">
      <alignment horizontal="left" vertical="center"/>
    </xf>
    <xf numFmtId="182" fontId="4" fillId="0" borderId="0" xfId="391" applyNumberFormat="1" applyFont="1" applyAlignment="1">
      <alignment vertical="center"/>
    </xf>
    <xf numFmtId="182" fontId="4" fillId="0" borderId="0" xfId="391" applyNumberFormat="1" applyFont="1" applyAlignment="1" applyProtection="1">
      <alignment vertical="center"/>
    </xf>
    <xf numFmtId="10" fontId="8" fillId="0" borderId="0" xfId="391" applyNumberFormat="1" applyFont="1" applyAlignment="1">
      <alignment vertical="center"/>
    </xf>
    <xf numFmtId="37" fontId="4" fillId="0" borderId="22" xfId="395" applyFont="1" applyFill="1" applyBorder="1" applyAlignment="1">
      <alignment horizontal="center" vertical="center"/>
    </xf>
    <xf numFmtId="10" fontId="4" fillId="0" borderId="33" xfId="395" applyNumberFormat="1" applyFont="1" applyFill="1" applyBorder="1" applyAlignment="1" applyProtection="1">
      <alignment horizontal="center" vertical="center" wrapText="1"/>
    </xf>
    <xf numFmtId="10" fontId="4" fillId="0" borderId="33" xfId="395" applyNumberFormat="1" applyFont="1" applyFill="1" applyBorder="1" applyAlignment="1" applyProtection="1">
      <alignment vertical="center" wrapText="1"/>
    </xf>
    <xf numFmtId="10" fontId="4" fillId="0" borderId="33" xfId="395" applyNumberFormat="1" applyFont="1" applyFill="1" applyBorder="1" applyAlignment="1" applyProtection="1">
      <alignment horizontal="right" vertical="center"/>
    </xf>
    <xf numFmtId="37" fontId="4" fillId="0" borderId="34" xfId="395" applyFont="1" applyFill="1" applyBorder="1" applyAlignment="1">
      <alignment horizontal="center" vertical="center"/>
    </xf>
    <xf numFmtId="10" fontId="4" fillId="0" borderId="35" xfId="395" applyNumberFormat="1" applyFont="1" applyFill="1" applyBorder="1" applyAlignment="1" applyProtection="1">
      <alignment vertical="center"/>
    </xf>
    <xf numFmtId="10" fontId="4" fillId="0" borderId="35" xfId="395" applyNumberFormat="1" applyFont="1" applyFill="1" applyBorder="1" applyAlignment="1" applyProtection="1">
      <alignment horizontal="right" vertical="center"/>
    </xf>
    <xf numFmtId="10" fontId="4" fillId="0" borderId="44" xfId="395" applyNumberFormat="1" applyFont="1" applyFill="1" applyBorder="1" applyAlignment="1" applyProtection="1">
      <alignment horizontal="center" vertical="center" wrapText="1"/>
    </xf>
    <xf numFmtId="10" fontId="4" fillId="0" borderId="44" xfId="395" applyNumberFormat="1" applyFont="1" applyFill="1" applyBorder="1" applyAlignment="1" applyProtection="1">
      <alignment vertical="center"/>
    </xf>
    <xf numFmtId="10" fontId="4" fillId="0" borderId="44" xfId="395" applyNumberFormat="1" applyFont="1" applyFill="1" applyBorder="1" applyAlignment="1" applyProtection="1">
      <alignment horizontal="right" vertical="center"/>
    </xf>
    <xf numFmtId="37" fontId="4" fillId="0" borderId="21" xfId="395" applyFont="1" applyFill="1" applyBorder="1" applyAlignment="1">
      <alignment horizontal="center" vertical="center"/>
    </xf>
    <xf numFmtId="10" fontId="4" fillId="0" borderId="36" xfId="395" applyNumberFormat="1" applyFont="1" applyFill="1" applyBorder="1" applyAlignment="1" applyProtection="1">
      <alignment horizontal="center" vertical="center" wrapText="1"/>
    </xf>
    <xf numFmtId="10" fontId="4" fillId="0" borderId="36" xfId="395" applyNumberFormat="1" applyFont="1" applyFill="1" applyBorder="1" applyAlignment="1" applyProtection="1">
      <alignment vertical="center"/>
    </xf>
    <xf numFmtId="10" fontId="4" fillId="0" borderId="36" xfId="395" applyNumberFormat="1" applyFont="1" applyFill="1" applyBorder="1" applyAlignment="1" applyProtection="1">
      <alignment horizontal="right" vertical="center"/>
    </xf>
    <xf numFmtId="0" fontId="94" fillId="0" borderId="33" xfId="0" applyFont="1" applyFill="1" applyBorder="1" applyAlignment="1">
      <alignment horizontal="center" vertical="center" wrapText="1"/>
    </xf>
    <xf numFmtId="0" fontId="94" fillId="0" borderId="35" xfId="0" applyFont="1" applyFill="1" applyBorder="1" applyAlignment="1">
      <alignment horizontal="center" vertical="center" wrapText="1"/>
    </xf>
    <xf numFmtId="0" fontId="94" fillId="0" borderId="36" xfId="0" applyFont="1" applyFill="1" applyBorder="1" applyAlignment="1">
      <alignment horizontal="center" vertical="center" wrapText="1"/>
    </xf>
    <xf numFmtId="10" fontId="86" fillId="0" borderId="36" xfId="395" applyNumberFormat="1" applyFont="1" applyFill="1" applyBorder="1" applyAlignment="1" applyProtection="1">
      <alignment horizontal="right" vertical="center"/>
    </xf>
    <xf numFmtId="10" fontId="86" fillId="0" borderId="7" xfId="395" applyNumberFormat="1" applyFont="1" applyFill="1" applyBorder="1" applyAlignment="1" applyProtection="1">
      <alignment horizontal="right" vertical="center"/>
    </xf>
    <xf numFmtId="182" fontId="86" fillId="0" borderId="7" xfId="395" applyNumberFormat="1" applyFont="1" applyFill="1" applyBorder="1" applyAlignment="1" applyProtection="1">
      <alignment horizontal="right" vertical="center"/>
    </xf>
    <xf numFmtId="10" fontId="4" fillId="0" borderId="7" xfId="395" applyNumberFormat="1" applyFont="1" applyFill="1" applyBorder="1" applyAlignment="1" applyProtection="1">
      <alignment horizontal="right" vertical="center"/>
    </xf>
    <xf numFmtId="182" fontId="4" fillId="0" borderId="7" xfId="395" applyNumberFormat="1" applyFont="1" applyFill="1" applyBorder="1" applyAlignment="1" applyProtection="1">
      <alignment horizontal="right" vertical="center"/>
    </xf>
    <xf numFmtId="37" fontId="4" fillId="0" borderId="45" xfId="395" applyFont="1" applyFill="1" applyBorder="1" applyAlignment="1">
      <alignment horizontal="center" vertical="center"/>
    </xf>
    <xf numFmtId="37" fontId="104" fillId="0" borderId="0" xfId="395" applyFont="1" applyAlignment="1">
      <alignment vertical="center"/>
    </xf>
    <xf numFmtId="37" fontId="106" fillId="0" borderId="0" xfId="395" applyFont="1" applyAlignment="1">
      <alignment vertical="center"/>
    </xf>
    <xf numFmtId="37" fontId="4" fillId="0" borderId="7" xfId="395" applyFont="1" applyBorder="1" applyAlignment="1">
      <alignment horizontal="center" vertical="center" wrapText="1"/>
    </xf>
    <xf numFmtId="224" fontId="4" fillId="0" borderId="7" xfId="217" applyNumberFormat="1" applyFont="1" applyFill="1" applyBorder="1" applyAlignment="1" applyProtection="1">
      <alignment horizontal="right" vertical="center"/>
    </xf>
    <xf numFmtId="224" fontId="86" fillId="0" borderId="7" xfId="217" applyNumberFormat="1" applyFont="1" applyFill="1" applyBorder="1" applyAlignment="1" applyProtection="1">
      <alignment horizontal="right" vertical="center"/>
    </xf>
    <xf numFmtId="224" fontId="4" fillId="0" borderId="7" xfId="395" applyNumberFormat="1" applyFont="1" applyFill="1" applyBorder="1" applyAlignment="1" applyProtection="1">
      <alignment horizontal="right" vertical="center"/>
    </xf>
    <xf numFmtId="37" fontId="4" fillId="0" borderId="7" xfId="395" applyFont="1" applyBorder="1" applyAlignment="1" applyProtection="1">
      <alignment horizontal="center" vertical="center"/>
    </xf>
    <xf numFmtId="224" fontId="86" fillId="0" borderId="7" xfId="395" applyNumberFormat="1" applyFont="1" applyFill="1" applyBorder="1" applyAlignment="1" applyProtection="1">
      <alignment horizontal="right" vertical="center"/>
    </xf>
    <xf numFmtId="176" fontId="4" fillId="0" borderId="0" xfId="390" applyNumberFormat="1" applyFont="1" applyAlignment="1">
      <alignment horizontal="centerContinuous" vertical="center"/>
    </xf>
    <xf numFmtId="176" fontId="4" fillId="0" borderId="0" xfId="390" applyNumberFormat="1" applyFont="1" applyAlignment="1">
      <alignment vertical="center"/>
    </xf>
    <xf numFmtId="176" fontId="84" fillId="0" borderId="0" xfId="499" applyNumberFormat="1" applyFont="1" applyAlignment="1">
      <alignment horizontal="centerContinuous" vertical="center"/>
    </xf>
    <xf numFmtId="176" fontId="4" fillId="0" borderId="0" xfId="390" applyNumberFormat="1" applyFont="1" applyAlignment="1">
      <alignment horizontal="right" vertical="center"/>
    </xf>
    <xf numFmtId="10" fontId="86" fillId="0" borderId="7" xfId="391" applyNumberFormat="1" applyFont="1" applyFill="1" applyBorder="1" applyAlignment="1" applyProtection="1">
      <alignment horizontal="centerContinuous" vertical="center"/>
    </xf>
    <xf numFmtId="10" fontId="86" fillId="0" borderId="7" xfId="391" applyNumberFormat="1" applyFont="1" applyFill="1" applyBorder="1" applyAlignment="1" applyProtection="1">
      <alignment horizontal="center" vertical="center"/>
    </xf>
    <xf numFmtId="10" fontId="86" fillId="0" borderId="7" xfId="391" applyNumberFormat="1" applyFont="1" applyFill="1" applyBorder="1" applyAlignment="1">
      <alignment horizontal="center" vertical="center"/>
    </xf>
    <xf numFmtId="37" fontId="4" fillId="0" borderId="33" xfId="395" applyFont="1" applyBorder="1" applyAlignment="1">
      <alignment horizontal="center" vertical="center"/>
    </xf>
    <xf numFmtId="10" fontId="4" fillId="0" borderId="33" xfId="391" applyNumberFormat="1" applyFont="1" applyBorder="1" applyAlignment="1" applyProtection="1">
      <alignment horizontal="center" vertical="center" wrapText="1"/>
    </xf>
    <xf numFmtId="176" fontId="4" fillId="0" borderId="33" xfId="391" applyNumberFormat="1" applyFont="1" applyBorder="1" applyAlignment="1" applyProtection="1">
      <alignment vertical="center"/>
    </xf>
    <xf numFmtId="224" fontId="4" fillId="0" borderId="33" xfId="391" applyNumberFormat="1" applyFont="1" applyBorder="1" applyAlignment="1" applyProtection="1">
      <alignment vertical="center"/>
    </xf>
    <xf numFmtId="176" fontId="4" fillId="0" borderId="33" xfId="391" applyNumberFormat="1" applyFont="1" applyFill="1" applyBorder="1" applyAlignment="1">
      <alignment vertical="center"/>
    </xf>
    <xf numFmtId="10" fontId="4" fillId="0" borderId="35" xfId="391" applyNumberFormat="1" applyFont="1" applyBorder="1" applyAlignment="1" applyProtection="1">
      <alignment horizontal="center" vertical="center" wrapText="1"/>
    </xf>
    <xf numFmtId="176" fontId="4" fillId="0" borderId="35" xfId="391" applyNumberFormat="1" applyFont="1" applyBorder="1" applyAlignment="1" applyProtection="1">
      <alignment vertical="center"/>
    </xf>
    <xf numFmtId="224" fontId="4" fillId="0" borderId="35" xfId="391" applyNumberFormat="1" applyFont="1" applyBorder="1" applyAlignment="1" applyProtection="1">
      <alignment vertical="center"/>
    </xf>
    <xf numFmtId="176" fontId="4" fillId="0" borderId="35" xfId="391" applyNumberFormat="1" applyFont="1" applyFill="1" applyBorder="1" applyAlignment="1">
      <alignment vertical="center"/>
    </xf>
    <xf numFmtId="37" fontId="4" fillId="0" borderId="36" xfId="395" applyFont="1" applyBorder="1" applyAlignment="1">
      <alignment horizontal="center" vertical="center" wrapText="1"/>
    </xf>
    <xf numFmtId="10" fontId="4" fillId="0" borderId="36" xfId="391" applyNumberFormat="1" applyFont="1" applyBorder="1" applyAlignment="1" applyProtection="1">
      <alignment horizontal="center" vertical="center" wrapText="1"/>
    </xf>
    <xf numFmtId="176" fontId="4" fillId="0" borderId="36" xfId="391" applyNumberFormat="1" applyFont="1" applyBorder="1" applyAlignment="1" applyProtection="1">
      <alignment vertical="center"/>
    </xf>
    <xf numFmtId="224" fontId="4" fillId="0" borderId="36" xfId="391" applyNumberFormat="1" applyFont="1" applyBorder="1" applyAlignment="1" applyProtection="1">
      <alignment vertical="center"/>
    </xf>
    <xf numFmtId="176" fontId="4" fillId="0" borderId="36" xfId="391" applyNumberFormat="1" applyFont="1" applyFill="1" applyBorder="1" applyAlignment="1">
      <alignment vertical="center"/>
    </xf>
    <xf numFmtId="10" fontId="4" fillId="0" borderId="7" xfId="391" applyNumberFormat="1" applyFont="1" applyBorder="1" applyAlignment="1" applyProtection="1">
      <alignment horizontal="center" vertical="center"/>
    </xf>
    <xf numFmtId="176" fontId="4" fillId="0" borderId="7" xfId="391" applyNumberFormat="1" applyFont="1" applyBorder="1" applyAlignment="1" applyProtection="1">
      <alignment vertical="center"/>
    </xf>
    <xf numFmtId="182" fontId="4" fillId="0" borderId="7" xfId="391" applyNumberFormat="1" applyFont="1" applyBorder="1" applyAlignment="1" applyProtection="1">
      <alignment vertical="center"/>
    </xf>
    <xf numFmtId="176" fontId="4" fillId="0" borderId="7" xfId="391" applyNumberFormat="1" applyFont="1" applyFill="1" applyBorder="1" applyAlignment="1">
      <alignment vertical="center"/>
    </xf>
    <xf numFmtId="10" fontId="86" fillId="0" borderId="7" xfId="391" applyNumberFormat="1" applyFont="1" applyFill="1" applyBorder="1" applyAlignment="1">
      <alignment horizontal="center" vertical="center" wrapText="1"/>
    </xf>
    <xf numFmtId="10" fontId="86" fillId="0" borderId="7" xfId="391" applyNumberFormat="1" applyFont="1" applyFill="1" applyBorder="1" applyAlignment="1" applyProtection="1">
      <alignment horizontal="center" vertical="center" wrapText="1"/>
    </xf>
    <xf numFmtId="10" fontId="4" fillId="0" borderId="56" xfId="391" applyNumberFormat="1" applyFont="1" applyBorder="1" applyAlignment="1" applyProtection="1">
      <alignment horizontal="center" vertical="center"/>
    </xf>
    <xf numFmtId="182" fontId="4" fillId="0" borderId="56" xfId="391" applyNumberFormat="1" applyFont="1" applyBorder="1" applyAlignment="1" applyProtection="1">
      <alignment horizontal="right" vertical="center"/>
    </xf>
    <xf numFmtId="182" fontId="4" fillId="0" borderId="56" xfId="391" applyNumberFormat="1" applyFont="1" applyFill="1" applyBorder="1" applyAlignment="1" applyProtection="1">
      <alignment horizontal="right" vertical="center"/>
    </xf>
    <xf numFmtId="182" fontId="4" fillId="0" borderId="35" xfId="391" applyNumberFormat="1" applyFont="1" applyFill="1" applyBorder="1" applyAlignment="1" applyProtection="1">
      <alignment horizontal="right" vertical="center"/>
    </xf>
    <xf numFmtId="182" fontId="4" fillId="0" borderId="7" xfId="391" applyNumberFormat="1" applyFont="1" applyBorder="1" applyAlignment="1" applyProtection="1">
      <alignment horizontal="right" vertical="center"/>
    </xf>
    <xf numFmtId="182" fontId="86" fillId="0" borderId="7" xfId="391" applyNumberFormat="1" applyFont="1" applyFill="1" applyBorder="1" applyAlignment="1" applyProtection="1">
      <alignment horizontal="right" vertical="center"/>
    </xf>
    <xf numFmtId="10" fontId="4" fillId="0" borderId="33" xfId="391" applyNumberFormat="1" applyFont="1" applyBorder="1" applyAlignment="1" applyProtection="1">
      <alignment horizontal="centerContinuous" vertical="center"/>
    </xf>
    <xf numFmtId="176" fontId="4" fillId="0" borderId="33" xfId="390" applyNumberFormat="1" applyFont="1" applyBorder="1" applyAlignment="1">
      <alignment vertical="center"/>
    </xf>
    <xf numFmtId="182" fontId="4" fillId="0" borderId="33" xfId="217" applyNumberFormat="1" applyFont="1" applyBorder="1" applyAlignment="1" applyProtection="1">
      <alignment vertical="center"/>
    </xf>
    <xf numFmtId="176" fontId="86" fillId="0" borderId="0" xfId="391" applyNumberFormat="1" applyFont="1" applyFill="1" applyBorder="1" applyAlignment="1">
      <alignment vertical="center"/>
    </xf>
    <xf numFmtId="10" fontId="90" fillId="0" borderId="0" xfId="391" applyNumberFormat="1" applyFont="1" applyBorder="1" applyAlignment="1">
      <alignment vertical="center"/>
    </xf>
    <xf numFmtId="10" fontId="4" fillId="0" borderId="35" xfId="391" applyNumberFormat="1" applyFont="1" applyBorder="1" applyAlignment="1" applyProtection="1">
      <alignment horizontal="centerContinuous" vertical="center"/>
    </xf>
    <xf numFmtId="176" fontId="4" fillId="0" borderId="35" xfId="390" applyNumberFormat="1" applyFont="1" applyBorder="1" applyAlignment="1">
      <alignment vertical="center"/>
    </xf>
    <xf numFmtId="182" fontId="4" fillId="0" borderId="35" xfId="217" applyNumberFormat="1" applyFont="1" applyBorder="1" applyAlignment="1" applyProtection="1">
      <alignment vertical="center"/>
    </xf>
    <xf numFmtId="176" fontId="4" fillId="0" borderId="36" xfId="390" applyNumberFormat="1" applyFont="1" applyBorder="1" applyAlignment="1">
      <alignment vertical="center"/>
    </xf>
    <xf numFmtId="182" fontId="4" fillId="0" borderId="36" xfId="217" applyNumberFormat="1" applyFont="1" applyBorder="1" applyAlignment="1" applyProtection="1">
      <alignment vertical="center"/>
    </xf>
    <xf numFmtId="182" fontId="4" fillId="0" borderId="36" xfId="391" applyNumberFormat="1" applyFont="1" applyBorder="1" applyAlignment="1" applyProtection="1">
      <alignment horizontal="right" vertical="center"/>
    </xf>
    <xf numFmtId="10" fontId="4" fillId="0" borderId="56" xfId="391" applyNumberFormat="1" applyFont="1" applyBorder="1" applyAlignment="1" applyProtection="1">
      <alignment horizontal="centerContinuous" vertical="center"/>
    </xf>
    <xf numFmtId="176" fontId="4" fillId="0" borderId="56" xfId="390" applyNumberFormat="1" applyFont="1" applyBorder="1" applyAlignment="1">
      <alignment vertical="center"/>
    </xf>
    <xf numFmtId="182" fontId="4" fillId="0" borderId="56" xfId="217" applyNumberFormat="1" applyFont="1" applyBorder="1" applyAlignment="1" applyProtection="1">
      <alignment vertical="center"/>
    </xf>
    <xf numFmtId="10" fontId="4" fillId="0" borderId="0" xfId="391" applyNumberFormat="1" applyFont="1" applyBorder="1" applyAlignment="1">
      <alignment vertical="center"/>
    </xf>
    <xf numFmtId="10" fontId="4" fillId="0" borderId="36" xfId="391" applyNumberFormat="1" applyFont="1" applyBorder="1" applyAlignment="1" applyProtection="1">
      <alignment horizontal="centerContinuous" vertical="center" wrapText="1"/>
    </xf>
    <xf numFmtId="10" fontId="4" fillId="0" borderId="36" xfId="391" applyNumberFormat="1" applyFont="1" applyBorder="1" applyAlignment="1">
      <alignment vertical="center"/>
    </xf>
    <xf numFmtId="182" fontId="4" fillId="0" borderId="36" xfId="391" applyNumberFormat="1" applyFont="1" applyBorder="1" applyAlignment="1">
      <alignment horizontal="right" vertical="center"/>
    </xf>
    <xf numFmtId="10" fontId="4" fillId="0" borderId="0" xfId="391" applyNumberFormat="1" applyFont="1" applyBorder="1" applyAlignment="1" applyProtection="1">
      <alignment horizontal="right" vertical="center"/>
    </xf>
    <xf numFmtId="10" fontId="107" fillId="0" borderId="0" xfId="391" applyNumberFormat="1" applyFont="1" applyAlignment="1">
      <alignment vertical="center"/>
    </xf>
    <xf numFmtId="0" fontId="87" fillId="0" borderId="0" xfId="0" applyFont="1" applyAlignment="1">
      <alignment vertical="center"/>
    </xf>
    <xf numFmtId="0" fontId="86" fillId="0" borderId="0" xfId="0" applyFont="1" applyAlignment="1">
      <alignment vertical="center"/>
    </xf>
    <xf numFmtId="0" fontId="102" fillId="0" borderId="0" xfId="0" applyFont="1" applyAlignment="1">
      <alignment horizontal="centerContinuous" vertical="center"/>
    </xf>
    <xf numFmtId="0" fontId="4" fillId="0" borderId="0" xfId="0" applyFont="1" applyAlignment="1">
      <alignment horizontal="right" vertical="center"/>
    </xf>
    <xf numFmtId="0" fontId="86" fillId="0" borderId="7" xfId="0" applyFont="1" applyBorder="1" applyAlignment="1">
      <alignment horizontal="centerContinuous" vertical="center"/>
    </xf>
    <xf numFmtId="0" fontId="86" fillId="0" borderId="7" xfId="0" applyFont="1" applyBorder="1" applyAlignment="1">
      <alignment horizontal="center" vertical="center"/>
    </xf>
    <xf numFmtId="0" fontId="4" fillId="0" borderId="7" xfId="0" applyFont="1" applyBorder="1" applyAlignment="1">
      <alignment horizontal="center" vertical="center"/>
    </xf>
    <xf numFmtId="3" fontId="4" fillId="0" borderId="7" xfId="0" applyNumberFormat="1" applyFont="1" applyBorder="1" applyAlignment="1">
      <alignment vertical="center"/>
    </xf>
    <xf numFmtId="0" fontId="4" fillId="0" borderId="7" xfId="0" applyFont="1" applyBorder="1" applyAlignment="1">
      <alignment vertical="center"/>
    </xf>
    <xf numFmtId="0" fontId="112" fillId="0" borderId="0" xfId="0" applyFont="1" applyAlignment="1">
      <alignment vertical="center"/>
    </xf>
    <xf numFmtId="0" fontId="103" fillId="0" borderId="0" xfId="388" applyFont="1" applyAlignment="1">
      <alignment horizontal="left" vertical="center"/>
    </xf>
    <xf numFmtId="0" fontId="124" fillId="0" borderId="0" xfId="0" applyFont="1" applyAlignment="1">
      <alignment vertical="center"/>
    </xf>
    <xf numFmtId="0" fontId="125" fillId="0" borderId="0" xfId="388" applyFont="1" applyAlignment="1">
      <alignment horizontal="centerContinuous" vertical="center"/>
    </xf>
    <xf numFmtId="0" fontId="112" fillId="0" borderId="0" xfId="0" applyFont="1" applyAlignment="1">
      <alignment horizontal="centerContinuous" vertical="center"/>
    </xf>
    <xf numFmtId="0" fontId="124" fillId="0" borderId="0" xfId="0" applyFont="1" applyAlignment="1">
      <alignment horizontal="centerContinuous" vertical="center"/>
    </xf>
    <xf numFmtId="0" fontId="126" fillId="0" borderId="0" xfId="388" applyFont="1" applyAlignment="1">
      <alignment horizontal="left" vertical="center"/>
    </xf>
    <xf numFmtId="225" fontId="113" fillId="0" borderId="24" xfId="0" applyNumberFormat="1" applyFont="1" applyBorder="1" applyAlignment="1">
      <alignment horizontal="center" vertical="center"/>
    </xf>
    <xf numFmtId="225" fontId="112" fillId="0" borderId="24" xfId="0" applyNumberFormat="1" applyFont="1" applyBorder="1" applyAlignment="1">
      <alignment vertical="center"/>
    </xf>
    <xf numFmtId="3" fontId="112" fillId="0" borderId="24" xfId="0" applyNumberFormat="1" applyFont="1" applyBorder="1" applyAlignment="1">
      <alignment vertical="center"/>
    </xf>
    <xf numFmtId="225" fontId="113" fillId="0" borderId="27" xfId="0" applyNumberFormat="1" applyFont="1" applyBorder="1" applyAlignment="1">
      <alignment horizontal="centerContinuous" vertical="center"/>
    </xf>
    <xf numFmtId="225" fontId="113" fillId="0" borderId="27" xfId="0" applyNumberFormat="1" applyFont="1" applyBorder="1" applyAlignment="1">
      <alignment horizontal="center" vertical="center"/>
    </xf>
    <xf numFmtId="3" fontId="112" fillId="0" borderId="0" xfId="0" applyNumberFormat="1" applyFont="1" applyAlignment="1">
      <alignment vertical="center"/>
    </xf>
    <xf numFmtId="0" fontId="112" fillId="0" borderId="0" xfId="0" applyFont="1" applyAlignment="1">
      <alignment horizontal="center" vertical="center"/>
    </xf>
    <xf numFmtId="0" fontId="86" fillId="0" borderId="0" xfId="0" applyFont="1" applyAlignment="1">
      <alignment horizontal="centerContinuous" vertical="center"/>
    </xf>
    <xf numFmtId="0" fontId="86" fillId="31" borderId="0" xfId="0" applyFont="1" applyFill="1" applyAlignment="1">
      <alignment vertical="center"/>
    </xf>
    <xf numFmtId="0" fontId="86" fillId="0" borderId="0" xfId="0" applyFont="1" applyAlignment="1">
      <alignment horizontal="center" vertical="center"/>
    </xf>
    <xf numFmtId="0" fontId="127" fillId="0" borderId="0" xfId="0" applyFont="1" applyAlignment="1">
      <alignment horizontal="centerContinuous" vertical="center"/>
    </xf>
    <xf numFmtId="0" fontId="111" fillId="0" borderId="2" xfId="394" quotePrefix="1" applyNumberFormat="1" applyFont="1" applyFill="1" applyBorder="1" applyAlignment="1" applyProtection="1">
      <alignment horizontal="centerContinuous" vertical="center"/>
    </xf>
    <xf numFmtId="0" fontId="111" fillId="0" borderId="27" xfId="394" quotePrefix="1" applyNumberFormat="1" applyFont="1" applyFill="1" applyBorder="1" applyAlignment="1" applyProtection="1">
      <alignment horizontal="centerContinuous" vertical="center"/>
    </xf>
    <xf numFmtId="0" fontId="111" fillId="0" borderId="45" xfId="394" quotePrefix="1" applyNumberFormat="1" applyFont="1" applyFill="1" applyBorder="1" applyAlignment="1" applyProtection="1">
      <alignment horizontal="centerContinuous" vertical="center"/>
    </xf>
    <xf numFmtId="0" fontId="111" fillId="0" borderId="2" xfId="394" applyNumberFormat="1" applyFont="1" applyFill="1" applyBorder="1" applyAlignment="1" applyProtection="1">
      <alignment horizontal="centerContinuous" vertical="center"/>
    </xf>
    <xf numFmtId="0" fontId="86" fillId="0" borderId="7" xfId="0" applyFont="1" applyBorder="1" applyAlignment="1">
      <alignment horizontal="center" vertical="center"/>
    </xf>
    <xf numFmtId="0" fontId="101" fillId="0" borderId="7" xfId="0" applyFont="1" applyBorder="1" applyAlignment="1">
      <alignment horizontal="justify" vertical="center" wrapText="1"/>
    </xf>
    <xf numFmtId="0" fontId="101" fillId="0" borderId="7" xfId="0" applyFont="1" applyBorder="1" applyAlignment="1">
      <alignment vertical="center" wrapText="1"/>
    </xf>
    <xf numFmtId="0" fontId="101" fillId="0" borderId="22" xfId="0" applyFont="1" applyBorder="1" applyAlignment="1">
      <alignment vertical="center" wrapText="1"/>
    </xf>
    <xf numFmtId="0" fontId="101" fillId="0" borderId="34" xfId="0" applyFont="1" applyBorder="1" applyAlignment="1">
      <alignment vertical="center" wrapText="1"/>
    </xf>
    <xf numFmtId="0" fontId="101" fillId="0" borderId="21" xfId="0" applyFont="1" applyBorder="1" applyAlignment="1">
      <alignment vertical="center" wrapText="1"/>
    </xf>
    <xf numFmtId="0" fontId="101" fillId="0" borderId="22" xfId="0" applyFont="1" applyBorder="1" applyAlignment="1">
      <alignment horizontal="justify" vertical="center" wrapText="1"/>
    </xf>
    <xf numFmtId="0" fontId="101" fillId="0" borderId="34" xfId="0" applyFont="1" applyBorder="1" applyAlignment="1">
      <alignment horizontal="justify" vertical="center" wrapText="1"/>
    </xf>
    <xf numFmtId="0" fontId="101" fillId="0" borderId="21" xfId="0" applyFont="1" applyBorder="1" applyAlignment="1">
      <alignment horizontal="justify" vertical="center" wrapText="1"/>
    </xf>
    <xf numFmtId="0" fontId="4" fillId="0" borderId="0" xfId="0" applyFont="1" applyAlignment="1">
      <alignment horizontal="centerContinuous" vertical="center"/>
    </xf>
    <xf numFmtId="0" fontId="86" fillId="0" borderId="7" xfId="511" applyFont="1" applyFill="1" applyBorder="1" applyAlignment="1">
      <alignment horizontal="centerContinuous" vertical="center"/>
    </xf>
    <xf numFmtId="0" fontId="105" fillId="0" borderId="37" xfId="510" applyFont="1" applyFill="1" applyBorder="1" applyAlignment="1">
      <alignment horizontal="center" vertical="center"/>
    </xf>
    <xf numFmtId="0" fontId="86" fillId="0" borderId="7" xfId="511" applyFont="1" applyFill="1" applyBorder="1" applyAlignment="1">
      <alignment horizontal="center" vertical="center" wrapText="1"/>
    </xf>
    <xf numFmtId="0" fontId="4" fillId="0" borderId="0" xfId="0" applyFont="1" applyBorder="1" applyAlignment="1">
      <alignment horizontal="centerContinuous" vertical="center"/>
    </xf>
    <xf numFmtId="0" fontId="4" fillId="0" borderId="2" xfId="0" applyFont="1" applyBorder="1" applyAlignment="1">
      <alignment vertical="center"/>
    </xf>
    <xf numFmtId="0" fontId="4" fillId="0" borderId="27" xfId="0" applyFont="1" applyBorder="1" applyAlignment="1">
      <alignment vertical="center"/>
    </xf>
    <xf numFmtId="0" fontId="4" fillId="0" borderId="45" xfId="0" applyFont="1" applyBorder="1" applyAlignment="1">
      <alignment vertical="center"/>
    </xf>
    <xf numFmtId="227" fontId="4" fillId="0" borderId="7" xfId="0" applyNumberFormat="1" applyFont="1" applyBorder="1" applyAlignment="1">
      <alignment horizontal="center" vertical="center"/>
    </xf>
    <xf numFmtId="38" fontId="86" fillId="0" borderId="0" xfId="401" applyNumberFormat="1" applyFont="1" applyAlignment="1" applyProtection="1">
      <alignment horizontal="left" vertical="center"/>
    </xf>
    <xf numFmtId="0" fontId="4" fillId="0" borderId="22" xfId="0" applyFont="1" applyBorder="1" applyAlignment="1">
      <alignment vertical="center"/>
    </xf>
    <xf numFmtId="0" fontId="4" fillId="0" borderId="34" xfId="0" applyFont="1" applyBorder="1" applyAlignment="1">
      <alignment vertical="center"/>
    </xf>
    <xf numFmtId="0" fontId="4" fillId="0" borderId="21" xfId="0" applyFont="1" applyBorder="1" applyAlignment="1">
      <alignment vertical="center"/>
    </xf>
    <xf numFmtId="184" fontId="4" fillId="0" borderId="22" xfId="401" applyNumberFormat="1" applyFont="1" applyBorder="1" applyAlignment="1" applyProtection="1">
      <alignment horizontal="center" vertical="center" textRotation="255"/>
    </xf>
    <xf numFmtId="184" fontId="4" fillId="0" borderId="34" xfId="401" applyNumberFormat="1" applyFont="1" applyBorder="1" applyAlignment="1" applyProtection="1">
      <alignment horizontal="center" vertical="center" textRotation="255"/>
    </xf>
    <xf numFmtId="184" fontId="4" fillId="0" borderId="21" xfId="401" applyNumberFormat="1" applyFont="1" applyBorder="1" applyAlignment="1" applyProtection="1">
      <alignment horizontal="center" vertical="center" textRotation="255"/>
    </xf>
    <xf numFmtId="0" fontId="4" fillId="0" borderId="27" xfId="401" applyNumberFormat="1" applyFont="1" applyBorder="1" applyAlignment="1" applyProtection="1">
      <alignment horizontal="center" vertical="center" shrinkToFit="1"/>
    </xf>
    <xf numFmtId="0" fontId="4" fillId="0" borderId="22" xfId="401" applyNumberFormat="1" applyFont="1" applyBorder="1" applyAlignment="1" applyProtection="1">
      <alignment horizontal="center" vertical="center" textRotation="255"/>
    </xf>
    <xf numFmtId="0" fontId="4" fillId="0" borderId="34" xfId="401" applyNumberFormat="1" applyFont="1" applyBorder="1" applyAlignment="1" applyProtection="1">
      <alignment horizontal="center" vertical="center" textRotation="255"/>
    </xf>
    <xf numFmtId="0" fontId="4" fillId="0" borderId="21" xfId="401" applyNumberFormat="1" applyFont="1" applyBorder="1" applyAlignment="1" applyProtection="1">
      <alignment horizontal="center" vertical="center" textRotation="255"/>
    </xf>
    <xf numFmtId="0" fontId="86" fillId="0" borderId="7" xfId="0" applyFont="1" applyBorder="1" applyAlignment="1">
      <alignment horizontal="center" vertical="center"/>
    </xf>
    <xf numFmtId="0" fontId="105" fillId="0" borderId="59" xfId="510" applyFont="1" applyFill="1" applyBorder="1" applyAlignment="1">
      <alignment horizontal="center" vertical="center"/>
    </xf>
    <xf numFmtId="0" fontId="105" fillId="0" borderId="46" xfId="510" applyFont="1" applyFill="1" applyBorder="1" applyAlignment="1">
      <alignment horizontal="center" vertical="center"/>
    </xf>
    <xf numFmtId="0" fontId="105" fillId="0" borderId="48" xfId="510" applyFont="1" applyFill="1" applyBorder="1" applyAlignment="1">
      <alignment horizontal="center" vertical="center"/>
    </xf>
    <xf numFmtId="0" fontId="105" fillId="0" borderId="4" xfId="510" applyFont="1" applyFill="1" applyBorder="1" applyAlignment="1">
      <alignment horizontal="center" vertical="center"/>
    </xf>
    <xf numFmtId="0" fontId="105" fillId="0" borderId="32" xfId="510" applyFont="1" applyFill="1" applyBorder="1" applyAlignment="1">
      <alignment horizontal="center" vertical="center"/>
    </xf>
    <xf numFmtId="0" fontId="105" fillId="0" borderId="37" xfId="510" applyFont="1" applyFill="1" applyBorder="1" applyAlignment="1">
      <alignment horizontal="center" vertical="center"/>
    </xf>
    <xf numFmtId="10" fontId="4" fillId="0" borderId="34" xfId="391" applyNumberFormat="1" applyFont="1" applyBorder="1" applyAlignment="1" applyProtection="1">
      <alignment horizontal="center" vertical="center" wrapText="1"/>
    </xf>
    <xf numFmtId="10" fontId="4" fillId="0" borderId="34" xfId="391" applyNumberFormat="1" applyFont="1" applyBorder="1" applyAlignment="1" applyProtection="1">
      <alignment horizontal="center" vertical="center"/>
    </xf>
    <xf numFmtId="10" fontId="4" fillId="0" borderId="21" xfId="391" applyNumberFormat="1" applyFont="1" applyBorder="1" applyAlignment="1" applyProtection="1">
      <alignment horizontal="center" vertical="center"/>
    </xf>
    <xf numFmtId="10" fontId="86" fillId="0" borderId="7" xfId="391" applyNumberFormat="1" applyFont="1" applyFill="1" applyBorder="1" applyAlignment="1" applyProtection="1">
      <alignment horizontal="center" vertical="center"/>
    </xf>
    <xf numFmtId="10" fontId="4" fillId="0" borderId="33" xfId="391" applyNumberFormat="1" applyFont="1" applyBorder="1" applyAlignment="1" applyProtection="1">
      <alignment horizontal="center" vertical="center" wrapText="1"/>
    </xf>
    <xf numFmtId="10" fontId="4" fillId="0" borderId="35" xfId="391" applyNumberFormat="1" applyFont="1" applyBorder="1" applyAlignment="1" applyProtection="1">
      <alignment horizontal="center" vertical="center" wrapText="1"/>
    </xf>
    <xf numFmtId="10" fontId="4" fillId="0" borderId="36" xfId="391" applyNumberFormat="1" applyFont="1" applyBorder="1" applyAlignment="1" applyProtection="1">
      <alignment horizontal="center" vertical="center" wrapText="1"/>
    </xf>
    <xf numFmtId="10" fontId="86" fillId="0" borderId="22" xfId="391" applyNumberFormat="1" applyFont="1" applyFill="1" applyBorder="1" applyAlignment="1" applyProtection="1">
      <alignment horizontal="center" vertical="center" wrapText="1"/>
    </xf>
    <xf numFmtId="0" fontId="86" fillId="0" borderId="21" xfId="399" applyFont="1" applyFill="1" applyBorder="1" applyAlignment="1">
      <alignment horizontal="center" vertical="center"/>
    </xf>
    <xf numFmtId="10" fontId="86" fillId="0" borderId="22" xfId="391" applyNumberFormat="1" applyFont="1" applyFill="1" applyBorder="1" applyAlignment="1" applyProtection="1">
      <alignment horizontal="center" vertical="center"/>
    </xf>
    <xf numFmtId="10" fontId="86" fillId="0" borderId="21" xfId="391" applyNumberFormat="1" applyFont="1" applyFill="1" applyBorder="1" applyAlignment="1" applyProtection="1">
      <alignment horizontal="center" vertical="center"/>
    </xf>
    <xf numFmtId="10" fontId="86" fillId="0" borderId="21" xfId="391" applyNumberFormat="1" applyFont="1" applyFill="1" applyBorder="1" applyAlignment="1" applyProtection="1">
      <alignment horizontal="center" vertical="center" wrapText="1"/>
    </xf>
    <xf numFmtId="10" fontId="4" fillId="0" borderId="22" xfId="391" applyNumberFormat="1" applyFont="1" applyBorder="1" applyAlignment="1">
      <alignment horizontal="center" vertical="center" wrapText="1"/>
    </xf>
    <xf numFmtId="10" fontId="4" fillId="0" borderId="34" xfId="391" applyNumberFormat="1" applyFont="1" applyBorder="1" applyAlignment="1">
      <alignment horizontal="center" vertical="center"/>
    </xf>
    <xf numFmtId="37" fontId="111" fillId="0" borderId="22" xfId="393" applyFont="1" applyFill="1" applyBorder="1" applyAlignment="1" applyProtection="1">
      <alignment horizontal="center" vertical="center"/>
    </xf>
    <xf numFmtId="37" fontId="111" fillId="0" borderId="21" xfId="393" applyFont="1" applyFill="1" applyBorder="1" applyAlignment="1" applyProtection="1">
      <alignment horizontal="center" vertical="center"/>
    </xf>
    <xf numFmtId="0" fontId="111" fillId="0" borderId="59" xfId="394" applyNumberFormat="1" applyFont="1" applyFill="1" applyBorder="1" applyAlignment="1" applyProtection="1">
      <alignment horizontal="center" vertical="center"/>
    </xf>
    <xf numFmtId="0" fontId="111" fillId="0" borderId="46" xfId="394" applyNumberFormat="1" applyFont="1" applyFill="1" applyBorder="1" applyAlignment="1" applyProtection="1">
      <alignment horizontal="center" vertical="center"/>
    </xf>
    <xf numFmtId="0" fontId="111" fillId="0" borderId="48" xfId="394" applyNumberFormat="1" applyFont="1" applyFill="1" applyBorder="1" applyAlignment="1" applyProtection="1">
      <alignment horizontal="center" vertical="center"/>
    </xf>
    <xf numFmtId="0" fontId="111" fillId="0" borderId="4" xfId="394" applyNumberFormat="1" applyFont="1" applyFill="1" applyBorder="1" applyAlignment="1" applyProtection="1">
      <alignment horizontal="center" vertical="center"/>
    </xf>
    <xf numFmtId="0" fontId="111" fillId="0" borderId="32" xfId="394" applyNumberFormat="1" applyFont="1" applyFill="1" applyBorder="1" applyAlignment="1" applyProtection="1">
      <alignment horizontal="center" vertical="center"/>
    </xf>
    <xf numFmtId="0" fontId="111" fillId="0" borderId="37" xfId="394" applyNumberFormat="1" applyFont="1" applyFill="1" applyBorder="1" applyAlignment="1" applyProtection="1">
      <alignment horizontal="center" vertical="center"/>
    </xf>
    <xf numFmtId="0" fontId="111" fillId="0" borderId="2" xfId="394" quotePrefix="1" applyNumberFormat="1" applyFont="1" applyFill="1" applyBorder="1" applyAlignment="1" applyProtection="1">
      <alignment horizontal="center" vertical="center"/>
    </xf>
    <xf numFmtId="0" fontId="111" fillId="0" borderId="27" xfId="394" quotePrefix="1" applyNumberFormat="1" applyFont="1" applyFill="1" applyBorder="1" applyAlignment="1" applyProtection="1">
      <alignment horizontal="center" vertical="center"/>
    </xf>
    <xf numFmtId="0" fontId="111" fillId="0" borderId="45" xfId="394" quotePrefix="1" applyNumberFormat="1" applyFont="1" applyFill="1" applyBorder="1" applyAlignment="1" applyProtection="1">
      <alignment horizontal="center" vertical="center"/>
    </xf>
    <xf numFmtId="0" fontId="111" fillId="0" borderId="22" xfId="394" applyNumberFormat="1" applyFont="1" applyFill="1" applyBorder="1" applyAlignment="1" applyProtection="1">
      <alignment horizontal="center" vertical="center"/>
    </xf>
    <xf numFmtId="0" fontId="111" fillId="0" borderId="21" xfId="394" applyNumberFormat="1" applyFont="1" applyFill="1" applyBorder="1" applyAlignment="1" applyProtection="1">
      <alignment horizontal="center" vertical="center"/>
    </xf>
    <xf numFmtId="0" fontId="111" fillId="0" borderId="2" xfId="394" applyNumberFormat="1" applyFont="1" applyFill="1" applyBorder="1" applyAlignment="1" applyProtection="1">
      <alignment horizontal="center" vertical="center"/>
    </xf>
    <xf numFmtId="37" fontId="4" fillId="0" borderId="22" xfId="395" applyFont="1" applyFill="1" applyBorder="1" applyAlignment="1" applyProtection="1">
      <alignment horizontal="center" vertical="center" wrapText="1"/>
    </xf>
    <xf numFmtId="37" fontId="4" fillId="0" borderId="34" xfId="395" applyFont="1" applyFill="1" applyBorder="1" applyAlignment="1" applyProtection="1">
      <alignment horizontal="center" vertical="center"/>
    </xf>
    <xf numFmtId="37" fontId="4" fillId="0" borderId="21" xfId="395" applyFont="1" applyFill="1" applyBorder="1" applyAlignment="1" applyProtection="1">
      <alignment horizontal="center" vertical="center"/>
    </xf>
    <xf numFmtId="0" fontId="90" fillId="28" borderId="2" xfId="0" applyFont="1" applyFill="1" applyBorder="1" applyAlignment="1">
      <alignment horizontal="left" vertical="center" wrapText="1"/>
    </xf>
    <xf numFmtId="0" fontId="90" fillId="28" borderId="27" xfId="0" applyFont="1" applyFill="1" applyBorder="1" applyAlignment="1">
      <alignment horizontal="left" vertical="center" wrapText="1"/>
    </xf>
    <xf numFmtId="37" fontId="4" fillId="0" borderId="22" xfId="395" applyFont="1" applyFill="1" applyBorder="1" applyAlignment="1" applyProtection="1">
      <alignment horizontal="center" vertical="center"/>
    </xf>
    <xf numFmtId="10" fontId="4" fillId="0" borderId="7" xfId="395" applyNumberFormat="1" applyFont="1" applyFill="1" applyBorder="1" applyAlignment="1" applyProtection="1">
      <alignment horizontal="center" vertical="center" wrapText="1"/>
    </xf>
    <xf numFmtId="10" fontId="4" fillId="0" borderId="7" xfId="395" applyNumberFormat="1" applyFont="1" applyFill="1" applyBorder="1" applyAlignment="1" applyProtection="1">
      <alignment horizontal="center" vertical="center"/>
    </xf>
    <xf numFmtId="0" fontId="86" fillId="0" borderId="2" xfId="395" applyNumberFormat="1" applyFont="1" applyFill="1" applyBorder="1" applyAlignment="1" applyProtection="1">
      <alignment horizontal="center" vertical="center" wrapText="1"/>
    </xf>
    <xf numFmtId="0" fontId="86" fillId="0" borderId="45" xfId="395" applyNumberFormat="1" applyFont="1" applyFill="1" applyBorder="1" applyAlignment="1" applyProtection="1">
      <alignment horizontal="center" vertical="center" wrapText="1"/>
    </xf>
    <xf numFmtId="37" fontId="4" fillId="0" borderId="2" xfId="395" applyFont="1" applyFill="1" applyBorder="1" applyAlignment="1" applyProtection="1">
      <alignment horizontal="center" vertical="center"/>
    </xf>
    <xf numFmtId="37" fontId="4" fillId="0" borderId="45" xfId="395" applyFont="1" applyFill="1" applyBorder="1" applyAlignment="1" applyProtection="1">
      <alignment horizontal="center" vertical="center"/>
    </xf>
    <xf numFmtId="37" fontId="4" fillId="0" borderId="7" xfId="395" applyFont="1" applyFill="1" applyBorder="1" applyAlignment="1">
      <alignment horizontal="center" vertical="center" wrapText="1"/>
    </xf>
    <xf numFmtId="37" fontId="4" fillId="0" borderId="2" xfId="395" applyFont="1" applyFill="1" applyBorder="1" applyAlignment="1">
      <alignment horizontal="center" vertical="center"/>
    </xf>
    <xf numFmtId="37" fontId="4" fillId="0" borderId="45" xfId="395" applyFont="1" applyFill="1" applyBorder="1" applyAlignment="1">
      <alignment horizontal="center" vertical="center"/>
    </xf>
    <xf numFmtId="10" fontId="4" fillId="0" borderId="33" xfId="395" applyNumberFormat="1" applyFont="1" applyFill="1" applyBorder="1" applyAlignment="1" applyProtection="1">
      <alignment horizontal="center" vertical="center" wrapText="1"/>
    </xf>
    <xf numFmtId="10" fontId="4" fillId="0" borderId="35" xfId="395" applyNumberFormat="1" applyFont="1" applyFill="1" applyBorder="1" applyAlignment="1" applyProtection="1">
      <alignment horizontal="center" vertical="center"/>
    </xf>
    <xf numFmtId="10" fontId="4" fillId="0" borderId="36" xfId="395" applyNumberFormat="1" applyFont="1" applyFill="1" applyBorder="1" applyAlignment="1" applyProtection="1">
      <alignment horizontal="center" vertical="center"/>
    </xf>
    <xf numFmtId="0" fontId="98" fillId="0" borderId="74" xfId="0" applyFont="1" applyBorder="1" applyAlignment="1">
      <alignment horizontal="justify" vertical="center" wrapText="1"/>
    </xf>
    <xf numFmtId="0" fontId="98" fillId="0" borderId="0" xfId="0" applyFont="1" applyBorder="1" applyAlignment="1">
      <alignment horizontal="justify" vertical="center" wrapText="1"/>
    </xf>
    <xf numFmtId="0" fontId="98" fillId="0" borderId="75" xfId="0" applyFont="1" applyBorder="1" applyAlignment="1">
      <alignment horizontal="justify" vertical="center" wrapText="1"/>
    </xf>
    <xf numFmtId="0" fontId="98" fillId="0" borderId="74" xfId="0" applyFont="1" applyFill="1" applyBorder="1" applyAlignment="1">
      <alignment horizontal="justify" vertical="center" wrapText="1"/>
    </xf>
    <xf numFmtId="0" fontId="98" fillId="0" borderId="0" xfId="0" applyFont="1" applyFill="1" applyBorder="1" applyAlignment="1">
      <alignment horizontal="justify" vertical="center" wrapText="1"/>
    </xf>
    <xf numFmtId="0" fontId="98" fillId="0" borderId="75" xfId="0" applyFont="1" applyFill="1" applyBorder="1" applyAlignment="1">
      <alignment horizontal="justify" vertical="center" wrapText="1"/>
    </xf>
    <xf numFmtId="0" fontId="98" fillId="0" borderId="74" xfId="0" applyFont="1" applyBorder="1" applyAlignment="1">
      <alignment horizontal="left" vertical="center" wrapText="1"/>
    </xf>
    <xf numFmtId="0" fontId="98" fillId="0" borderId="0" xfId="0" applyFont="1" applyBorder="1" applyAlignment="1">
      <alignment horizontal="left" vertical="center" wrapText="1"/>
    </xf>
    <xf numFmtId="0" fontId="98" fillId="0" borderId="75" xfId="0" applyFont="1" applyBorder="1" applyAlignment="1">
      <alignment horizontal="left" vertical="center" wrapText="1"/>
    </xf>
    <xf numFmtId="0" fontId="99" fillId="0" borderId="74" xfId="0" applyFont="1" applyBorder="1" applyAlignment="1">
      <alignment horizontal="center" vertical="center" wrapText="1"/>
    </xf>
    <xf numFmtId="0" fontId="99" fillId="0" borderId="0" xfId="0" applyFont="1" applyBorder="1" applyAlignment="1">
      <alignment horizontal="center" vertical="center" wrapText="1"/>
    </xf>
    <xf numFmtId="0" fontId="99" fillId="0" borderId="75" xfId="0" applyFont="1" applyBorder="1" applyAlignment="1">
      <alignment horizontal="center" vertical="center" wrapText="1"/>
    </xf>
    <xf numFmtId="0" fontId="98" fillId="0" borderId="74" xfId="0" applyFont="1" applyBorder="1" applyAlignment="1">
      <alignment horizontal="center" vertical="center" wrapText="1"/>
    </xf>
    <xf numFmtId="0" fontId="98" fillId="0" borderId="0" xfId="0" applyFont="1" applyBorder="1" applyAlignment="1">
      <alignment horizontal="center" vertical="center" wrapText="1"/>
    </xf>
    <xf numFmtId="0" fontId="98" fillId="0" borderId="75" xfId="0" applyFont="1" applyBorder="1" applyAlignment="1">
      <alignment horizontal="center" vertical="center" wrapText="1"/>
    </xf>
    <xf numFmtId="0" fontId="101" fillId="0" borderId="7" xfId="0" applyFont="1" applyBorder="1" applyAlignment="1">
      <alignment horizontal="justify" vertical="center" wrapText="1"/>
    </xf>
    <xf numFmtId="0" fontId="95" fillId="0" borderId="0" xfId="0" applyFont="1" applyFill="1" applyBorder="1" applyAlignment="1">
      <alignment vertical="center" wrapText="1"/>
    </xf>
    <xf numFmtId="0" fontId="4" fillId="0" borderId="76" xfId="0" applyFont="1" applyFill="1" applyBorder="1" applyAlignment="1">
      <alignment vertical="center" wrapText="1"/>
    </xf>
    <xf numFmtId="0" fontId="14" fillId="31" borderId="7" xfId="0" applyFont="1" applyFill="1" applyBorder="1" applyAlignment="1">
      <alignment horizontal="center" vertical="center"/>
    </xf>
    <xf numFmtId="0" fontId="91" fillId="29" borderId="54" xfId="0" applyFont="1" applyFill="1" applyBorder="1" applyAlignment="1">
      <alignment horizontal="left" vertical="center" wrapText="1"/>
    </xf>
    <xf numFmtId="0" fontId="91" fillId="29" borderId="0" xfId="0" applyFont="1" applyFill="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4" fillId="29" borderId="54" xfId="0" applyFont="1" applyFill="1" applyBorder="1" applyAlignment="1">
      <alignment horizontal="left" vertical="center" wrapText="1"/>
    </xf>
    <xf numFmtId="0" fontId="4" fillId="29" borderId="0" xfId="0" applyFont="1" applyFill="1" applyBorder="1" applyAlignment="1">
      <alignment horizontal="left" vertical="center" wrapText="1"/>
    </xf>
  </cellXfs>
  <cellStyles count="512">
    <cellStyle name="&quot;" xfId="2" xr:uid="{00000000-0005-0000-0000-000000000000}"/>
    <cellStyle name="#" xfId="3" xr:uid="{00000000-0005-0000-0000-000001000000}"/>
    <cellStyle name="#,##0" xfId="4" xr:uid="{00000000-0005-0000-0000-000002000000}"/>
    <cellStyle name="#,##0.0" xfId="5" xr:uid="{00000000-0005-0000-0000-000003000000}"/>
    <cellStyle name="#,##0.00" xfId="6" xr:uid="{00000000-0005-0000-0000-000004000000}"/>
    <cellStyle name="#,##0.000" xfId="7" xr:uid="{00000000-0005-0000-0000-000005000000}"/>
    <cellStyle name="$" xfId="8" xr:uid="{00000000-0005-0000-0000-000006000000}"/>
    <cellStyle name="$_0008금감원통합감독검사정보시스템" xfId="9" xr:uid="{00000000-0005-0000-0000-000007000000}"/>
    <cellStyle name="$_0009김포공항LED교체공사(광일)" xfId="10" xr:uid="{00000000-0005-0000-0000-000008000000}"/>
    <cellStyle name="$_0011KIST소각설비제작설치" xfId="13" xr:uid="{00000000-0005-0000-0000-000009000000}"/>
    <cellStyle name="$_0011긴급전화기정산(99년형광일)" xfId="11" xr:uid="{00000000-0005-0000-0000-00000A000000}"/>
    <cellStyle name="$_0011부산종합경기장전광판" xfId="12" xr:uid="{00000000-0005-0000-0000-00000B000000}"/>
    <cellStyle name="$_0012문화유적지표석제작설치" xfId="14" xr:uid="{00000000-0005-0000-0000-00000C000000}"/>
    <cellStyle name="$_0102국제조명신공항분수조명" xfId="15" xr:uid="{00000000-0005-0000-0000-00000D000000}"/>
    <cellStyle name="$_0103회전식현수막게시대제작설치" xfId="16" xr:uid="{00000000-0005-0000-0000-00000E000000}"/>
    <cellStyle name="$_0104포항시침출수처리시스템" xfId="17" xr:uid="{00000000-0005-0000-0000-00000F000000}"/>
    <cellStyle name="$_0105담배자판기개조원가" xfId="18" xr:uid="{00000000-0005-0000-0000-000010000000}"/>
    <cellStyle name="$_0106LG인버터냉난방기제작-1" xfId="19" xr:uid="{00000000-0005-0000-0000-000011000000}"/>
    <cellStyle name="$_0107광전송장비구매설치" xfId="20" xr:uid="{00000000-0005-0000-0000-000012000000}"/>
    <cellStyle name="$_0107도공IBS설비SW부문(참조)" xfId="21" xr:uid="{00000000-0005-0000-0000-000013000000}"/>
    <cellStyle name="$_0107문화재복원용목재-8월6일" xfId="22" xr:uid="{00000000-0005-0000-0000-000014000000}"/>
    <cellStyle name="$_0107포천영중수배전반(제조,설치)" xfId="23" xr:uid="{00000000-0005-0000-0000-000015000000}"/>
    <cellStyle name="$_0108농기반미곡건조기제작설치" xfId="24" xr:uid="{00000000-0005-0000-0000-000016000000}"/>
    <cellStyle name="$_0108담배인삼공사영업춘추복" xfId="25" xr:uid="{00000000-0005-0000-0000-000017000000}"/>
    <cellStyle name="$_0108한국전기교통-LED교통신호등((원본))" xfId="26" xr:uid="{00000000-0005-0000-0000-000018000000}"/>
    <cellStyle name="$_0111해양수산부등명기제작" xfId="27" xr:uid="{00000000-0005-0000-0000-000019000000}"/>
    <cellStyle name="$_0111핸디소프트-전자표준문서시스템" xfId="28" xr:uid="{00000000-0005-0000-0000-00001A000000}"/>
    <cellStyle name="$_0112금감원사무자동화시스템" xfId="29" xr:uid="{00000000-0005-0000-0000-00001B000000}"/>
    <cellStyle name="$_0112수도권매립지SW원가" xfId="30" xr:uid="{00000000-0005-0000-0000-00001C000000}"/>
    <cellStyle name="$_0112중고원-HRD종합정보망구축(完)" xfId="31" xr:uid="{00000000-0005-0000-0000-00001D000000}"/>
    <cellStyle name="$_0201종합예술회관의자제작설치-1" xfId="32" xr:uid="{00000000-0005-0000-0000-00001E000000}"/>
    <cellStyle name="$_0202마사회근무복" xfId="33" xr:uid="{00000000-0005-0000-0000-00001F000000}"/>
    <cellStyle name="$_0202부경교재-승강칠판" xfId="34" xr:uid="{00000000-0005-0000-0000-000020000000}"/>
    <cellStyle name="$_0204한국석묘납골함-1규격" xfId="35" xr:uid="{00000000-0005-0000-0000-000021000000}"/>
    <cellStyle name="$_0206금감원금융정보교환망재구축" xfId="36" xr:uid="{00000000-0005-0000-0000-000022000000}"/>
    <cellStyle name="$_0206정통부수납장표기기제작설치" xfId="37" xr:uid="{00000000-0005-0000-0000-000023000000}"/>
    <cellStyle name="$_0207담배인삼공사-담요" xfId="38" xr:uid="{00000000-0005-0000-0000-000024000000}"/>
    <cellStyle name="$_0208레비텍-다층여과기설계변경" xfId="39" xr:uid="{00000000-0005-0000-0000-000025000000}"/>
    <cellStyle name="$_0209이산화염소발생기-설치(50K)" xfId="40" xr:uid="{00000000-0005-0000-0000-000026000000}"/>
    <cellStyle name="$_0210현대정보기술-TD이중계" xfId="41" xr:uid="{00000000-0005-0000-0000-000027000000}"/>
    <cellStyle name="$_0211조달청-#1대북지원사업정산(1월7일)" xfId="42" xr:uid="{00000000-0005-0000-0000-000028000000}"/>
    <cellStyle name="$_0212금감원-법규정보시스템(完)" xfId="43" xr:uid="{00000000-0005-0000-0000-000029000000}"/>
    <cellStyle name="$_0301교통방송-CCTV유지보수" xfId="44" xr:uid="{00000000-0005-0000-0000-00002A000000}"/>
    <cellStyle name="$_0302인천경찰청-무인단속기위탁관리" xfId="45" xr:uid="{00000000-0005-0000-0000-00002B000000}"/>
    <cellStyle name="$_0302조달청-대북지원2차(안성연)" xfId="46" xr:uid="{00000000-0005-0000-0000-00002C000000}"/>
    <cellStyle name="$_0302조달청-대북지원2차(최수현)" xfId="47" xr:uid="{00000000-0005-0000-0000-00002D000000}"/>
    <cellStyle name="$_0302표준문서-쌍용정보통신(신)" xfId="48" xr:uid="{00000000-0005-0000-0000-00002E000000}"/>
    <cellStyle name="$_0304소프트파워-정부표준전자문서시스템" xfId="49" xr:uid="{00000000-0005-0000-0000-00002F000000}"/>
    <cellStyle name="$_0304소프트파워-정부표준전자문서시스템(完)" xfId="50" xr:uid="{00000000-0005-0000-0000-000030000000}"/>
    <cellStyle name="$_0304철도청-주변환장치-1" xfId="51" xr:uid="{00000000-0005-0000-0000-000031000000}"/>
    <cellStyle name="$_0305금감원-금융통계정보시스템구축(完)" xfId="52" xr:uid="{00000000-0005-0000-0000-000032000000}"/>
    <cellStyle name="$_0305제낭조합-면범포지" xfId="53" xr:uid="{00000000-0005-0000-0000-000033000000}"/>
    <cellStyle name="$_0306제낭공업협동조합-면범포지원단(경비까지)" xfId="54" xr:uid="{00000000-0005-0000-0000-000034000000}"/>
    <cellStyle name="$_0307경찰청-무인교통단속표준SW개발용역(完)" xfId="55" xr:uid="{00000000-0005-0000-0000-000035000000}"/>
    <cellStyle name="$_0308조달청-#8대북지원사업정산" xfId="56" xr:uid="{00000000-0005-0000-0000-000036000000}"/>
    <cellStyle name="$_0309두합크린텍-설치원가" xfId="57" xr:uid="{00000000-0005-0000-0000-000037000000}"/>
    <cellStyle name="$_0309조달청-#9대북지원사업정산" xfId="58" xr:uid="{00000000-0005-0000-0000-000038000000}"/>
    <cellStyle name="$_0310여주상수도-탈수기(유천ENG)" xfId="59" xr:uid="{00000000-0005-0000-0000-000039000000}"/>
    <cellStyle name="$_0311대기해양작업시간" xfId="60" xr:uid="{00000000-0005-0000-0000-00003A000000}"/>
    <cellStyle name="$_0311대기해양중형등명기" xfId="61" xr:uid="{00000000-0005-0000-0000-00003B000000}"/>
    <cellStyle name="$_0312국민체육진흥공단-전기부문" xfId="62" xr:uid="{00000000-0005-0000-0000-00003C000000}"/>
    <cellStyle name="$_0312대기해양-중형등명기제작설치" xfId="63" xr:uid="{00000000-0005-0000-0000-00003D000000}"/>
    <cellStyle name="$_0312라이준-칼라아스콘4규격" xfId="64" xr:uid="{00000000-0005-0000-0000-00003E000000}"/>
    <cellStyle name="$_0401집진기프로그램SW개발비산정" xfId="65" xr:uid="{00000000-0005-0000-0000-00003F000000}"/>
    <cellStyle name="$_2001-06조달청신성-한냉지형" xfId="66" xr:uid="{00000000-0005-0000-0000-000040000000}"/>
    <cellStyle name="$_2002-03경찰대학-졸업식" xfId="67" xr:uid="{00000000-0005-0000-0000-000041000000}"/>
    <cellStyle name="$_2002-03경찰청-경찰표지장" xfId="68" xr:uid="{00000000-0005-0000-0000-000042000000}"/>
    <cellStyle name="$_2002-03반디-가로등(열주형)" xfId="69" xr:uid="{00000000-0005-0000-0000-000043000000}"/>
    <cellStyle name="$_2002-03신화전자-감지기" xfId="70" xr:uid="{00000000-0005-0000-0000-000044000000}"/>
    <cellStyle name="$_2002-04강원랜드-슬러트머신" xfId="71" xr:uid="{00000000-0005-0000-0000-000045000000}"/>
    <cellStyle name="$_2002-04메가컴-외주무대" xfId="72" xr:uid="{00000000-0005-0000-0000-000046000000}"/>
    <cellStyle name="$_2002-04엘지애드-무대" xfId="73" xr:uid="{00000000-0005-0000-0000-000047000000}"/>
    <cellStyle name="$_2002-05강원랜드-슬러트머신(넥스터)" xfId="74" xr:uid="{00000000-0005-0000-0000-000048000000}"/>
    <cellStyle name="$_2002-05경기경찰청-냉온수기공사" xfId="75" xr:uid="{00000000-0005-0000-0000-000049000000}"/>
    <cellStyle name="$_2002-05대통령비서실-카페트" xfId="76" xr:uid="{00000000-0005-0000-0000-00004A000000}"/>
    <cellStyle name="$_2002결과표" xfId="77" xr:uid="{00000000-0005-0000-0000-00004B000000}"/>
    <cellStyle name="$_2002결과표1" xfId="78" xr:uid="{00000000-0005-0000-0000-00004C000000}"/>
    <cellStyle name="$_2003-01정일사-표창5종" xfId="79" xr:uid="{00000000-0005-0000-0000-00004D000000}"/>
    <cellStyle name="$_2004년완성공사원가경비율(변경최종))" xfId="80" xr:uid="{00000000-0005-0000-0000-00004E000000}"/>
    <cellStyle name="$_2004년완성공사원가경비율(조달청미적용)1" xfId="81" xr:uid="{00000000-0005-0000-0000-00004F000000}"/>
    <cellStyle name="$_5월부산마사회발주기제작1" xfId="82" xr:uid="{00000000-0005-0000-0000-000050000000}"/>
    <cellStyle name="$_db진흥" xfId="123" xr:uid="{00000000-0005-0000-0000-000051000000}"/>
    <cellStyle name="$_Pilot플랜트-계변경" xfId="124" xr:uid="{00000000-0005-0000-0000-000052000000}"/>
    <cellStyle name="$_Pilot플랜트이전설치-변경최종" xfId="125" xr:uid="{00000000-0005-0000-0000-000053000000}"/>
    <cellStyle name="$_SE40" xfId="126" xr:uid="{00000000-0005-0000-0000-000054000000}"/>
    <cellStyle name="$_SW(케이비)" xfId="127" xr:uid="{00000000-0005-0000-0000-000055000000}"/>
    <cellStyle name="$_간지,목차,페이지,표지" xfId="83" xr:uid="{00000000-0005-0000-0000-000056000000}"/>
    <cellStyle name="$_견적2" xfId="84" xr:uid="{00000000-0005-0000-0000-000057000000}"/>
    <cellStyle name="$_경찰청-근무,기동복" xfId="85" xr:uid="{00000000-0005-0000-0000-000058000000}"/>
    <cellStyle name="$_공사일반관리비양식" xfId="86" xr:uid="{00000000-0005-0000-0000-000059000000}"/>
    <cellStyle name="$_기아" xfId="87" xr:uid="{00000000-0005-0000-0000-00005A000000}"/>
    <cellStyle name="$_기초공사" xfId="88" xr:uid="{00000000-0005-0000-0000-00005B000000}"/>
    <cellStyle name="$_네인텍정보기술-회로카드(수현)" xfId="89" xr:uid="{00000000-0005-0000-0000-00005C000000}"/>
    <cellStyle name="$_대기해양노무비" xfId="90" xr:uid="{00000000-0005-0000-0000-00005D000000}"/>
    <cellStyle name="$_대북자재8월분" xfId="91" xr:uid="{00000000-0005-0000-0000-00005E000000}"/>
    <cellStyle name="$_대북자재8월분-1" xfId="92" xr:uid="{00000000-0005-0000-0000-00005F000000}"/>
    <cellStyle name="$_동산용사촌수현(원본)" xfId="93" xr:uid="{00000000-0005-0000-0000-000060000000}"/>
    <cellStyle name="$_백제군사전시1" xfId="94" xr:uid="{00000000-0005-0000-0000-000061000000}"/>
    <cellStyle name="$_수초제거기(대양기계)" xfId="95" xr:uid="{00000000-0005-0000-0000-000062000000}"/>
    <cellStyle name="$_시설용역" xfId="96" xr:uid="{00000000-0005-0000-0000-000063000000}"/>
    <cellStyle name="$_암전정밀실체현미경(수현)" xfId="97" xr:uid="{00000000-0005-0000-0000-000064000000}"/>
    <cellStyle name="$_오리엔탈" xfId="98" xr:uid="{00000000-0005-0000-0000-000065000000}"/>
    <cellStyle name="$_원본 - 한국전기교통-개선형신호등 4종" xfId="99" xr:uid="{00000000-0005-0000-0000-000066000000}"/>
    <cellStyle name="$_재료비" xfId="100" xr:uid="{00000000-0005-0000-0000-000067000000}"/>
    <cellStyle name="$_제경비율모음" xfId="101" xr:uid="{00000000-0005-0000-0000-000068000000}"/>
    <cellStyle name="$_제조원가" xfId="102" xr:uid="{00000000-0005-0000-0000-000069000000}"/>
    <cellStyle name="$_조달청-B판사천강교제작(최종본)" xfId="111" xr:uid="{00000000-0005-0000-0000-00006A000000}"/>
    <cellStyle name="$_조달청-대북지원3차(최수현)" xfId="103" xr:uid="{00000000-0005-0000-0000-00006B000000}"/>
    <cellStyle name="$_조달청-대북지원4차(최수현)" xfId="104" xr:uid="{00000000-0005-0000-0000-00006C000000}"/>
    <cellStyle name="$_조달청-대북지원5차(최수현)" xfId="105" xr:uid="{00000000-0005-0000-0000-00006D000000}"/>
    <cellStyle name="$_조달청-대북지원6차(번호)" xfId="106" xr:uid="{00000000-0005-0000-0000-00006E000000}"/>
    <cellStyle name="$_조달청-대북지원6차(최수현)" xfId="107" xr:uid="{00000000-0005-0000-0000-00006F000000}"/>
    <cellStyle name="$_조달청-대북지원7차(최수현)" xfId="108" xr:uid="{00000000-0005-0000-0000-000070000000}"/>
    <cellStyle name="$_조달청-대북지원8차(최수현)" xfId="109" xr:uid="{00000000-0005-0000-0000-000071000000}"/>
    <cellStyle name="$_조달청-대북지원9차(최수현)" xfId="110" xr:uid="{00000000-0005-0000-0000-000072000000}"/>
    <cellStyle name="$_중앙선관위(투표,개표)" xfId="112" xr:uid="{00000000-0005-0000-0000-000073000000}"/>
    <cellStyle name="$_중앙선관위(투표,개표)-사본" xfId="113" xr:uid="{00000000-0005-0000-0000-000074000000}"/>
    <cellStyle name="$_철공가공조립" xfId="114" xr:uid="{00000000-0005-0000-0000-000075000000}"/>
    <cellStyle name="$_최종-한국전기교통-개선형신호등 4종(공수조정)" xfId="115" xr:uid="{00000000-0005-0000-0000-000076000000}"/>
    <cellStyle name="$_코솔라-제조원가" xfId="116" xr:uid="{00000000-0005-0000-0000-000077000000}"/>
    <cellStyle name="$_테마공사새로03" xfId="117" xr:uid="{00000000-0005-0000-0000-000078000000}"/>
    <cellStyle name="$_토지공사-간접비" xfId="118" xr:uid="{00000000-0005-0000-0000-000079000000}"/>
    <cellStyle name="$_평창증설매립장-설치" xfId="119" xr:uid="{00000000-0005-0000-0000-00007A000000}"/>
    <cellStyle name="$_한국가스공사필터제조부문" xfId="120" xr:uid="{00000000-0005-0000-0000-00007B000000}"/>
    <cellStyle name="$_한국도로공사" xfId="121" xr:uid="{00000000-0005-0000-0000-00007C000000}"/>
    <cellStyle name="$_한전내역서-최종" xfId="122" xr:uid="{00000000-0005-0000-0000-00007D000000}"/>
    <cellStyle name="??&amp;O?&amp;H?_x0008__x000f__x0007_?_x0007__x0001__x0001_" xfId="129" xr:uid="{00000000-0005-0000-0000-00007E000000}"/>
    <cellStyle name="??&amp;O?&amp;H?_x0008_??_x0007__x0001__x0001_" xfId="130" xr:uid="{00000000-0005-0000-0000-00007F000000}"/>
    <cellStyle name="??&amp;쏗?뷐9_x0008__x0011__x0007_?_x0007__x0001__x0001_" xfId="128" xr:uid="{00000000-0005-0000-0000-000080000000}"/>
    <cellStyle name="???­ [0]_¸ð??¸·" xfId="131" xr:uid="{00000000-0005-0000-0000-000081000000}"/>
    <cellStyle name="???­_¸ð??¸·" xfId="132" xr:uid="{00000000-0005-0000-0000-000082000000}"/>
    <cellStyle name="???Ø_¸ð??¸·" xfId="133" xr:uid="{00000000-0005-0000-0000-000083000000}"/>
    <cellStyle name="?Þ¸¶ [0]_¸ð??¸·" xfId="135" xr:uid="{00000000-0005-0000-0000-000084000000}"/>
    <cellStyle name="?Þ¸¶_¸ð??¸·" xfId="136" xr:uid="{00000000-0005-0000-0000-000085000000}"/>
    <cellStyle name="?曹%U?&amp;H?_x0008_?s_x000a__x0007__x0001__x0001_" xfId="134" xr:uid="{00000000-0005-0000-0000-000086000000}"/>
    <cellStyle name="@_laroux" xfId="137" xr:uid="{00000000-0005-0000-0000-000087000000}"/>
    <cellStyle name="@_laroux_제트베인" xfId="138" xr:uid="{00000000-0005-0000-0000-000088000000}"/>
    <cellStyle name="@_laroux_제트베인_1" xfId="139" xr:uid="{00000000-0005-0000-0000-000089000000}"/>
    <cellStyle name="_1220-원가조사-전자지불" xfId="140" xr:uid="{00000000-0005-0000-0000-00008A000000}"/>
    <cellStyle name="_2001 장애조치" xfId="141" xr:uid="{00000000-0005-0000-0000-00008B000000}"/>
    <cellStyle name="_2002결과표1" xfId="142" xr:uid="{00000000-0005-0000-0000-00008C000000}"/>
    <cellStyle name="_C앤C" xfId="160" xr:uid="{00000000-0005-0000-0000-00008D000000}"/>
    <cellStyle name="_C앤C(네트웍)" xfId="161" xr:uid="{00000000-0005-0000-0000-00008E000000}"/>
    <cellStyle name="_C앤C원가계산" xfId="162" xr:uid="{00000000-0005-0000-0000-00008F000000}"/>
    <cellStyle name="_간지,목차,페이지,표지" xfId="143" xr:uid="{00000000-0005-0000-0000-000090000000}"/>
    <cellStyle name="_감가상각(01년도) (2)" xfId="144" xr:uid="{00000000-0005-0000-0000-000091000000}"/>
    <cellStyle name="_감가상각(01년도) (3)" xfId="145" xr:uid="{00000000-0005-0000-0000-000092000000}"/>
    <cellStyle name="_강산FRP" xfId="146" xr:uid="{00000000-0005-0000-0000-000093000000}"/>
    <cellStyle name="_광가입자전송장비(FLC)삼성" xfId="147" xr:uid="{00000000-0005-0000-0000-000094000000}"/>
    <cellStyle name="_광안리내역서(구도)" xfId="148" xr:uid="{00000000-0005-0000-0000-000095000000}"/>
    <cellStyle name="_기초공사" xfId="149" xr:uid="{00000000-0005-0000-0000-000096000000}"/>
    <cellStyle name="_나노엔텍(임금)" xfId="150" xr:uid="{00000000-0005-0000-0000-000097000000}"/>
    <cellStyle name="_내역서" xfId="151" xr:uid="{00000000-0005-0000-0000-000098000000}"/>
    <cellStyle name="_농수로3종외-최종" xfId="152" xr:uid="{00000000-0005-0000-0000-000099000000}"/>
    <cellStyle name="_서울과학관의장" xfId="153" xr:uid="{00000000-0005-0000-0000-00009A000000}"/>
    <cellStyle name="_재료비" xfId="154" xr:uid="{00000000-0005-0000-0000-00009B000000}"/>
    <cellStyle name="_전자지불(삼성SDS)" xfId="155" xr:uid="{00000000-0005-0000-0000-00009C000000}"/>
    <cellStyle name="_전자지불-(케이비)" xfId="156" xr:uid="{00000000-0005-0000-0000-00009D000000}"/>
    <cellStyle name="_직접경비" xfId="157" xr:uid="{00000000-0005-0000-0000-00009E000000}"/>
    <cellStyle name="_창(에리트(설치제외)" xfId="158" xr:uid="{00000000-0005-0000-0000-00009F000000}"/>
    <cellStyle name="_테마공사새로03" xfId="159" xr:uid="{00000000-0005-0000-0000-0000A0000000}"/>
    <cellStyle name="" xfId="1" xr:uid="{00000000-0005-0000-0000-0000A1000000}"/>
    <cellStyle name="0%" xfId="163" xr:uid="{00000000-0005-0000-0000-0000A2000000}"/>
    <cellStyle name="0,0_x000d__x000a_NA_x000d__x000a_" xfId="164" xr:uid="{00000000-0005-0000-0000-0000A3000000}"/>
    <cellStyle name="0.0%" xfId="165" xr:uid="{00000000-0005-0000-0000-0000A4000000}"/>
    <cellStyle name="0.00%" xfId="166" xr:uid="{00000000-0005-0000-0000-0000A5000000}"/>
    <cellStyle name="0.000%" xfId="167" xr:uid="{00000000-0005-0000-0000-0000A6000000}"/>
    <cellStyle name="0.0000%" xfId="168" xr:uid="{00000000-0005-0000-0000-0000A7000000}"/>
    <cellStyle name="1" xfId="169" xr:uid="{00000000-0005-0000-0000-0000A8000000}"/>
    <cellStyle name="10" xfId="170" xr:uid="{00000000-0005-0000-0000-0000A9000000}"/>
    <cellStyle name="120" xfId="171" xr:uid="{00000000-0005-0000-0000-0000AA000000}"/>
    <cellStyle name="19990216" xfId="172" xr:uid="{00000000-0005-0000-0000-0000AB000000}"/>
    <cellStyle name="1월" xfId="173" xr:uid="{00000000-0005-0000-0000-0000AC000000}"/>
    <cellStyle name="20% - 강조색1" xfId="174" builtinId="30" customBuiltin="1"/>
    <cellStyle name="20% - 강조색2" xfId="175" builtinId="34" customBuiltin="1"/>
    <cellStyle name="20% - 강조색3" xfId="176" builtinId="38" customBuiltin="1"/>
    <cellStyle name="20% - 강조색4" xfId="177" builtinId="42" customBuiltin="1"/>
    <cellStyle name="20% - 강조색5" xfId="178" builtinId="46" customBuiltin="1"/>
    <cellStyle name="20% - 강조색6" xfId="179" builtinId="50" customBuiltin="1"/>
    <cellStyle name="40% - 강조색1" xfId="180" builtinId="31" customBuiltin="1"/>
    <cellStyle name="40% - 강조색2" xfId="181" builtinId="35" customBuiltin="1"/>
    <cellStyle name="40% - 강조색3" xfId="182" builtinId="39" customBuiltin="1"/>
    <cellStyle name="40% - 강조색4" xfId="183" builtinId="43" customBuiltin="1"/>
    <cellStyle name="40% - 강조색5" xfId="184" builtinId="47" customBuiltin="1"/>
    <cellStyle name="40% - 강조색6" xfId="185" builtinId="51" customBuiltin="1"/>
    <cellStyle name="60" xfId="186" xr:uid="{00000000-0005-0000-0000-0000B9000000}"/>
    <cellStyle name="60% - 강조색1" xfId="187" builtinId="32" customBuiltin="1"/>
    <cellStyle name="60% - 강조색2" xfId="188" builtinId="36" customBuiltin="1"/>
    <cellStyle name="60% - 강조색3" xfId="189" builtinId="40" customBuiltin="1"/>
    <cellStyle name="60% - 강조색4" xfId="190" builtinId="44" customBuiltin="1"/>
    <cellStyle name="60% - 강조색5" xfId="191" builtinId="48" customBuiltin="1"/>
    <cellStyle name="60% - 강조색6" xfId="192" builtinId="52" customBuiltin="1"/>
    <cellStyle name="_x0014_7." xfId="193" xr:uid="{00000000-0005-0000-0000-0000C0000000}"/>
    <cellStyle name="aa" xfId="409" xr:uid="{00000000-0005-0000-0000-0000C1000000}"/>
    <cellStyle name="Actual Date" xfId="410" xr:uid="{00000000-0005-0000-0000-0000C2000000}"/>
    <cellStyle name="Aee­ " xfId="411" xr:uid="{00000000-0005-0000-0000-0000C3000000}"/>
    <cellStyle name="ÅëÈ­ [0]_¸ðÇü¸·" xfId="412" xr:uid="{00000000-0005-0000-0000-0000C4000000}"/>
    <cellStyle name="AeE­ [0]_¼oAI¼º " xfId="413" xr:uid="{00000000-0005-0000-0000-0000C5000000}"/>
    <cellStyle name="Aee­ _산외-산내도로공사" xfId="414" xr:uid="{00000000-0005-0000-0000-0000C6000000}"/>
    <cellStyle name="ÅëÈ­_¸ðÇü¸·" xfId="415" xr:uid="{00000000-0005-0000-0000-0000C7000000}"/>
    <cellStyle name="AeE­_¼oAI¼º " xfId="416" xr:uid="{00000000-0005-0000-0000-0000C8000000}"/>
    <cellStyle name="ÄÞ¸¶ [0]_¸ðÇü¸·" xfId="417" xr:uid="{00000000-0005-0000-0000-0000C9000000}"/>
    <cellStyle name="AÞ¸¶ [0]_¼oAI¼º " xfId="418" xr:uid="{00000000-0005-0000-0000-0000CA000000}"/>
    <cellStyle name="ÄÞ¸¶_¸ðÇü¸·" xfId="419" xr:uid="{00000000-0005-0000-0000-0000CB000000}"/>
    <cellStyle name="AÞ¸¶_¼oAI¼º " xfId="420" xr:uid="{00000000-0005-0000-0000-0000CC000000}"/>
    <cellStyle name="b?þ?b?þ?b?þ?b?þ?b?þ?b?þ?b?þ?b?þ?b?þ?b?þ?b灌þ?b?þ?&lt;?b?þ?b濬þ?b?þ?b?þ昰_x0018_?þ????_x0008_" xfId="421" xr:uid="{00000000-0005-0000-0000-0000CD000000}"/>
    <cellStyle name="b?þ?b?þ?b?þ?b灌þ?b?þ?&lt;?b?þ?b濬þ?b?þ?b?þ昰_x0018_?þ????_x0008_" xfId="422" xr:uid="{00000000-0005-0000-0000-0000CE000000}"/>
    <cellStyle name="b␌þකb濰þඪb瀠þයb灌þ්b炈þ宐&lt;෢b濈þෲb濬þขb瀐þฒb瀰þ昰_x0018_⋸þ㤕䰀ጤܕ_x0008_" xfId="423" xr:uid="{00000000-0005-0000-0000-0000CF000000}"/>
    <cellStyle name="body" xfId="425" xr:uid="{00000000-0005-0000-0000-0000D0000000}"/>
    <cellStyle name="b嬜þപb嬼þഺb孬þൊb⍜þ൚b⍼þ൪b⎨þൺb⏜þඊb␌þකb濰þඪb瀠þයb灌þ්b炈þ宐&lt;෢b濈þෲb濬þขb瀐þฒb瀰þ昰_x0018_⋸þ㤕䰀ጤܕ_x0008_" xfId="424" xr:uid="{00000000-0005-0000-0000-0000D1000000}"/>
    <cellStyle name="C¡IA¨ª_Sheet1 (2)" xfId="426" xr:uid="{00000000-0005-0000-0000-0000D2000000}"/>
    <cellStyle name="C￥AØ_  FAB AIA¤  " xfId="427" xr:uid="{00000000-0005-0000-0000-0000D3000000}"/>
    <cellStyle name="Ç¥ÁØ_¸ðÇü¸·" xfId="428" xr:uid="{00000000-0005-0000-0000-0000D4000000}"/>
    <cellStyle name="C￥AØ_¿μ¾÷CoE² " xfId="429" xr:uid="{00000000-0005-0000-0000-0000D5000000}"/>
    <cellStyle name="Ç¥ÁØ_°­´ç (2)" xfId="430" xr:uid="{00000000-0005-0000-0000-0000D6000000}"/>
    <cellStyle name="C￥AØ_³e¹≪" xfId="431" xr:uid="{00000000-0005-0000-0000-0000D7000000}"/>
    <cellStyle name="Calc Currency (0)" xfId="432" xr:uid="{00000000-0005-0000-0000-0000D8000000}"/>
    <cellStyle name="category" xfId="433" xr:uid="{00000000-0005-0000-0000-0000D9000000}"/>
    <cellStyle name="Comma" xfId="434" xr:uid="{00000000-0005-0000-0000-0000DA000000}"/>
    <cellStyle name="Comma [0]" xfId="435" xr:uid="{00000000-0005-0000-0000-0000DB000000}"/>
    <cellStyle name="comma zerodec" xfId="436" xr:uid="{00000000-0005-0000-0000-0000DC000000}"/>
    <cellStyle name="Comma_ SG&amp;A Bridge " xfId="437" xr:uid="{00000000-0005-0000-0000-0000DD000000}"/>
    <cellStyle name="Comma0" xfId="438" xr:uid="{00000000-0005-0000-0000-0000DE000000}"/>
    <cellStyle name="Copied" xfId="439" xr:uid="{00000000-0005-0000-0000-0000DF000000}"/>
    <cellStyle name="Currency" xfId="440" xr:uid="{00000000-0005-0000-0000-0000E0000000}"/>
    <cellStyle name="Currency [0]" xfId="441" xr:uid="{00000000-0005-0000-0000-0000E1000000}"/>
    <cellStyle name="Currency_ SG&amp;A Bridge " xfId="442" xr:uid="{00000000-0005-0000-0000-0000E2000000}"/>
    <cellStyle name="Currency0" xfId="443" xr:uid="{00000000-0005-0000-0000-0000E3000000}"/>
    <cellStyle name="Currency1" xfId="444" xr:uid="{00000000-0005-0000-0000-0000E4000000}"/>
    <cellStyle name="Date" xfId="445" xr:uid="{00000000-0005-0000-0000-0000E5000000}"/>
    <cellStyle name="Dezimal [0]_Ausdruck RUND (D)" xfId="446" xr:uid="{00000000-0005-0000-0000-0000E6000000}"/>
    <cellStyle name="Dezimal_Ausdruck RUND (D)" xfId="447" xr:uid="{00000000-0005-0000-0000-0000E7000000}"/>
    <cellStyle name="Dollar (zero dec)" xfId="448" xr:uid="{00000000-0005-0000-0000-0000E8000000}"/>
    <cellStyle name="Entered" xfId="449" xr:uid="{00000000-0005-0000-0000-0000E9000000}"/>
    <cellStyle name="F2" xfId="450" xr:uid="{00000000-0005-0000-0000-0000EA000000}"/>
    <cellStyle name="F3" xfId="451" xr:uid="{00000000-0005-0000-0000-0000EB000000}"/>
    <cellStyle name="F4" xfId="452" xr:uid="{00000000-0005-0000-0000-0000EC000000}"/>
    <cellStyle name="F5" xfId="453" xr:uid="{00000000-0005-0000-0000-0000ED000000}"/>
    <cellStyle name="F6" xfId="454" xr:uid="{00000000-0005-0000-0000-0000EE000000}"/>
    <cellStyle name="F7" xfId="455" xr:uid="{00000000-0005-0000-0000-0000EF000000}"/>
    <cellStyle name="F8" xfId="456" xr:uid="{00000000-0005-0000-0000-0000F0000000}"/>
    <cellStyle name="Fixed" xfId="457" xr:uid="{00000000-0005-0000-0000-0000F1000000}"/>
    <cellStyle name="G/표준" xfId="458" xr:uid="{00000000-0005-0000-0000-0000F2000000}"/>
    <cellStyle name="Grey" xfId="459" xr:uid="{00000000-0005-0000-0000-0000F3000000}"/>
    <cellStyle name="head" xfId="460" xr:uid="{00000000-0005-0000-0000-0000F4000000}"/>
    <cellStyle name="head 1" xfId="461" xr:uid="{00000000-0005-0000-0000-0000F5000000}"/>
    <cellStyle name="head 1-1" xfId="462" xr:uid="{00000000-0005-0000-0000-0000F6000000}"/>
    <cellStyle name="HEADER" xfId="463" xr:uid="{00000000-0005-0000-0000-0000F7000000}"/>
    <cellStyle name="Header1" xfId="464" xr:uid="{00000000-0005-0000-0000-0000F8000000}"/>
    <cellStyle name="Header2" xfId="465" xr:uid="{00000000-0005-0000-0000-0000F9000000}"/>
    <cellStyle name="Heading 1" xfId="466" xr:uid="{00000000-0005-0000-0000-0000FA000000}"/>
    <cellStyle name="Heading 2" xfId="467" xr:uid="{00000000-0005-0000-0000-0000FB000000}"/>
    <cellStyle name="Heading1" xfId="468" xr:uid="{00000000-0005-0000-0000-0000FC000000}"/>
    <cellStyle name="Heading2" xfId="469" xr:uid="{00000000-0005-0000-0000-0000FD000000}"/>
    <cellStyle name="Helv8_PFD4.XLS" xfId="470" xr:uid="{00000000-0005-0000-0000-0000FE000000}"/>
    <cellStyle name="HIGHLIGHT" xfId="471" xr:uid="{00000000-0005-0000-0000-0000FF000000}"/>
    <cellStyle name="Input [yellow]" xfId="472" xr:uid="{00000000-0005-0000-0000-000000010000}"/>
    <cellStyle name="Milliers [0]_Arabian Spec" xfId="473" xr:uid="{00000000-0005-0000-0000-000001010000}"/>
    <cellStyle name="Milliers_Arabian Spec" xfId="474" xr:uid="{00000000-0005-0000-0000-000002010000}"/>
    <cellStyle name="Model" xfId="475" xr:uid="{00000000-0005-0000-0000-000003010000}"/>
    <cellStyle name="Mon?aire [0]_Arabian Spec" xfId="476" xr:uid="{00000000-0005-0000-0000-000004010000}"/>
    <cellStyle name="Mon?aire_Arabian Spec" xfId="477" xr:uid="{00000000-0005-0000-0000-000005010000}"/>
    <cellStyle name="no dec" xfId="478" xr:uid="{00000000-0005-0000-0000-000006010000}"/>
    <cellStyle name="Normal - Style1" xfId="480" xr:uid="{00000000-0005-0000-0000-000007010000}"/>
    <cellStyle name="Normal - Style2" xfId="481" xr:uid="{00000000-0005-0000-0000-000008010000}"/>
    <cellStyle name="Normal - Style3" xfId="482" xr:uid="{00000000-0005-0000-0000-000009010000}"/>
    <cellStyle name="Normal - Style4" xfId="483" xr:uid="{00000000-0005-0000-0000-00000A010000}"/>
    <cellStyle name="Normal - Style5" xfId="484" xr:uid="{00000000-0005-0000-0000-00000B010000}"/>
    <cellStyle name="Normal - Style6" xfId="485" xr:uid="{00000000-0005-0000-0000-00000C010000}"/>
    <cellStyle name="Normal - Style7" xfId="486" xr:uid="{00000000-0005-0000-0000-00000D010000}"/>
    <cellStyle name="Normal - Style8" xfId="487" xr:uid="{00000000-0005-0000-0000-00000E010000}"/>
    <cellStyle name="Normal - 유형1" xfId="479" xr:uid="{00000000-0005-0000-0000-00000F010000}"/>
    <cellStyle name="Normal_ SG&amp;A Bridge " xfId="488" xr:uid="{00000000-0005-0000-0000-000010010000}"/>
    <cellStyle name="Percent" xfId="489" xr:uid="{00000000-0005-0000-0000-000011010000}"/>
    <cellStyle name="Percent [2]" xfId="490" xr:uid="{00000000-0005-0000-0000-000012010000}"/>
    <cellStyle name="Percent_시운전예산서(2주)" xfId="491" xr:uid="{00000000-0005-0000-0000-000013010000}"/>
    <cellStyle name="RevList" xfId="492" xr:uid="{00000000-0005-0000-0000-000014010000}"/>
    <cellStyle name="Standard_A" xfId="493" xr:uid="{00000000-0005-0000-0000-000015010000}"/>
    <cellStyle name="subhead" xfId="494" xr:uid="{00000000-0005-0000-0000-000016010000}"/>
    <cellStyle name="Subtotal" xfId="495" xr:uid="{00000000-0005-0000-0000-000017010000}"/>
    <cellStyle name="þ?b?þ?b?þ?b?þ?b?þ?b?þ?b?þ?b灌þ?b?þ?&lt;?b?þ?b濬þ?b?þ?b?þ昰_x0018_?þ????_x0008_" xfId="496" xr:uid="{00000000-0005-0000-0000-000018010000}"/>
    <cellStyle name="þ൚b⍼þ൪b⎨þൺb⏜þඊb␌þකb濰þඪb瀠þයb灌þ්b炈þ宐&lt;෢b濈þෲb濬þขb瀐þฒb瀰þ昰_x0018_⋸þ㤕䰀ጤܕ_x0008_" xfId="497" xr:uid="{00000000-0005-0000-0000-000019010000}"/>
    <cellStyle name="Title" xfId="498" xr:uid="{00000000-0005-0000-0000-00001A010000}"/>
    <cellStyle name="title [1]" xfId="499" xr:uid="{00000000-0005-0000-0000-00001B010000}"/>
    <cellStyle name="title [2]" xfId="500" xr:uid="{00000000-0005-0000-0000-00001C010000}"/>
    <cellStyle name="Total" xfId="501" xr:uid="{00000000-0005-0000-0000-00001F010000}"/>
    <cellStyle name="UM" xfId="502" xr:uid="{00000000-0005-0000-0000-000020010000}"/>
    <cellStyle name="Unprot" xfId="503" xr:uid="{00000000-0005-0000-0000-000021010000}"/>
    <cellStyle name="Unprot$" xfId="504" xr:uid="{00000000-0005-0000-0000-000022010000}"/>
    <cellStyle name="Unprotect" xfId="505" xr:uid="{00000000-0005-0000-0000-000023010000}"/>
    <cellStyle name="W?rung [0]_Ausdruck RUND (D)" xfId="506" xr:uid="{00000000-0005-0000-0000-000024010000}"/>
    <cellStyle name="W?rung_Ausdruck RUND (D)" xfId="507" xr:uid="{00000000-0005-0000-0000-000025010000}"/>
    <cellStyle name="강조색1" xfId="194" builtinId="29" customBuiltin="1"/>
    <cellStyle name="강조색2" xfId="195" builtinId="33" customBuiltin="1"/>
    <cellStyle name="강조색3" xfId="196" builtinId="37" customBuiltin="1"/>
    <cellStyle name="강조색4" xfId="197" builtinId="41" customBuiltin="1"/>
    <cellStyle name="강조색5" xfId="198" builtinId="45" customBuiltin="1"/>
    <cellStyle name="강조색6" xfId="199" builtinId="49" customBuiltin="1"/>
    <cellStyle name="경고문" xfId="200" builtinId="11" customBuiltin="1"/>
    <cellStyle name="계산" xfId="201" builtinId="22" customBuiltin="1"/>
    <cellStyle name="고정소숫점" xfId="202" xr:uid="{00000000-0005-0000-0000-00002E010000}"/>
    <cellStyle name="고정출력1" xfId="203" xr:uid="{00000000-0005-0000-0000-00002F010000}"/>
    <cellStyle name="고정출력2" xfId="204" xr:uid="{00000000-0005-0000-0000-000030010000}"/>
    <cellStyle name="금액" xfId="205" xr:uid="{00000000-0005-0000-0000-000031010000}"/>
    <cellStyle name="나쁨" xfId="206" builtinId="27" customBuiltin="1"/>
    <cellStyle name="날짜" xfId="207" xr:uid="{00000000-0005-0000-0000-000033010000}"/>
    <cellStyle name="단위(원)" xfId="208" xr:uid="{00000000-0005-0000-0000-000034010000}"/>
    <cellStyle name="달러" xfId="209" xr:uid="{00000000-0005-0000-0000-000035010000}"/>
    <cellStyle name="뒤에 오는 하이퍼링크" xfId="210" xr:uid="{00000000-0005-0000-0000-000036010000}"/>
    <cellStyle name="똿뗦먛귟 [0.00]_laroux" xfId="211" xr:uid="{00000000-0005-0000-0000-000037010000}"/>
    <cellStyle name="똿뗦먛귟_laroux" xfId="212" xr:uid="{00000000-0005-0000-0000-000038010000}"/>
    <cellStyle name="메모" xfId="213" builtinId="10" customBuiltin="1"/>
    <cellStyle name="믅됞 [0.00]_laroux" xfId="214" xr:uid="{00000000-0005-0000-0000-00003A010000}"/>
    <cellStyle name="믅됞_laroux" xfId="215" xr:uid="{00000000-0005-0000-0000-00003B010000}"/>
    <cellStyle name="배분" xfId="216" xr:uid="{00000000-0005-0000-0000-00003C010000}"/>
    <cellStyle name="백분율" xfId="217" builtinId="5"/>
    <cellStyle name="백분율 [0]" xfId="218" xr:uid="{00000000-0005-0000-0000-00003E010000}"/>
    <cellStyle name="백분율 [2]" xfId="219" xr:uid="{00000000-0005-0000-0000-000040010000}"/>
    <cellStyle name="백분율［△1］" xfId="220" xr:uid="{00000000-0005-0000-0000-000041010000}"/>
    <cellStyle name="백분율［△2］" xfId="221" xr:uid="{00000000-0005-0000-0000-000042010000}"/>
    <cellStyle name="보통" xfId="222" builtinId="28" customBuiltin="1"/>
    <cellStyle name="뷭?_빟랹둴봃섟 " xfId="223" xr:uid="{00000000-0005-0000-0000-000044010000}"/>
    <cellStyle name="선택영역의 가운데로" xfId="224" xr:uid="{00000000-0005-0000-0000-000045010000}"/>
    <cellStyle name="설계서" xfId="225" xr:uid="{00000000-0005-0000-0000-000046010000}"/>
    <cellStyle name="설계서-내용" xfId="226" xr:uid="{00000000-0005-0000-0000-000047010000}"/>
    <cellStyle name="설계서-내용-소수점" xfId="227" xr:uid="{00000000-0005-0000-0000-000048010000}"/>
    <cellStyle name="설계서-내용-우" xfId="228" xr:uid="{00000000-0005-0000-0000-000049010000}"/>
    <cellStyle name="설계서-내용-좌" xfId="229" xr:uid="{00000000-0005-0000-0000-00004A010000}"/>
    <cellStyle name="설계서-소제목" xfId="230" xr:uid="{00000000-0005-0000-0000-00004B010000}"/>
    <cellStyle name="설계서-타이틀" xfId="231" xr:uid="{00000000-0005-0000-0000-00004C010000}"/>
    <cellStyle name="설계서-항목" xfId="232" xr:uid="{00000000-0005-0000-0000-00004D010000}"/>
    <cellStyle name="설명 텍스트" xfId="233" builtinId="53" customBuiltin="1"/>
    <cellStyle name="셀 확인" xfId="234" builtinId="23" customBuiltin="1"/>
    <cellStyle name="수산" xfId="235" xr:uid="{00000000-0005-0000-0000-000050010000}"/>
    <cellStyle name="숫자(R)" xfId="236" xr:uid="{00000000-0005-0000-0000-000051010000}"/>
    <cellStyle name="쉼표 [0]" xfId="237" builtinId="6"/>
    <cellStyle name="쉼표 [0]_2000적용-공사경비11" xfId="238" xr:uid="{00000000-0005-0000-0000-000054010000}"/>
    <cellStyle name="쉼표 [0]_포이즈앤컴팩트-터널스크린차단막(경비2004)" xfId="239" xr:uid="{00000000-0005-0000-0000-000057010000}"/>
    <cellStyle name="스타일 1" xfId="240" xr:uid="{00000000-0005-0000-0000-000059010000}"/>
    <cellStyle name="스타일 2" xfId="241" xr:uid="{00000000-0005-0000-0000-00005A010000}"/>
    <cellStyle name="안건회계법인" xfId="242" xr:uid="{00000000-0005-0000-0000-00005B010000}"/>
    <cellStyle name="연결된 셀" xfId="243" builtinId="24" customBuiltin="1"/>
    <cellStyle name="요약" xfId="244" builtinId="25" customBuiltin="1"/>
    <cellStyle name="원" xfId="245" xr:uid="{00000000-0005-0000-0000-00005E010000}"/>
    <cellStyle name="원_0008금감원통합감독검사정보시스템" xfId="246" xr:uid="{00000000-0005-0000-0000-00005F010000}"/>
    <cellStyle name="원_0009김포공항LED교체공사(광일)" xfId="247" xr:uid="{00000000-0005-0000-0000-000060010000}"/>
    <cellStyle name="원_0011KIST소각설비제작설치" xfId="250" xr:uid="{00000000-0005-0000-0000-000061010000}"/>
    <cellStyle name="원_0011긴급전화기정산(99년형광일)" xfId="248" xr:uid="{00000000-0005-0000-0000-000062010000}"/>
    <cellStyle name="원_0011부산종합경기장전광판" xfId="249" xr:uid="{00000000-0005-0000-0000-000063010000}"/>
    <cellStyle name="원_0012문화유적지표석제작설치" xfId="251" xr:uid="{00000000-0005-0000-0000-000064010000}"/>
    <cellStyle name="원_0102국제조명신공항분수조명" xfId="252" xr:uid="{00000000-0005-0000-0000-000065010000}"/>
    <cellStyle name="원_0103회전식현수막게시대제작설치" xfId="253" xr:uid="{00000000-0005-0000-0000-000066010000}"/>
    <cellStyle name="원_0104포항시침출수처리시스템" xfId="254" xr:uid="{00000000-0005-0000-0000-000067010000}"/>
    <cellStyle name="원_0105담배자판기개조원가" xfId="255" xr:uid="{00000000-0005-0000-0000-000068010000}"/>
    <cellStyle name="원_0106LG인버터냉난방기제작-1" xfId="256" xr:uid="{00000000-0005-0000-0000-000069010000}"/>
    <cellStyle name="원_0107광전송장비구매설치" xfId="257" xr:uid="{00000000-0005-0000-0000-00006A010000}"/>
    <cellStyle name="원_0107도공IBS설비SW부문(참조)" xfId="258" xr:uid="{00000000-0005-0000-0000-00006B010000}"/>
    <cellStyle name="원_0107문화재복원용목재-8월6일" xfId="259" xr:uid="{00000000-0005-0000-0000-00006C010000}"/>
    <cellStyle name="원_0107포천영중수배전반(제조,설치)" xfId="260" xr:uid="{00000000-0005-0000-0000-00006D010000}"/>
    <cellStyle name="원_0108농기반미곡건조기제작설치" xfId="261" xr:uid="{00000000-0005-0000-0000-00006E010000}"/>
    <cellStyle name="원_0108담배인삼공사영업춘추복" xfId="262" xr:uid="{00000000-0005-0000-0000-00006F010000}"/>
    <cellStyle name="원_0108한국전기교통-LED교통신호등((원본))" xfId="263" xr:uid="{00000000-0005-0000-0000-000070010000}"/>
    <cellStyle name="원_0111해양수산부등명기제작" xfId="264" xr:uid="{00000000-0005-0000-0000-000071010000}"/>
    <cellStyle name="원_0111핸디소프트-전자표준문서시스템" xfId="265" xr:uid="{00000000-0005-0000-0000-000072010000}"/>
    <cellStyle name="원_0112금감원사무자동화시스템" xfId="266" xr:uid="{00000000-0005-0000-0000-000073010000}"/>
    <cellStyle name="원_0112수도권매립지SW원가" xfId="267" xr:uid="{00000000-0005-0000-0000-000074010000}"/>
    <cellStyle name="원_0112중고원-HRD종합정보망구축(完)" xfId="268" xr:uid="{00000000-0005-0000-0000-000075010000}"/>
    <cellStyle name="원_0201종합예술회관의자제작설치-1" xfId="269" xr:uid="{00000000-0005-0000-0000-000076010000}"/>
    <cellStyle name="원_0202마사회근무복" xfId="270" xr:uid="{00000000-0005-0000-0000-000077010000}"/>
    <cellStyle name="원_0202부경교재-승강칠판" xfId="271" xr:uid="{00000000-0005-0000-0000-000078010000}"/>
    <cellStyle name="원_0204한국석묘납골함-1규격" xfId="272" xr:uid="{00000000-0005-0000-0000-000079010000}"/>
    <cellStyle name="원_0206금감원금융정보교환망재구축" xfId="273" xr:uid="{00000000-0005-0000-0000-00007A010000}"/>
    <cellStyle name="원_0206정통부수납장표기기제작설치" xfId="274" xr:uid="{00000000-0005-0000-0000-00007B010000}"/>
    <cellStyle name="원_0207담배인삼공사-담요" xfId="275" xr:uid="{00000000-0005-0000-0000-00007C010000}"/>
    <cellStyle name="원_0208레비텍-다층여과기설계변경" xfId="276" xr:uid="{00000000-0005-0000-0000-00007D010000}"/>
    <cellStyle name="원_0209이산화염소발생기-설치(50K)" xfId="277" xr:uid="{00000000-0005-0000-0000-00007E010000}"/>
    <cellStyle name="원_0210현대정보기술-TD이중계" xfId="278" xr:uid="{00000000-0005-0000-0000-00007F010000}"/>
    <cellStyle name="원_0211조달청-#1대북지원사업정산(1월7일)" xfId="279" xr:uid="{00000000-0005-0000-0000-000080010000}"/>
    <cellStyle name="원_0212금감원-법규정보시스템(完)" xfId="280" xr:uid="{00000000-0005-0000-0000-000081010000}"/>
    <cellStyle name="원_0301교통방송-CCTV유지보수" xfId="281" xr:uid="{00000000-0005-0000-0000-000082010000}"/>
    <cellStyle name="원_0302인천경찰청-무인단속기위탁관리" xfId="282" xr:uid="{00000000-0005-0000-0000-000083010000}"/>
    <cellStyle name="원_0302조달청-대북지원2차(안성연)" xfId="283" xr:uid="{00000000-0005-0000-0000-000084010000}"/>
    <cellStyle name="원_0302조달청-대북지원2차(최수현)" xfId="284" xr:uid="{00000000-0005-0000-0000-000085010000}"/>
    <cellStyle name="원_0302표준문서-쌍용정보통신(신)" xfId="285" xr:uid="{00000000-0005-0000-0000-000086010000}"/>
    <cellStyle name="원_0304소프트파워-정부표준전자문서시스템" xfId="286" xr:uid="{00000000-0005-0000-0000-000087010000}"/>
    <cellStyle name="원_0304소프트파워-정부표준전자문서시스템(完)" xfId="287" xr:uid="{00000000-0005-0000-0000-000088010000}"/>
    <cellStyle name="원_0304철도청-주변환장치-1" xfId="288" xr:uid="{00000000-0005-0000-0000-000089010000}"/>
    <cellStyle name="원_0305금감원-금융통계정보시스템구축(完)" xfId="289" xr:uid="{00000000-0005-0000-0000-00008A010000}"/>
    <cellStyle name="원_0305제낭조합-면범포지" xfId="290" xr:uid="{00000000-0005-0000-0000-00008B010000}"/>
    <cellStyle name="원_0306제낭공업협동조합-면범포지원단(경비까지)" xfId="291" xr:uid="{00000000-0005-0000-0000-00008C010000}"/>
    <cellStyle name="원_0307경찰청-무인교통단속표준SW개발용역(完)" xfId="292" xr:uid="{00000000-0005-0000-0000-00008D010000}"/>
    <cellStyle name="원_0308조달청-#8대북지원사업정산" xfId="293" xr:uid="{00000000-0005-0000-0000-00008E010000}"/>
    <cellStyle name="원_0309두합크린텍-설치원가" xfId="294" xr:uid="{00000000-0005-0000-0000-00008F010000}"/>
    <cellStyle name="원_0309조달청-#9대북지원사업정산" xfId="295" xr:uid="{00000000-0005-0000-0000-000090010000}"/>
    <cellStyle name="원_0310여주상수도-탈수기(유천ENG)" xfId="296" xr:uid="{00000000-0005-0000-0000-000091010000}"/>
    <cellStyle name="원_0311대기해양작업시간" xfId="297" xr:uid="{00000000-0005-0000-0000-000092010000}"/>
    <cellStyle name="원_0311대기해양중형등명기" xfId="298" xr:uid="{00000000-0005-0000-0000-000093010000}"/>
    <cellStyle name="원_0312국민체육진흥공단-전기부문" xfId="299" xr:uid="{00000000-0005-0000-0000-000094010000}"/>
    <cellStyle name="원_0312대기해양-중형등명기제작설치" xfId="300" xr:uid="{00000000-0005-0000-0000-000095010000}"/>
    <cellStyle name="원_0312라이준-칼라아스콘4규격" xfId="301" xr:uid="{00000000-0005-0000-0000-000096010000}"/>
    <cellStyle name="원_0401집진기프로그램SW개발비산정" xfId="302" xr:uid="{00000000-0005-0000-0000-000097010000}"/>
    <cellStyle name="원_2001-06조달청신성-한냉지형" xfId="303" xr:uid="{00000000-0005-0000-0000-000098010000}"/>
    <cellStyle name="원_2002-03경찰대학-졸업식" xfId="304" xr:uid="{00000000-0005-0000-0000-000099010000}"/>
    <cellStyle name="원_2002-03경찰청-경찰표지장" xfId="305" xr:uid="{00000000-0005-0000-0000-00009A010000}"/>
    <cellStyle name="원_2002-03반디-가로등(열주형)" xfId="306" xr:uid="{00000000-0005-0000-0000-00009B010000}"/>
    <cellStyle name="원_2002-03신화전자-감지기" xfId="307" xr:uid="{00000000-0005-0000-0000-00009C010000}"/>
    <cellStyle name="원_2002-04강원랜드-슬러트머신" xfId="308" xr:uid="{00000000-0005-0000-0000-00009D010000}"/>
    <cellStyle name="원_2002-04메가컴-외주무대" xfId="309" xr:uid="{00000000-0005-0000-0000-00009E010000}"/>
    <cellStyle name="원_2002-04엘지애드-무대" xfId="310" xr:uid="{00000000-0005-0000-0000-00009F010000}"/>
    <cellStyle name="원_2002-05강원랜드-슬러트머신(넥스터)" xfId="311" xr:uid="{00000000-0005-0000-0000-0000A0010000}"/>
    <cellStyle name="원_2002-05경기경찰청-냉온수기공사" xfId="312" xr:uid="{00000000-0005-0000-0000-0000A1010000}"/>
    <cellStyle name="원_2002-05대통령비서실-카페트" xfId="313" xr:uid="{00000000-0005-0000-0000-0000A2010000}"/>
    <cellStyle name="원_2002결과표" xfId="314" xr:uid="{00000000-0005-0000-0000-0000A3010000}"/>
    <cellStyle name="원_2002결과표1" xfId="315" xr:uid="{00000000-0005-0000-0000-0000A4010000}"/>
    <cellStyle name="원_2003-01정일사-표창5종" xfId="316" xr:uid="{00000000-0005-0000-0000-0000A5010000}"/>
    <cellStyle name="원_2004년완성공사원가경비율(변경최종))" xfId="317" xr:uid="{00000000-0005-0000-0000-0000A6010000}"/>
    <cellStyle name="원_2004년완성공사원가경비율(조달청미적용)1" xfId="318" xr:uid="{00000000-0005-0000-0000-0000A7010000}"/>
    <cellStyle name="원_5월부산마사회발주기제작1" xfId="319" xr:uid="{00000000-0005-0000-0000-0000A8010000}"/>
    <cellStyle name="원_Pilot플랜트-계변경" xfId="358" xr:uid="{00000000-0005-0000-0000-0000A9010000}"/>
    <cellStyle name="원_Pilot플랜트이전설치-변경최종" xfId="359" xr:uid="{00000000-0005-0000-0000-0000AA010000}"/>
    <cellStyle name="원_SW(케이비)" xfId="360" xr:uid="{00000000-0005-0000-0000-0000AB010000}"/>
    <cellStyle name="원_간지,목차,페이지,표지" xfId="320" xr:uid="{00000000-0005-0000-0000-0000AC010000}"/>
    <cellStyle name="원_경찰청-근무,기동복" xfId="321" xr:uid="{00000000-0005-0000-0000-0000AD010000}"/>
    <cellStyle name="원_공사일반관리비양식" xfId="322" xr:uid="{00000000-0005-0000-0000-0000AE010000}"/>
    <cellStyle name="원_기초공사" xfId="323" xr:uid="{00000000-0005-0000-0000-0000AF010000}"/>
    <cellStyle name="원_네인텍정보기술-회로카드(수현)" xfId="324" xr:uid="{00000000-0005-0000-0000-0000B0010000}"/>
    <cellStyle name="원_대기해양노무비" xfId="325" xr:uid="{00000000-0005-0000-0000-0000B1010000}"/>
    <cellStyle name="원_대북자재8월분" xfId="326" xr:uid="{00000000-0005-0000-0000-0000B2010000}"/>
    <cellStyle name="원_대북자재8월분-1" xfId="327" xr:uid="{00000000-0005-0000-0000-0000B3010000}"/>
    <cellStyle name="원_동산용사촌수현(원본)" xfId="328" xr:uid="{00000000-0005-0000-0000-0000B4010000}"/>
    <cellStyle name="원_백제군사전시1" xfId="329" xr:uid="{00000000-0005-0000-0000-0000B5010000}"/>
    <cellStyle name="원_수초제거기(대양기계)" xfId="330" xr:uid="{00000000-0005-0000-0000-0000B6010000}"/>
    <cellStyle name="원_시설용역" xfId="331" xr:uid="{00000000-0005-0000-0000-0000B7010000}"/>
    <cellStyle name="원_암전정밀실체현미경(수현)" xfId="332" xr:uid="{00000000-0005-0000-0000-0000B8010000}"/>
    <cellStyle name="원_오리엔탈" xfId="333" xr:uid="{00000000-0005-0000-0000-0000B9010000}"/>
    <cellStyle name="원_원본 - 한국전기교통-개선형신호등 4종" xfId="334" xr:uid="{00000000-0005-0000-0000-0000BA010000}"/>
    <cellStyle name="원_재료비" xfId="335" xr:uid="{00000000-0005-0000-0000-0000BB010000}"/>
    <cellStyle name="원_제경비율모음" xfId="336" xr:uid="{00000000-0005-0000-0000-0000BC010000}"/>
    <cellStyle name="원_제조원가" xfId="337" xr:uid="{00000000-0005-0000-0000-0000BD010000}"/>
    <cellStyle name="원_조달청-B판사천강교제작(최종본)" xfId="346" xr:uid="{00000000-0005-0000-0000-0000BE010000}"/>
    <cellStyle name="원_조달청-대북지원3차(최수현)" xfId="338" xr:uid="{00000000-0005-0000-0000-0000BF010000}"/>
    <cellStyle name="원_조달청-대북지원4차(최수현)" xfId="339" xr:uid="{00000000-0005-0000-0000-0000C0010000}"/>
    <cellStyle name="원_조달청-대북지원5차(최수현)" xfId="340" xr:uid="{00000000-0005-0000-0000-0000C1010000}"/>
    <cellStyle name="원_조달청-대북지원6차(번호)" xfId="341" xr:uid="{00000000-0005-0000-0000-0000C2010000}"/>
    <cellStyle name="원_조달청-대북지원6차(최수현)" xfId="342" xr:uid="{00000000-0005-0000-0000-0000C3010000}"/>
    <cellStyle name="원_조달청-대북지원7차(최수현)" xfId="343" xr:uid="{00000000-0005-0000-0000-0000C4010000}"/>
    <cellStyle name="원_조달청-대북지원8차(최수현)" xfId="344" xr:uid="{00000000-0005-0000-0000-0000C5010000}"/>
    <cellStyle name="원_조달청-대북지원9차(최수현)" xfId="345" xr:uid="{00000000-0005-0000-0000-0000C6010000}"/>
    <cellStyle name="원_중앙선관위(투표,개표)" xfId="347" xr:uid="{00000000-0005-0000-0000-0000C7010000}"/>
    <cellStyle name="원_중앙선관위(투표,개표)-사본" xfId="348" xr:uid="{00000000-0005-0000-0000-0000C8010000}"/>
    <cellStyle name="원_철공가공조립" xfId="349" xr:uid="{00000000-0005-0000-0000-0000C9010000}"/>
    <cellStyle name="원_최종-한국전기교통-개선형신호등 4종(공수조정)" xfId="350" xr:uid="{00000000-0005-0000-0000-0000CA010000}"/>
    <cellStyle name="원_코솔라-제조원가" xfId="351" xr:uid="{00000000-0005-0000-0000-0000CB010000}"/>
    <cellStyle name="원_테마공사새로03" xfId="352" xr:uid="{00000000-0005-0000-0000-0000CC010000}"/>
    <cellStyle name="원_토지공사-간접비" xfId="353" xr:uid="{00000000-0005-0000-0000-0000CD010000}"/>
    <cellStyle name="원_평창증설매립장-설치" xfId="354" xr:uid="{00000000-0005-0000-0000-0000CE010000}"/>
    <cellStyle name="원_한국가스공사필터제조부문" xfId="355" xr:uid="{00000000-0005-0000-0000-0000CF010000}"/>
    <cellStyle name="원_한국도로공사" xfId="356" xr:uid="{00000000-0005-0000-0000-0000D0010000}"/>
    <cellStyle name="원_한전내역서-최종" xfId="357" xr:uid="{00000000-0005-0000-0000-0000D1010000}"/>
    <cellStyle name="일위대가" xfId="361" xr:uid="{00000000-0005-0000-0000-0000D2010000}"/>
    <cellStyle name="입력" xfId="362" builtinId="20" customBuiltin="1"/>
    <cellStyle name="자리수" xfId="363" xr:uid="{00000000-0005-0000-0000-0000D4010000}"/>
    <cellStyle name="자리수0" xfId="364" xr:uid="{00000000-0005-0000-0000-0000D5010000}"/>
    <cellStyle name="점선" xfId="365" xr:uid="{00000000-0005-0000-0000-0000D6010000}"/>
    <cellStyle name="제목" xfId="366" builtinId="15" customBuiltin="1"/>
    <cellStyle name="제목 1" xfId="367" builtinId="16" customBuiltin="1"/>
    <cellStyle name="제목 2" xfId="368" builtinId="17" customBuiltin="1"/>
    <cellStyle name="제목 3" xfId="369" builtinId="18" customBuiltin="1"/>
    <cellStyle name="제목 4" xfId="370" builtinId="19" customBuiltin="1"/>
    <cellStyle name="제목[1 줄]" xfId="371" xr:uid="{00000000-0005-0000-0000-0000DC010000}"/>
    <cellStyle name="제목[2줄 아래]" xfId="372" xr:uid="{00000000-0005-0000-0000-0000DD010000}"/>
    <cellStyle name="제목[2줄 위]" xfId="373" xr:uid="{00000000-0005-0000-0000-0000DE010000}"/>
    <cellStyle name="제목1" xfId="374" xr:uid="{00000000-0005-0000-0000-0000DF010000}"/>
    <cellStyle name="좋음" xfId="375" builtinId="26" customBuiltin="1"/>
    <cellStyle name="지정되지 않음" xfId="376" xr:uid="{00000000-0005-0000-0000-0000E1010000}"/>
    <cellStyle name="출력" xfId="377" builtinId="21" customBuiltin="1"/>
    <cellStyle name="콤마 [#]" xfId="378" xr:uid="{00000000-0005-0000-0000-0000E3010000}"/>
    <cellStyle name="콤마 []" xfId="379" xr:uid="{00000000-0005-0000-0000-0000E4010000}"/>
    <cellStyle name="콤마 [0]" xfId="380" xr:uid="{00000000-0005-0000-0000-0000E5010000}"/>
    <cellStyle name="콤마 [0]기기자재비" xfId="381" xr:uid="{00000000-0005-0000-0000-0000E6010000}"/>
    <cellStyle name="콤마 [2]" xfId="382" xr:uid="{00000000-0005-0000-0000-0000E7010000}"/>
    <cellStyle name="콤마 [금액]" xfId="383" xr:uid="{00000000-0005-0000-0000-0000E8010000}"/>
    <cellStyle name="콤마 [소수]" xfId="384" xr:uid="{00000000-0005-0000-0000-0000E9010000}"/>
    <cellStyle name="콤마 [수량]" xfId="385" xr:uid="{00000000-0005-0000-0000-0000EA010000}"/>
    <cellStyle name="콤마_ 2462호표까지" xfId="386" xr:uid="{00000000-0005-0000-0000-0000EB010000}"/>
    <cellStyle name="퍼센트" xfId="387" xr:uid="{00000000-0005-0000-0000-0000EC010000}"/>
    <cellStyle name="표준" xfId="0" builtinId="0"/>
    <cellStyle name="표준 2" xfId="509" xr:uid="{00000000-0005-0000-0000-0000EE010000}"/>
    <cellStyle name="표준 3" xfId="388" xr:uid="{00000000-0005-0000-0000-0000EF010000}"/>
    <cellStyle name="표준 4" xfId="508" xr:uid="{00000000-0005-0000-0000-0000F0010000}"/>
    <cellStyle name="표준 5" xfId="511" xr:uid="{00000000-0005-0000-0000-0000F1010000}"/>
    <cellStyle name="표준_0009산림홍보관설치공사" xfId="389" xr:uid="{00000000-0005-0000-0000-0000F2010000}"/>
    <cellStyle name="표준_2000적용-공사경비11" xfId="390" xr:uid="{00000000-0005-0000-0000-0000F4010000}"/>
    <cellStyle name="표준_97공경배" xfId="391" xr:uid="{00000000-0005-0000-0000-0000F6010000}"/>
    <cellStyle name="표준_97산재율" xfId="392" xr:uid="{00000000-0005-0000-0000-0000F7010000}"/>
    <cellStyle name="표준_97完工95" xfId="393" xr:uid="{00000000-0005-0000-0000-0000F9010000}"/>
    <cellStyle name="표준_97完工95_경기도-야영장" xfId="394" xr:uid="{00000000-0005-0000-0000-0000FA010000}"/>
    <cellStyle name="표준_97일반관" xfId="395" xr:uid="{00000000-0005-0000-0000-0000FB010000}"/>
    <cellStyle name="標準_Akia(F）-8" xfId="402" xr:uid="{00000000-0005-0000-0000-0000FC010000}"/>
    <cellStyle name="표준_A製總" xfId="401" xr:uid="{00000000-0005-0000-0000-0000FD010000}"/>
    <cellStyle name="표준_工총괄표1" xfId="396" xr:uid="{00000000-0005-0000-0000-000002020000}"/>
    <cellStyle name="표준_양식1 (2)" xfId="397" xr:uid="{00000000-0005-0000-0000-000004020000}"/>
    <cellStyle name="표준_양식11" xfId="398" xr:uid="{00000000-0005-0000-0000-000006020000}"/>
    <cellStyle name="표준_여과장치(최종)" xfId="399" xr:uid="{00000000-0005-0000-0000-000008020000}"/>
    <cellStyle name="표준_이천두산열병합" xfId="510" xr:uid="{00000000-0005-0000-0000-000009020000}"/>
    <cellStyle name="표준_조사금액작성보고서(일반)" xfId="400" xr:uid="{00000000-0005-0000-0000-00000A020000}"/>
    <cellStyle name="표준1" xfId="403" xr:uid="{00000000-0005-0000-0000-00000B020000}"/>
    <cellStyle name="표준날짜" xfId="404" xr:uid="{00000000-0005-0000-0000-00000C020000}"/>
    <cellStyle name="표준숫자" xfId="405" xr:uid="{00000000-0005-0000-0000-00000D020000}"/>
    <cellStyle name="합산" xfId="406" xr:uid="{00000000-0005-0000-0000-00000E020000}"/>
    <cellStyle name="화폐기호" xfId="407" xr:uid="{00000000-0005-0000-0000-00000F020000}"/>
    <cellStyle name="화폐기호0" xfId="408" xr:uid="{00000000-0005-0000-0000-00001002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96.xml"/><Relationship Id="rId21" Type="http://schemas.openxmlformats.org/officeDocument/2006/relationships/worksheet" Target="worksheets/sheet21.xml"/><Relationship Id="rId42" Type="http://schemas.openxmlformats.org/officeDocument/2006/relationships/externalLink" Target="externalLinks/externalLink21.xml"/><Relationship Id="rId63" Type="http://schemas.openxmlformats.org/officeDocument/2006/relationships/externalLink" Target="externalLinks/externalLink42.xml"/><Relationship Id="rId84" Type="http://schemas.openxmlformats.org/officeDocument/2006/relationships/externalLink" Target="externalLinks/externalLink63.xml"/><Relationship Id="rId16" Type="http://schemas.openxmlformats.org/officeDocument/2006/relationships/worksheet" Target="worksheets/sheet16.xml"/><Relationship Id="rId107" Type="http://schemas.openxmlformats.org/officeDocument/2006/relationships/externalLink" Target="externalLinks/externalLink86.xml"/><Relationship Id="rId11" Type="http://schemas.openxmlformats.org/officeDocument/2006/relationships/worksheet" Target="worksheets/sheet11.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53" Type="http://schemas.openxmlformats.org/officeDocument/2006/relationships/externalLink" Target="externalLinks/externalLink32.xml"/><Relationship Id="rId58" Type="http://schemas.openxmlformats.org/officeDocument/2006/relationships/externalLink" Target="externalLinks/externalLink37.xml"/><Relationship Id="rId74" Type="http://schemas.openxmlformats.org/officeDocument/2006/relationships/externalLink" Target="externalLinks/externalLink53.xml"/><Relationship Id="rId79" Type="http://schemas.openxmlformats.org/officeDocument/2006/relationships/externalLink" Target="externalLinks/externalLink58.xml"/><Relationship Id="rId102" Type="http://schemas.openxmlformats.org/officeDocument/2006/relationships/externalLink" Target="externalLinks/externalLink81.xml"/><Relationship Id="rId123" Type="http://schemas.openxmlformats.org/officeDocument/2006/relationships/externalLink" Target="externalLinks/externalLink102.xml"/><Relationship Id="rId128" Type="http://schemas.openxmlformats.org/officeDocument/2006/relationships/externalLink" Target="externalLinks/externalLink107.xml"/><Relationship Id="rId5" Type="http://schemas.openxmlformats.org/officeDocument/2006/relationships/worksheet" Target="worksheets/sheet5.xml"/><Relationship Id="rId90" Type="http://schemas.openxmlformats.org/officeDocument/2006/relationships/externalLink" Target="externalLinks/externalLink69.xml"/><Relationship Id="rId95" Type="http://schemas.openxmlformats.org/officeDocument/2006/relationships/externalLink" Target="externalLinks/externalLink7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43" Type="http://schemas.openxmlformats.org/officeDocument/2006/relationships/externalLink" Target="externalLinks/externalLink22.xml"/><Relationship Id="rId48" Type="http://schemas.openxmlformats.org/officeDocument/2006/relationships/externalLink" Target="externalLinks/externalLink27.xml"/><Relationship Id="rId64" Type="http://schemas.openxmlformats.org/officeDocument/2006/relationships/externalLink" Target="externalLinks/externalLink43.xml"/><Relationship Id="rId69" Type="http://schemas.openxmlformats.org/officeDocument/2006/relationships/externalLink" Target="externalLinks/externalLink48.xml"/><Relationship Id="rId113" Type="http://schemas.openxmlformats.org/officeDocument/2006/relationships/externalLink" Target="externalLinks/externalLink92.xml"/><Relationship Id="rId118" Type="http://schemas.openxmlformats.org/officeDocument/2006/relationships/externalLink" Target="externalLinks/externalLink97.xml"/><Relationship Id="rId134" Type="http://schemas.openxmlformats.org/officeDocument/2006/relationships/calcChain" Target="calcChain.xml"/><Relationship Id="rId80" Type="http://schemas.openxmlformats.org/officeDocument/2006/relationships/externalLink" Target="externalLinks/externalLink59.xml"/><Relationship Id="rId85" Type="http://schemas.openxmlformats.org/officeDocument/2006/relationships/externalLink" Target="externalLinks/externalLink64.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59" Type="http://schemas.openxmlformats.org/officeDocument/2006/relationships/externalLink" Target="externalLinks/externalLink38.xml"/><Relationship Id="rId103" Type="http://schemas.openxmlformats.org/officeDocument/2006/relationships/externalLink" Target="externalLinks/externalLink82.xml"/><Relationship Id="rId108" Type="http://schemas.openxmlformats.org/officeDocument/2006/relationships/externalLink" Target="externalLinks/externalLink87.xml"/><Relationship Id="rId124" Type="http://schemas.openxmlformats.org/officeDocument/2006/relationships/externalLink" Target="externalLinks/externalLink103.xml"/><Relationship Id="rId129" Type="http://schemas.openxmlformats.org/officeDocument/2006/relationships/externalLink" Target="externalLinks/externalLink108.xml"/><Relationship Id="rId54" Type="http://schemas.openxmlformats.org/officeDocument/2006/relationships/externalLink" Target="externalLinks/externalLink33.xml"/><Relationship Id="rId70" Type="http://schemas.openxmlformats.org/officeDocument/2006/relationships/externalLink" Target="externalLinks/externalLink49.xml"/><Relationship Id="rId75" Type="http://schemas.openxmlformats.org/officeDocument/2006/relationships/externalLink" Target="externalLinks/externalLink54.xml"/><Relationship Id="rId91" Type="http://schemas.openxmlformats.org/officeDocument/2006/relationships/externalLink" Target="externalLinks/externalLink70.xml"/><Relationship Id="rId96" Type="http://schemas.openxmlformats.org/officeDocument/2006/relationships/externalLink" Target="externalLinks/externalLink7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49" Type="http://schemas.openxmlformats.org/officeDocument/2006/relationships/externalLink" Target="externalLinks/externalLink28.xml"/><Relationship Id="rId114" Type="http://schemas.openxmlformats.org/officeDocument/2006/relationships/externalLink" Target="externalLinks/externalLink93.xml"/><Relationship Id="rId119" Type="http://schemas.openxmlformats.org/officeDocument/2006/relationships/externalLink" Target="externalLinks/externalLink98.xml"/><Relationship Id="rId44" Type="http://schemas.openxmlformats.org/officeDocument/2006/relationships/externalLink" Target="externalLinks/externalLink23.xml"/><Relationship Id="rId60" Type="http://schemas.openxmlformats.org/officeDocument/2006/relationships/externalLink" Target="externalLinks/externalLink39.xml"/><Relationship Id="rId65" Type="http://schemas.openxmlformats.org/officeDocument/2006/relationships/externalLink" Target="externalLinks/externalLink44.xml"/><Relationship Id="rId81" Type="http://schemas.openxmlformats.org/officeDocument/2006/relationships/externalLink" Target="externalLinks/externalLink60.xml"/><Relationship Id="rId86" Type="http://schemas.openxmlformats.org/officeDocument/2006/relationships/externalLink" Target="externalLinks/externalLink65.xml"/><Relationship Id="rId130" Type="http://schemas.openxmlformats.org/officeDocument/2006/relationships/externalLink" Target="externalLinks/externalLink10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8.xml"/><Relationship Id="rId109" Type="http://schemas.openxmlformats.org/officeDocument/2006/relationships/externalLink" Target="externalLinks/externalLink88.xml"/><Relationship Id="rId34" Type="http://schemas.openxmlformats.org/officeDocument/2006/relationships/externalLink" Target="externalLinks/externalLink13.xml"/><Relationship Id="rId50" Type="http://schemas.openxmlformats.org/officeDocument/2006/relationships/externalLink" Target="externalLinks/externalLink29.xml"/><Relationship Id="rId55" Type="http://schemas.openxmlformats.org/officeDocument/2006/relationships/externalLink" Target="externalLinks/externalLink34.xml"/><Relationship Id="rId76" Type="http://schemas.openxmlformats.org/officeDocument/2006/relationships/externalLink" Target="externalLinks/externalLink55.xml"/><Relationship Id="rId97" Type="http://schemas.openxmlformats.org/officeDocument/2006/relationships/externalLink" Target="externalLinks/externalLink76.xml"/><Relationship Id="rId104" Type="http://schemas.openxmlformats.org/officeDocument/2006/relationships/externalLink" Target="externalLinks/externalLink83.xml"/><Relationship Id="rId120" Type="http://schemas.openxmlformats.org/officeDocument/2006/relationships/externalLink" Target="externalLinks/externalLink99.xml"/><Relationship Id="rId125" Type="http://schemas.openxmlformats.org/officeDocument/2006/relationships/externalLink" Target="externalLinks/externalLink104.xml"/><Relationship Id="rId7" Type="http://schemas.openxmlformats.org/officeDocument/2006/relationships/worksheet" Target="worksheets/sheet7.xml"/><Relationship Id="rId71" Type="http://schemas.openxmlformats.org/officeDocument/2006/relationships/externalLink" Target="externalLinks/externalLink50.xml"/><Relationship Id="rId92" Type="http://schemas.openxmlformats.org/officeDocument/2006/relationships/externalLink" Target="externalLinks/externalLink71.xml"/><Relationship Id="rId2" Type="http://schemas.openxmlformats.org/officeDocument/2006/relationships/worksheet" Target="worksheets/sheet2.xml"/><Relationship Id="rId29" Type="http://schemas.openxmlformats.org/officeDocument/2006/relationships/externalLink" Target="externalLinks/externalLink8.xml"/><Relationship Id="rId24" Type="http://schemas.openxmlformats.org/officeDocument/2006/relationships/externalLink" Target="externalLinks/externalLink3.xml"/><Relationship Id="rId40" Type="http://schemas.openxmlformats.org/officeDocument/2006/relationships/externalLink" Target="externalLinks/externalLink19.xml"/><Relationship Id="rId45" Type="http://schemas.openxmlformats.org/officeDocument/2006/relationships/externalLink" Target="externalLinks/externalLink24.xml"/><Relationship Id="rId66" Type="http://schemas.openxmlformats.org/officeDocument/2006/relationships/externalLink" Target="externalLinks/externalLink45.xml"/><Relationship Id="rId87" Type="http://schemas.openxmlformats.org/officeDocument/2006/relationships/externalLink" Target="externalLinks/externalLink66.xml"/><Relationship Id="rId110" Type="http://schemas.openxmlformats.org/officeDocument/2006/relationships/externalLink" Target="externalLinks/externalLink89.xml"/><Relationship Id="rId115" Type="http://schemas.openxmlformats.org/officeDocument/2006/relationships/externalLink" Target="externalLinks/externalLink94.xml"/><Relationship Id="rId131" Type="http://schemas.openxmlformats.org/officeDocument/2006/relationships/theme" Target="theme/theme1.xml"/><Relationship Id="rId61" Type="http://schemas.openxmlformats.org/officeDocument/2006/relationships/externalLink" Target="externalLinks/externalLink40.xml"/><Relationship Id="rId82" Type="http://schemas.openxmlformats.org/officeDocument/2006/relationships/externalLink" Target="externalLinks/externalLink6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56" Type="http://schemas.openxmlformats.org/officeDocument/2006/relationships/externalLink" Target="externalLinks/externalLink35.xml"/><Relationship Id="rId77" Type="http://schemas.openxmlformats.org/officeDocument/2006/relationships/externalLink" Target="externalLinks/externalLink56.xml"/><Relationship Id="rId100" Type="http://schemas.openxmlformats.org/officeDocument/2006/relationships/externalLink" Target="externalLinks/externalLink79.xml"/><Relationship Id="rId105" Type="http://schemas.openxmlformats.org/officeDocument/2006/relationships/externalLink" Target="externalLinks/externalLink84.xml"/><Relationship Id="rId126" Type="http://schemas.openxmlformats.org/officeDocument/2006/relationships/externalLink" Target="externalLinks/externalLink105.xml"/><Relationship Id="rId8" Type="http://schemas.openxmlformats.org/officeDocument/2006/relationships/worksheet" Target="worksheets/sheet8.xml"/><Relationship Id="rId51" Type="http://schemas.openxmlformats.org/officeDocument/2006/relationships/externalLink" Target="externalLinks/externalLink30.xml"/><Relationship Id="rId72" Type="http://schemas.openxmlformats.org/officeDocument/2006/relationships/externalLink" Target="externalLinks/externalLink51.xml"/><Relationship Id="rId93" Type="http://schemas.openxmlformats.org/officeDocument/2006/relationships/externalLink" Target="externalLinks/externalLink72.xml"/><Relationship Id="rId98" Type="http://schemas.openxmlformats.org/officeDocument/2006/relationships/externalLink" Target="externalLinks/externalLink77.xml"/><Relationship Id="rId121" Type="http://schemas.openxmlformats.org/officeDocument/2006/relationships/externalLink" Target="externalLinks/externalLink100.xml"/><Relationship Id="rId3" Type="http://schemas.openxmlformats.org/officeDocument/2006/relationships/worksheet" Target="worksheets/sheet3.xml"/><Relationship Id="rId25" Type="http://schemas.openxmlformats.org/officeDocument/2006/relationships/externalLink" Target="externalLinks/externalLink4.xml"/><Relationship Id="rId46" Type="http://schemas.openxmlformats.org/officeDocument/2006/relationships/externalLink" Target="externalLinks/externalLink25.xml"/><Relationship Id="rId67" Type="http://schemas.openxmlformats.org/officeDocument/2006/relationships/externalLink" Target="externalLinks/externalLink46.xml"/><Relationship Id="rId116" Type="http://schemas.openxmlformats.org/officeDocument/2006/relationships/externalLink" Target="externalLinks/externalLink95.xml"/><Relationship Id="rId20" Type="http://schemas.openxmlformats.org/officeDocument/2006/relationships/worksheet" Target="worksheets/sheet20.xml"/><Relationship Id="rId41" Type="http://schemas.openxmlformats.org/officeDocument/2006/relationships/externalLink" Target="externalLinks/externalLink20.xml"/><Relationship Id="rId62" Type="http://schemas.openxmlformats.org/officeDocument/2006/relationships/externalLink" Target="externalLinks/externalLink41.xml"/><Relationship Id="rId83" Type="http://schemas.openxmlformats.org/officeDocument/2006/relationships/externalLink" Target="externalLinks/externalLink62.xml"/><Relationship Id="rId88" Type="http://schemas.openxmlformats.org/officeDocument/2006/relationships/externalLink" Target="externalLinks/externalLink67.xml"/><Relationship Id="rId111" Type="http://schemas.openxmlformats.org/officeDocument/2006/relationships/externalLink" Target="externalLinks/externalLink90.xml"/><Relationship Id="rId132" Type="http://schemas.openxmlformats.org/officeDocument/2006/relationships/styles" Target="styles.xml"/><Relationship Id="rId15" Type="http://schemas.openxmlformats.org/officeDocument/2006/relationships/worksheet" Target="worksheets/sheet15.xml"/><Relationship Id="rId36" Type="http://schemas.openxmlformats.org/officeDocument/2006/relationships/externalLink" Target="externalLinks/externalLink15.xml"/><Relationship Id="rId57" Type="http://schemas.openxmlformats.org/officeDocument/2006/relationships/externalLink" Target="externalLinks/externalLink36.xml"/><Relationship Id="rId106" Type="http://schemas.openxmlformats.org/officeDocument/2006/relationships/externalLink" Target="externalLinks/externalLink85.xml"/><Relationship Id="rId127" Type="http://schemas.openxmlformats.org/officeDocument/2006/relationships/externalLink" Target="externalLinks/externalLink106.xml"/><Relationship Id="rId10" Type="http://schemas.openxmlformats.org/officeDocument/2006/relationships/worksheet" Target="worksheets/sheet10.xml"/><Relationship Id="rId31" Type="http://schemas.openxmlformats.org/officeDocument/2006/relationships/externalLink" Target="externalLinks/externalLink10.xml"/><Relationship Id="rId52" Type="http://schemas.openxmlformats.org/officeDocument/2006/relationships/externalLink" Target="externalLinks/externalLink31.xml"/><Relationship Id="rId73" Type="http://schemas.openxmlformats.org/officeDocument/2006/relationships/externalLink" Target="externalLinks/externalLink52.xml"/><Relationship Id="rId78" Type="http://schemas.openxmlformats.org/officeDocument/2006/relationships/externalLink" Target="externalLinks/externalLink57.xml"/><Relationship Id="rId94" Type="http://schemas.openxmlformats.org/officeDocument/2006/relationships/externalLink" Target="externalLinks/externalLink73.xml"/><Relationship Id="rId99" Type="http://schemas.openxmlformats.org/officeDocument/2006/relationships/externalLink" Target="externalLinks/externalLink78.xml"/><Relationship Id="rId101" Type="http://schemas.openxmlformats.org/officeDocument/2006/relationships/externalLink" Target="externalLinks/externalLink80.xml"/><Relationship Id="rId122" Type="http://schemas.openxmlformats.org/officeDocument/2006/relationships/externalLink" Target="externalLinks/externalLink10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externalLink" Target="externalLinks/externalLink5.xml"/><Relationship Id="rId47" Type="http://schemas.openxmlformats.org/officeDocument/2006/relationships/externalLink" Target="externalLinks/externalLink26.xml"/><Relationship Id="rId68" Type="http://schemas.openxmlformats.org/officeDocument/2006/relationships/externalLink" Target="externalLinks/externalLink47.xml"/><Relationship Id="rId89" Type="http://schemas.openxmlformats.org/officeDocument/2006/relationships/externalLink" Target="externalLinks/externalLink68.xml"/><Relationship Id="rId112" Type="http://schemas.openxmlformats.org/officeDocument/2006/relationships/externalLink" Target="externalLinks/externalLink91.xml"/><Relationship Id="rId133"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51060;&#44221;&#54785;\Documents%20and%20Settings\Administrator\&#48148;&#53461;%20&#54868;&#47732;\&#54620;&#44397;&#44305;&#54644;&#44288;&#47532;&#44277;&#45800;%20&#51060;&#51204;%20&#49324;&#50725;&#49888;&#52629;%20&#51204;&#44592;&#44277;&#493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TEAM-5\My%20Documents\dacom\&#50896;&#51452;~&#51228;&#52380;\&#50896;&#51452;&#52572;&#51333;\&#44277;&#53685;&#51088;&#473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hs\2020&#45380;\DOCUME~1\OWNER\LOCALS~1\Temp\_AZTMP27_\20141102(&#54840;&#50896;&#46041;&#49884;&#48124;&#44048;&#46041;&#44277;&#50896;&#51312;&#49457;&#49324;&#506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SH\SharedDocs\WINDOWS\TEMP\Audit\&#54620;&#44397;OSG\&#50724;&#50640;&#49828;&#51648;&#44048;&#44032;99(&#49688;&#512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PROPOSAL\ELEC\345KV\EULJOO\EU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44148;&#52629;\SE6380\TOP1\MISS_&#49688;\ORIGINAL\&#49688;_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44053;&#46041;&#54840;\&#44053;&#46041;&#54840;\MSOFFICE\EXCEL\EXAMPLES\TEST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44608;&#52380;&#49688;\MY%20DOCUMENTS\1&#44204;&#51201;&#44288;&#47532;\2&#44288;&#44277;&#49324;\&#49569;&#54028;\&#45824;&#51204;&#50864;&#542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JY\&#44032;&#51256;&#44032;&#49464;&#50836;\office-file\99file\&#44221;&#52272;&#52397;\OFFICE%20&#50577;&#49885;\J&#30452;&#26448;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8372;&#46972;&#47588;&#48337;&#50896;\&#51076;&#49884;&#54028;&#51068;\KNK\2001&#45380;\&#52572;&#47928;&#44592;%20&#44284;&#51109;\0002&#46020;&#44277;&#51312;&#47749;&#53457;(knk).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7560;&#54252;&#44221;&#52272;&#49436;\&#48372;&#46972;&#47588;&#48337;&#50896;\&#51076;&#49884;&#54028;&#51068;\KNK\2001&#45380;\&#52572;&#47928;&#44592;%20&#44284;&#51109;\0002&#46020;&#44277;&#51312;&#47749;&#53457;(knk).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47928;&#55148;&#49688;\C\My%20Documents\DATA\HWANG\Emerson\My%20Documents\Specification\Ben%20Korea\&#45796;&#50896;(ZENEC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SH\&#44032;&#51256;&#44032;&#49464;&#50836;\office-file\99-OFFICE\99EXCEL&#51089;&#50629;\9903&#47784;&#48716;&#47001;&#48143;&#51060;&#51473;&#47560;&#47336;&#49444;&#5282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hs\2020&#45380;\Office\08.%20&#44592;&#51456;\&#51076;&#49884;&#54028;&#51068;\KNK\2001&#45380;\&#52572;&#47928;&#44592;%20&#44284;&#51109;\0002&#46020;&#44277;&#51312;&#47749;&#53457;(knk).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OFFICE%20&#50577;&#49885;\N&#36035;&#63963;-&#3288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8372;&#46972;&#47588;&#48337;&#50896;\&#51076;&#49884;&#54028;&#51068;\KNK\&#50896;&#44032;&#44228;&#49328;\0002&#46020;&#44277;&#51312;&#47749;&#53457;(knk).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MS\&#45347;&#50612;&#51452;&#49464;&#50836;\&#51076;&#49884;&#54028;&#51068;\KNK\2001&#45380;\&#52572;&#47928;&#44592;%20&#44284;&#51109;\0002&#46020;&#44277;&#51312;&#47749;&#53457;(knk).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MK\&#44032;&#51256;&#44032;&#49464;&#50836;\office%20&#50577;&#49885;\J&#30452;&#26448;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4\c\1\&#49884;&#47549;&#46020;&#49436;&#44288;&#44053;&#45817;\TOT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KMS\&#45347;&#50612;&#51452;&#49464;&#50836;\&#54620;&#44397;&#46020;&#47196;&#44277;&#49324;(&#44048;&#50676;&#50857;&#51648;)\0002&#46020;&#44277;&#51312;&#47749;&#53457;(knk).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MS\&#45347;&#50612;&#51452;&#49464;&#50836;\&#51076;&#49884;&#54028;&#51068;\KNK\file\0002&#46020;&#44277;&#51312;&#47749;&#5345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JY\&#44032;&#51256;&#44032;&#49464;&#50836;\&#45347;&#50612;&#51452;&#49464;&#50836;\OFFICE%20&#50577;&#49885;\J&#30452;&#26448;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997040\C&#46300;&#46972;&#51060;&#48652;\&#44608;&#50857;&#44592;\&#50641;&#49472;\GUMI4B2\&#44396;&#48120;4&#45800;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8372;&#46972;&#47588;&#48337;&#50896;\OFFICE%20&#50577;&#49885;\N&#36035;&#63963;-&#3288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48149;&#48120;&#46976;\&#48120;&#46976;&#50896;&#44032;&#44228;&#49328;\2004\2&#50900;\ATM(&#52397;&#54840;,LG&#50644;&#49884;&#49828;)\&#50672;&#442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khs\2020&#45380;\Office\08.%20&#44592;&#51456;\&#51076;&#49884;&#54028;&#51068;\KNK\file\0002&#46020;&#44277;&#51312;&#47749;&#5345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KMS\&#45347;&#50612;&#51452;&#49464;&#50836;\OFFICE%20&#50577;&#49885;\N&#36035;&#63963;-&#3288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My%20Documents\1999&#45380;\&#50696;&#49328;-&#45236;&#50669;&#49436;\&#50696;&#49328;&#44288;&#47144;&#49436;&#47448;\99-05-&#49436;&#50872;&#45824;&#45236;&#50669;&#49436;\&#52572;&#51333;&#54028;&#51068;\99-05-10-&#49436;&#50872;&#45824;&#44288;&#47144;(&#45236;&#50669;&#49436;-1&#49688;&#51221;&#5147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HEXCEL\XLS\XL_DATA\&#44204;&#51201;\&#50629;&#52404;\HIT\&#50500;&#49328;&#44277;&#51109;\&#50500;&#49328;&#51032;&#5120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B:\EXCEL\97BUN\DANG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CJOO\&#45824;&#52397;&#54840;&#54253;&#44592;&#49884;\&#44592;&#53440;\&#45824;&#52397;&#54840;\SOURCE\PIPE-MI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HJY\&#44032;&#51256;&#44032;&#49464;&#50836;\office%20&#50577;&#49885;\J&#30452;&#26448;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7560;&#54252;&#44221;&#52272;&#49436;\&#48372;&#46972;&#47588;&#48337;&#50896;\&#51076;&#49884;&#54028;&#51068;\KNK\&#50896;&#44032;&#44228;&#49328;\0002&#46020;&#44277;&#51312;&#47749;&#53457;(knk).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My%20Documents\1999&#45380;\&#50696;&#49328;-&#45236;&#50669;&#49436;\&#50696;&#49328;&#44288;&#47144;&#49436;&#47448;\99-04-19-&#49436;&#50872;&#45824;&#44288;&#47144;\99-04-19-&#49436;&#50872;&#45824;&#44288;&#47144;(&#49688;&#51221;&#5147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My%20Documents\1999&#45380;\&#50696;&#49328;-&#45236;&#50669;&#49436;\&#50696;&#49328;&#44288;&#47144;&#49436;&#47448;\99-05-&#49436;&#50872;&#45824;&#45236;&#50669;&#49436;\&#52572;&#51333;&#54028;&#51068;\1.&#47609;&#50516;&#44144;&#44288;&#4714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7560;&#54252;&#44221;&#52272;&#49436;\&#48372;&#46972;&#47588;&#48337;&#50896;\OFFICE%20&#50577;&#49885;\J&#30452;&#26448;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48149;&#51652;&#49437;\C\WINDOWS\9605G\DS-LOAD.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51109;&#54788;&#50864;\&#50896;&#44032;&#44228;&#49328;\My%20Documents\&#50896;&#44032;&#44228;&#49328;\&#50896;&#44032;&#44228;&#49328;\Book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9701A\OUT\YE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51060;&#51652;&#49688;\&#44277;&#50976;\&#51109;&#48708;(&#52285;&#44553;ONLY).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8372;&#46972;&#47588;&#48337;&#50896;\OFFICE%20&#50577;&#49885;\J&#30452;&#26448;4.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49436;&#50689;&#49437;\D\2001&#45380;\&#49884;&#47549;&#46020;&#49436;&#44288;&#44053;&#45817;\TOTAL.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49436;&#50689;&#49437;\D\Program%20Files\AutoCAD%20R14\&#49892;&#49884;\&#49569;&#46972;&#52488;&#46321;&#54617;&#44368;\&#45236;&#50669;&#49436;\&#49569;&#46972;&#52488;&#51473;&#54617;&#44368;(fina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997040\C&#46300;&#46972;&#51060;&#48652;\My%20Documents\Khdata99\&#44288;&#47532;&#52397;\&#49436;&#50872;\&#44053;&#48320;&#48513;&#47196;\My%20Documents\KHDATA\&#44288;&#47532;&#52397;\&#50896;&#45224;-&#50872;&#51652;\&#50896;&#45224;&#50872;&#51652;&#45209;&#52272;&#45236;&#50669;(99.4.13%20&#48512;&#49328;&#5239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khs\2020&#45380;\Office\08.%20&#44592;&#51456;\office%20&#50577;&#49885;\J&#30452;&#26448;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LJY\1&#49892;&#44277;&#50976;\&#44221;&#52272;&#52397;\OFFICE%20&#50577;&#49885;\J&#30452;&#26448;4.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7560;&#54252;&#44221;&#52272;&#49436;\&#48372;&#46972;&#47588;&#48337;&#50896;\OFFICE%20&#50577;&#49885;\N&#36035;&#63963;-&#3288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49436;&#50689;&#49437;\D\&#45236;&#50669;&#49436;sample\K-SET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1997040\C&#46300;&#46972;&#51060;&#48652;\My%20Documents\Khdata99\&#44288;&#47532;&#52397;\&#50896;&#45224;-&#50872;&#51652;\&#50896;&#45224;&#50872;&#51652;&#45209;&#52272;&#45236;&#50669;(99.4.13%20&#48512;&#49328;&#5239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49436;&#50689;&#49437;\D\Program%20Files\AutoCAD%20R14\&#50896;&#44032;\&#50896;&#4403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51060;&#48120;&#51648;\C\MSOFFICE\EXCEL\EXAMPLES\TEST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1\c\backup1\2001&#45380;\&#49888;&#50900;&#52397;&#49548;&#45380;&#47928;&#54868;&#49468;&#53552;\&#45236;&#50669;&#4943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1\c\Program%20Files\AutoCAD%20R14\&#49892;&#49884;\&#49569;&#46972;&#52488;&#46321;&#54617;&#44368;\&#45236;&#50669;&#49436;\&#49569;&#46972;&#52488;&#51473;&#54617;&#44368;(final).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53664;&#47785;5(&#50504;&#49345;&#44540;)\C\ask\&#44277;&#49324;\ask98\&#45800;&#44032;&#44400;.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HJY\&#44032;&#51256;&#44032;&#49464;&#50836;\My%20Documents\&#54644;&#49440;&#44256;&#45236;&#50669;&#49436;\&#45453;&#50629;&#44592;&#48152;&#44277;&#49324;\&#45236;&#47532;&#51648;&#44396;\&#45236;&#47532;&#51648;&#44396;&#48372;&#44256;&#49436;\&#45236;&#47532;&#51648;&#44396;&#48372;&#44256;&#49436;&#51652;&#5167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49436;&#50689;&#49437;\D\PROJEC99\SONGB\new\&#49457;&#48513;&#45236;&#50669;&#49436;(&#51333;&#54633;).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khs\2020&#45380;\Office\08.%20&#44592;&#51456;\Zforder\Trans\Secret\My%20Util\DON\SD.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47928;&#55148;&#49688;\C\My%20Documents\Data\Unigraphics\My%20Documents\DATA\HWANG\&#51228;&#45768;&#52852;\&#45796;&#50896;(ZENEC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J:\TEAM-5\My%20Documents\dacom\&#50896;&#51452;~&#51228;&#52380;\&#50896;&#51452;&#52572;&#51333;\&#50696;&#49328;&#45236;~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ileserver2\Kong\My%20Documents\&#50504;&#47732;&#46020;\&#51204;&#47928;&#44148;&#49444;&#44277;&#47924;\&#45800;&#44592;&#44277;&#49324;&#45236;&#50669;&#51089;&#4945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G:\KSC\95KSC\&#44228;&#50557;&#45236;&#50669;.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HJY\&#44032;&#51256;&#44032;&#49464;&#50836;\My%20Documents\&#54644;&#49440;&#44256;&#45236;&#50669;&#49436;\&#51109;&#55141;&#51648;&#54364;&#49688;\&#44288;&#49328;&#51648;&#44396;\&#54616;&#49328;\&#54616;&#49328;\&#54616;&#44277;&#51221;.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khs\2020&#45380;\Office\08.%20&#44592;&#51456;\&#51076;&#49884;&#54028;&#51068;\KNK\2002&#45380;\&#50896;&#44032;&#44228;&#49328;\&#47560;&#54252;&#44221;&#52272;&#49436;\&#48372;&#46972;&#47588;&#48337;&#50896;\&#51076;&#49884;&#54028;&#51068;\KNK\2001&#45380;\&#52572;&#47928;&#44592;%20&#44284;&#51109;\0002&#46020;&#44277;&#51312;&#47749;&#53457;(knk).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khs\2020&#45380;\Office\08.%20&#44592;&#51456;\&#51116;&#54693;&#44400;&#51064;&#54924;-&#50629;&#52404;&#51088;&#47308;\&#48372;&#54984;&#48337;&#50896;(&#44221;&#47049;).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khs\2020&#45380;\Office\08.%20&#44592;&#51456;\&#51116;&#54693;&#44400;&#51064;&#54924;-&#50629;&#52404;&#51088;&#47308;\&#44053;&#50724;&#45824;.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51109;&#51064;&#54840;\&#47928;&#49436;\&#50864;&#52824;&#48372;&#50756;\&#50864;&#52824;&#45800;&#44032;\2001&#45800;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E08011\&#44592;&#44228;&#44277;&#50976;\DATA\PHUNGTAK\&#44592;&#4459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44608;&#51221;&#48393;\&#44277;&#50976;&#54260;&#45908;\Documents%20and%20Settings\kim\My%20Documents\DATA\&#44033;&#51333;&#50577;&#49885;\&#44204;&#51201;\Program%20Files\AutoCAD%20R14\&#50896;&#44032;\&#50896;&#4403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hy\2017\Office-file\99file\P&#45453;&#54801;&#48708;\OFFICE%20&#50577;&#49885;\N&#36035;&#63963;-&#3288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MK\&#44032;&#51256;&#44032;&#49464;&#50836;\OFFICE%20&#50577;&#49885;\N&#36035;&#63963;-&#3288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khs\2020&#45380;\Office\08.%20&#44592;&#51456;\&#51076;&#49884;&#54028;&#51068;\KNK\2002&#45380;\&#50896;&#44032;&#44228;&#49328;\&#47560;&#54252;&#44221;&#52272;&#49436;\&#48372;&#46972;&#47588;&#48337;&#50896;\OFFICE%20&#50577;&#49885;\N&#36035;&#63963;-&#3288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JSH\SharedDocs\office-file\99file\&#44221;&#52272;&#52397;\OFFICE%20&#50577;&#49885;\J&#30452;&#26448;4.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50980;&#51452;&#49345;new\My%20Documents\0-DRAWING\&#51201;&#49328;&#49444;&#44228;\&#50672;&#51452;&#49444;&#48708;\EXCEL\IYK\AKF\AKF-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JSH\SharedDocs\OFFICE%20&#50577;&#49885;\J&#30452;&#26448;4.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E08012\&#51452;&#45716;&#44275;\PIPE-MUL.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51060;&#51116;&#47196;\&#49352;%20&#54260;&#45908;\&#51452;&#44277;-&#54620;&#50577;2000(&#49688;&#51221;2).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Kimsanagil\d\backup1\2001&#45380;\&#49888;&#50900;&#52397;&#49548;&#45380;&#47928;&#54868;&#49468;&#53552;\&#45236;&#50669;&#49436;.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JSH\SharedDocs\&#51076;&#49884;&#54028;&#51068;\KNK\2002&#45380;\&#50896;&#44032;&#44228;&#49328;\&#47560;&#54252;&#44221;&#52272;&#49436;\&#48372;&#46972;&#47588;&#48337;&#50896;\OFFICE%20&#50577;&#49885;\J&#30452;&#26448;4.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khs\2020&#45380;\Office\08.%20&#44592;&#51456;\0002&#46020;&#44277;&#51312;&#47749;&#53457;(knk).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9436;&#48260;\D\&#51652;&#54665;&#54532;&#47196;&#51229;&#53944;\&#51032;&#49457;&#47588;&#47549;&#51109;\&#45236;&#50669;&#49436;\&#45236;&#50669;&#49436;(2).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khs\2020&#45380;\Office\08.%20&#44592;&#51456;\&#51076;&#49884;&#54028;&#51068;\KNK\2002&#45380;\&#50896;&#44032;&#44228;&#49328;\&#47560;&#54252;&#44221;&#52272;&#49436;\&#48372;&#46972;&#47588;&#48337;&#50896;\&#51076;&#49884;&#54028;&#51068;\KNK\&#50896;&#44032;&#44228;&#49328;\0002&#46020;&#44277;&#51312;&#47749;&#53457;(knk).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HJY\&#44032;&#51256;&#44032;&#49464;&#50836;\Office-file\99file\P&#45453;&#54801;&#48708;\OFFICE%20&#50577;&#49885;\N&#36035;&#63963;-&#32887;.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khs\2020&#45380;\Office\08.%20&#44592;&#51456;\OFFICE%20&#50577;&#49885;\N&#36035;&#63963;-&#32887;.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50976;&#54620;&#51452;\&#49688;&#50976;&#51228;&#51068;&#44368;&#54924;\WINDOWS\PERSONAL\etc\&#54788;&#51109;&#44288;&#47532;.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4\c\backup1\2001&#45380;\&#52397;&#51452;&#44284;&#54617;&#45824;&#54617;\&#49436;&#47448;\&#52397;&#51452;&#44284;&#54617;&#45824;&#54617;&#45236;&#50669;&#49436;(&#53440;&#44204;&#5120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JY\&#44032;&#51256;&#44032;&#49464;&#50836;\My%20Documents\&#54644;&#49440;&#44256;&#45236;&#50669;&#49436;\&#54616;&#49328;\&#54616;&#49328;\&#54616;&#44277;&#51221;.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45224;&#46020;3\C\&#54616;&#49328;\&#54616;&#49328;\&#54616;&#44277;&#5122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HJY\&#44032;&#51256;&#44032;&#49464;&#50836;\My%20Documents\&#54644;&#49440;&#44256;&#45236;&#50669;&#49436;\&#45453;&#50629;&#44592;&#48152;&#44277;&#49324;\&#50724;&#49345;&#51648;&#44396;\&#50724;&#49345;&#51648;&#44396;&#48372;&#44256;&#49436;\&#50724;&#49345;&#51648;&#44396;&#48372;&#44256;&#49436;.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1997040\C&#46300;&#46972;&#51060;&#48652;\My%20Documents\Khdata99\&#44288;&#47532;&#52397;\&#49436;&#50872;\&#44053;&#48320;&#48513;&#47196;\My%20Documents\KHDATA\&#54620;&#44397;&#51204;&#47141;\&#49888;&#49457;&#45224;-&#44552;&#44257;\&#49888;&#49457;&#45224;&#53804;&#52272;&#45236;&#50669;(1&#48264;&#45236;&#50669;)(2)\KHDATA\&#44288;&#47532;&#52397;\&#50896;&#45224;-&#50872;&#51652;\&#50896;&#45224;&#50872;&#51652;&#45209;&#52272;&#45236;&#50669;(99.4.13%20&#48512;&#49328;&#52397;).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50868;&#50516;&#46041;\&#52992;&#51060;&#48660;-&#50577;&#49885;,&#51204;&#49569;&#50857;.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51060;&#48120;&#54805;\MY%20DOCUMENTS\&#47928;&#49436;\&#44288;&#44277;&#49324;\&#44277;&#44592;&#49328;&#51221;.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Mi-jung\c\&#50977;&#44400;\&#50977;&#44400;&#44148;&#48324;&#49444;&#44228;&#49436;&#48731;&#48512;&#45824;&#51088;&#47308;\'00&#51648;&#55064;\11\&#44400;%20&#52992;&#51060;&#48660;&#48512;&#47928;%20&#51333;&#54633;\106\&#52992;&#51060;&#48660;-&#50577;&#49885;.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khs\2021&#45380;\&#51089;&#50629;(&#44608;&#54016;&#51109;)\2020&#45380;\2&#50900;\(&#50756;&#47308;)02.%20&#47112;&#51064;&#48372;&#50864;&#49828;&#52992;&#51060;&#54532;-&#44396;&#47532;&#44040;&#47588;%20&#46020;&#47196;&#51088;&#46041;&#49464;&#52377;&#49884;&#49828;&#53596;\01.%20&#51089;&#50629;\&#44396;&#47532;&#44040;&#47588;%20&#46020;&#47196;&#51088;&#46041;&#49464;&#52377;&#49884;&#49828;&#53596;(2020&#45380;)_ver01.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0868;&#50516;&#46041;\&#49324;&#48376;%20-%20&#51204;&#49569;&#54532;&#47196;&#44536;&#47016;.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H4018\c\ESTI96\&#44053;&#51652;&#51109;&#55141;\&#54980;&#45796;&#45236;&#50669;.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HJY\&#44032;&#51256;&#44032;&#49464;&#50836;\&#44608;&#49345;&#49453;\&#51077;&#52272;&#45236;&#50669;\&#45224;&#50501;&#49888;&#46020;&#49884;\&#50725;&#50516;\&#50725;&#50516;&#53804;&#52272;\&#51076;&#49688;&#54788;&#51089;&#50629;\&#44204;&#51201;&#45236;&#50669;&#49436;\&#49884;&#54665;\&#51473;&#46041;&#49457;&#54889;\Documents%20and%20Settings\ufo1\My%20Documents\&#65339;&#54532;&#47196;&#51229;&#53944;&#47749;&#51077;&#47141;&#65341;\01&#65339;&#49444;&#44228;&#49436;&#65341;\&#44288;&#44553;&#48143;&#51452;&#50836;&#51088;&#51116;&#51665;&#44228;&#54364;.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Y:\08_&#49688;&#50896;(1&#52264;)\&#50696;&#49328;&#49436;\&#45236;&#50669;&#49436;\&#47588;&#53356;&#47196;(&#54252;&#54632;)\&#45236;&#50669;&#49436;(&#49688;&#50896;1&#52264;).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A:\&#51076;&#49884;\&#51221;&#54788;&#47749;&#49464;.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B:\&#51077;&#52272;&#5050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khs\2020&#45380;\Office\08.%20&#44592;&#51456;\Documents%20and%20Settings\start\Local%20Settings\Temp\&#44048;&#50864;&#54924;(&#45208;&#45432;).zip&#50640;%20&#45824;&#54620;%20&#51076;&#49884;%20&#46356;&#47113;&#53552;&#47532;%201\2002file\&#49569;&#51204;&#49440;&#48372;&#54840;&#48152;(&#50976;&#54840;,&#49440;&#46020;)\&#51076;&#49884;&#54028;&#51068;\KNK\2001&#45380;\&#52572;&#47928;&#44592;%20&#44284;&#51109;\0002&#46020;&#44277;&#51312;&#47749;&#53457;(knk).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khs\2020&#45380;\Office\08.%20&#44592;&#51456;\&#51076;&#49884;&#54028;&#51068;\KNK\2002&#45380;\&#50896;&#44032;&#44228;&#49328;\&#47560;&#54252;&#44221;&#52272;&#49436;\&#48372;&#46972;&#47588;&#48337;&#50896;\&#51076;&#49884;&#54028;&#51068;\KNK\file\0002&#46020;&#44277;&#51312;&#47749;&#53457;.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khs\2020&#45380;\Office\08.%20&#44592;&#51456;\office-file\99file\&#44221;&#52272;&#52397;\OFFICE%20&#50577;&#49885;\J&#30452;&#26448;4.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45224;&#46020;3\C\DATA\&#54616;&#49328;&#48372;&#50756;\&#54616;&#49328;\&#54616;&#44277;&#5122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HJY\&#44032;&#51256;&#44032;&#49464;&#50836;\My%20Documents\&#54644;&#49440;&#44256;&#45236;&#50669;&#49436;\&#45453;&#50629;&#44592;&#48152;&#44277;&#49324;\&#45236;&#47532;&#51648;&#44396;\&#45236;&#47532;&#51648;&#44396;&#48372;&#44256;&#49436;\2001\Dan1.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1997040\C&#46300;&#46972;&#51060;&#48652;\&#51077;&#52272;&#45236;&#50669;\&#44592;&#50500;&#45824;&#44368;\&#44592;&#50500;&#45824;&#44368;.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JSH\&#44032;&#51256;&#44032;&#49464;&#50836;\OFFICE%20&#50577;&#49885;\J&#30452;&#26448;4.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1997040\C&#46300;&#46972;&#51060;&#48652;\My%20Documents\KHDATA\&#44288;&#47532;&#52397;\&#50896;&#45224;-&#50872;&#51652;\&#50896;&#45224;&#50872;&#51652;&#45209;&#52272;&#45236;&#50669;(99.4.13%20&#48512;&#49328;&#52397;).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H1775\c\ESTI96\&#44053;&#51652;&#51109;&#55141;\&#54980;&#45796;&#45236;&#50669;.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1\c\&#45236;&#50669;&#49436;sample\K-SET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서"/>
      <sheetName val="공종별집계표"/>
      <sheetName val="공종별내역서"/>
      <sheetName val="일위대가목록"/>
      <sheetName val="일위대가"/>
      <sheetName val="단가대비표"/>
      <sheetName val="공량산출근거서"/>
      <sheetName val="공종별 집계표"/>
      <sheetName val="산출서"/>
      <sheetName val="한전불입금(2310kVA)"/>
      <sheetName val="공량설정"/>
      <sheetName val=" 공사설정 "/>
      <sheetName val="Sheet1"/>
      <sheetName val="한국광해관리공단 이전 사옥신축 전기공사"/>
    </sheetNames>
    <definedNames>
      <definedName name="_jak10" refersTo="#REF!"/>
      <definedName name="_jak11" refersTo="#REF!"/>
      <definedName name="_jak12" refersTo="#REF!"/>
      <definedName name="_jak13" refersTo="#REF!"/>
      <definedName name="_jak2" refersTo="#REF!"/>
      <definedName name="_jak3" refersTo="#REF!"/>
      <definedName name="_jak4" refersTo="#REF!"/>
      <definedName name="_jak5" refersTo="#REF!"/>
      <definedName name="_jak6" refersTo="#REF!"/>
      <definedName name="_jak7" refersTo="#REF!"/>
      <definedName name="_jak9"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전기일위대가"/>
      <sheetName val="산출2-기기동력"/>
      <sheetName val="공통자료"/>
      <sheetName val="단가"/>
      <sheetName val="200"/>
      <sheetName val="당초"/>
      <sheetName val="40총괄"/>
      <sheetName val="40집계"/>
      <sheetName val="Baby일위대가"/>
      <sheetName val="금액내역서"/>
      <sheetName val="노임단가"/>
      <sheetName val="원형맨홀수량"/>
      <sheetName val="woo(mac)"/>
      <sheetName val="C-직노1"/>
      <sheetName val="3.공통공사대비"/>
      <sheetName val="내역서"/>
      <sheetName val="일위대가(계측기설치)"/>
      <sheetName val="조명시설"/>
      <sheetName val="가격조사서"/>
      <sheetName val="SG"/>
      <sheetName val="말뚝지지력산정"/>
      <sheetName val="단면 (2)"/>
      <sheetName val="구조물철거타공정이월"/>
      <sheetName val="BOQ(전체)"/>
      <sheetName val="예가표"/>
      <sheetName val="공사비예산서(토목분)"/>
      <sheetName val="입찰안"/>
      <sheetName val="경영상태"/>
      <sheetName val="BOX 본체"/>
      <sheetName val="배수유공블럭"/>
      <sheetName val="교각1"/>
      <sheetName val="개요"/>
      <sheetName val="간선계산"/>
      <sheetName val="DANGA"/>
      <sheetName val="중기일위대가"/>
      <sheetName val="골조시행"/>
      <sheetName val="단가 "/>
      <sheetName val="일위대가 (PM)"/>
      <sheetName val="노임"/>
      <sheetName val="공사비집계"/>
      <sheetName val="하수BOX이설"/>
      <sheetName val="산출3-유도등"/>
      <sheetName val="산출2-동력"/>
      <sheetName val="산출2-피뢰침"/>
      <sheetName val="덤프"/>
      <sheetName val="ELECTRIC"/>
      <sheetName val="CTEMCOST"/>
      <sheetName val="SCHEDULE"/>
      <sheetName val="대림경상68억"/>
      <sheetName val="결과조달"/>
      <sheetName val="DATE"/>
      <sheetName val="토목"/>
      <sheetName val="견적990322"/>
      <sheetName val="여과지동"/>
      <sheetName val="기초자료"/>
      <sheetName val="Sheet1"/>
      <sheetName val="EKOG10건축"/>
      <sheetName val="수량이동"/>
      <sheetName val="관급자재집계표"/>
      <sheetName val="물가대비표"/>
      <sheetName val="연돌일위집계"/>
      <sheetName val="표지"/>
      <sheetName val="표지 (2)"/>
      <sheetName val="표지 (3)"/>
      <sheetName val="표지 (4)"/>
      <sheetName val="표지 (5)"/>
      <sheetName val="목차"/>
      <sheetName val="요약"/>
      <sheetName val="목적"/>
      <sheetName val="전제"/>
      <sheetName val="계산기준"/>
      <sheetName val="간지"/>
      <sheetName val="설직재-1"/>
      <sheetName val="일위(PN)"/>
      <sheetName val="일위대가목차"/>
      <sheetName val="6PILE  (돌출)"/>
      <sheetName val="plan&amp;section of foundation"/>
      <sheetName val="design criteria"/>
      <sheetName val="ENE-CAL 1"/>
      <sheetName val="공문"/>
      <sheetName val="갑지"/>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Sheet3"/>
      <sheetName val="S003031"/>
      <sheetName val="#REF"/>
      <sheetName val="할증"/>
      <sheetName val="양수장(기계)"/>
      <sheetName val="관로토공집계표"/>
      <sheetName val="철거산출근거"/>
      <sheetName val="하부철근수량"/>
      <sheetName val="수량산출서"/>
      <sheetName val="기초일위"/>
      <sheetName val="수목단가"/>
      <sheetName val="시설수량표"/>
      <sheetName val="시설일위"/>
      <sheetName val="식재수량표"/>
      <sheetName val="식재일위"/>
      <sheetName val="인건-측정"/>
      <sheetName val="제경비율"/>
      <sheetName val="COVER"/>
      <sheetName val="SULKEA"/>
      <sheetName val="잔수량(작성)"/>
      <sheetName val="도급"/>
      <sheetName val="기계내역"/>
      <sheetName val="준검 내역서"/>
      <sheetName val="평가데이터"/>
      <sheetName val="H-pile(298x299)"/>
      <sheetName val="H-pile(250x250)"/>
      <sheetName val="설계내역서"/>
      <sheetName val="점수계산1-2"/>
      <sheetName val="날개벽(시점좌측)"/>
      <sheetName val="집계"/>
      <sheetName val="기본일위"/>
      <sheetName val="직노"/>
      <sheetName val="내역서2안"/>
      <sheetName val="실행내역"/>
      <sheetName val="__"/>
      <sheetName val="정공공사"/>
      <sheetName val="총괄내역서"/>
      <sheetName val="2000,9월 일위"/>
      <sheetName val="공통단가"/>
      <sheetName val="단가조사"/>
      <sheetName val="단위단가"/>
      <sheetName val="경상직원"/>
      <sheetName val="조건"/>
      <sheetName val="코드표"/>
      <sheetName val="재료비"/>
      <sheetName val="단가일람"/>
      <sheetName val="조경일람"/>
      <sheetName val="운반비"/>
      <sheetName val="단가표"/>
      <sheetName val="전체도급"/>
      <sheetName val="부대대비"/>
      <sheetName val="냉연집계"/>
      <sheetName val="DATA"/>
      <sheetName val="단위수량"/>
      <sheetName val="자료입력"/>
      <sheetName val="전기"/>
      <sheetName val="A-4"/>
      <sheetName val="지급자재"/>
      <sheetName val="수목표준대가"/>
      <sheetName val="내역"/>
      <sheetName val="data2"/>
      <sheetName val="기성내역서"/>
      <sheetName val="2F 회의실견적(5_14 일대)"/>
      <sheetName val="방조제+선착장+배수갑문+부대공+1-2방조제"/>
      <sheetName val="hvac(제어동)"/>
      <sheetName val="252K444"/>
      <sheetName val="총괄표"/>
      <sheetName val="archi(본사)"/>
      <sheetName val="터파기및재료"/>
      <sheetName val="조명율표"/>
      <sheetName val="일위목록"/>
      <sheetName val="노무비"/>
      <sheetName val="자재단가"/>
      <sheetName val="Supplement2"/>
      <sheetName val="Macro(차단기)"/>
      <sheetName val="데이타"/>
      <sheetName val="변경내역대비표(2)"/>
      <sheetName val="내역분개"/>
      <sheetName val="Sheet2"/>
      <sheetName val="N賃率-職"/>
      <sheetName val="제직재"/>
      <sheetName val="패널"/>
      <sheetName val="I一般比"/>
      <sheetName val="직재"/>
      <sheetName val="설치공사"/>
      <sheetName val="산정표"/>
      <sheetName val="노무비 경비"/>
      <sheetName val="산재 안전"/>
      <sheetName val="단가대비표"/>
      <sheetName val="투찰금액"/>
      <sheetName val="PAD TR보호대기초"/>
      <sheetName val="가로등기초"/>
      <sheetName val="HANDHOLE(2)"/>
      <sheetName val="EQ-R1"/>
      <sheetName val="일집"/>
      <sheetName val="일위"/>
      <sheetName val="환경기계공정표 (3)"/>
      <sheetName val="Y-WORK"/>
      <sheetName val="Sheet1 (2)"/>
      <sheetName val="Sheet13"/>
      <sheetName val="Sheet14"/>
      <sheetName val="P-J"/>
      <sheetName val="수량산출서(전기계장)"/>
      <sheetName val="설계명세서"/>
      <sheetName val="모델링"/>
      <sheetName val="하중계산"/>
      <sheetName val="처리단락"/>
      <sheetName val="교각토공"/>
      <sheetName val="약품공급2"/>
      <sheetName val="1단계"/>
      <sheetName val="집계표(OPTION)"/>
      <sheetName val="계산근거"/>
      <sheetName val="견적서"/>
      <sheetName val="기둥(원형)"/>
      <sheetName val="4-3 보온 기본물량집계"/>
      <sheetName val="직공비"/>
      <sheetName val="목표세부명세"/>
      <sheetName val="1.설계조건"/>
      <sheetName val="노무비 근거"/>
      <sheetName val="40단가산출서"/>
      <sheetName val="Macro(전선)"/>
      <sheetName val="MCC제원"/>
      <sheetName val="부속동"/>
      <sheetName val="별표"/>
      <sheetName val="자재조사표"/>
      <sheetName val="교통신호등"/>
      <sheetName val="대비"/>
      <sheetName val="배수공 주요자재 집계표"/>
      <sheetName val="가도공"/>
      <sheetName val="Pier 3"/>
      <sheetName val="INPUT"/>
      <sheetName val="6호기"/>
      <sheetName val="토공A"/>
      <sheetName val="D-경비1"/>
      <sheetName val="VXXXXX"/>
      <sheetName val="입출재고현황 (2)"/>
      <sheetName val="TYPE A"/>
      <sheetName val="기계경비(시간당)"/>
      <sheetName val="램머"/>
      <sheetName val="옵션"/>
      <sheetName val="합산자재"/>
      <sheetName val="일대목차"/>
      <sheetName val="노임근거"/>
      <sheetName val="2006기계경비산출표"/>
      <sheetName val="MOTOR"/>
      <sheetName val="BOX_본체"/>
      <sheetName val="1.수인터널"/>
      <sheetName val="FILE1"/>
      <sheetName val="●내역"/>
      <sheetName val="건축단가"/>
      <sheetName val="단가산출서"/>
      <sheetName val="저"/>
      <sheetName val="Sheet9"/>
      <sheetName val="Sheet10"/>
      <sheetName val="간선"/>
      <sheetName val="발전기"/>
      <sheetName val="GEN"/>
      <sheetName val="제-노임"/>
      <sheetName val="장비"/>
      <sheetName val="노무"/>
      <sheetName val="설계"/>
      <sheetName val="대운산출"/>
      <sheetName val="수량산출서 갑지"/>
      <sheetName val="집계표"/>
      <sheetName val="공사비증감"/>
      <sheetName val="토공계산서(부체도로)"/>
      <sheetName val="TEST1"/>
      <sheetName val="공내역"/>
      <sheetName val="내역및총괄"/>
      <sheetName val="설직재_1"/>
      <sheetName val="E01-02(EV-1-LBS)"/>
      <sheetName val="esc"/>
      <sheetName val="Sheet4"/>
      <sheetName val="교각계산"/>
      <sheetName val="설계조건"/>
      <sheetName val="ABUT수량-A1"/>
      <sheetName val="99노임기준"/>
      <sheetName val="수질정화시설"/>
      <sheetName val="포장공"/>
      <sheetName val="1.0표준품셈"/>
      <sheetName val="1.0계산품셈"/>
      <sheetName val="EP0618"/>
      <sheetName val="IW-LIST"/>
    </sheetNames>
    <sheetDataSet>
      <sheetData sheetId="0" refreshError="1">
        <row r="732">
          <cell r="A732" t="str">
            <v>K02</v>
          </cell>
          <cell r="B732">
            <v>47</v>
          </cell>
          <cell r="D732" t="str">
            <v>제 47 호표</v>
          </cell>
          <cell r="E732" t="str">
            <v>프라임코팅</v>
          </cell>
          <cell r="H732" t="str">
            <v>MC-1</v>
          </cell>
          <cell r="L732" t="str">
            <v>근거 : 건설12-11</v>
          </cell>
          <cell r="Q732" t="str">
            <v>단위 : 100m2</v>
          </cell>
        </row>
        <row r="733">
          <cell r="A733" t="str">
            <v xml:space="preserve"> </v>
          </cell>
          <cell r="D733" t="str">
            <v>명    칭</v>
          </cell>
          <cell r="E733" t="str">
            <v>규   격</v>
          </cell>
          <cell r="F733" t="str">
            <v>단  위</v>
          </cell>
          <cell r="G733" t="str">
            <v>수  량</v>
          </cell>
          <cell r="H733" t="str">
            <v>직접</v>
          </cell>
          <cell r="I733" t="str">
            <v>재료비</v>
          </cell>
          <cell r="J733" t="str">
            <v>간접</v>
          </cell>
          <cell r="K733" t="str">
            <v>재료비</v>
          </cell>
          <cell r="L733" t="str">
            <v>직접</v>
          </cell>
          <cell r="M733" t="str">
            <v>노무비</v>
          </cell>
          <cell r="N733" t="str">
            <v>경</v>
          </cell>
          <cell r="O733" t="str">
            <v>비</v>
          </cell>
          <cell r="P733" t="str">
            <v>계</v>
          </cell>
          <cell r="Q733" t="str">
            <v>비    고</v>
          </cell>
        </row>
        <row r="734">
          <cell r="A734" t="str">
            <v xml:space="preserve"> </v>
          </cell>
          <cell r="H734" t="str">
            <v>단가</v>
          </cell>
          <cell r="I734" t="str">
            <v>금액</v>
          </cell>
          <cell r="J734" t="str">
            <v>단가</v>
          </cell>
          <cell r="K734" t="str">
            <v>금액</v>
          </cell>
          <cell r="L734" t="str">
            <v>단가</v>
          </cell>
          <cell r="M734" t="str">
            <v>금액</v>
          </cell>
          <cell r="N734" t="str">
            <v>단가</v>
          </cell>
          <cell r="O734" t="str">
            <v>금액</v>
          </cell>
        </row>
        <row r="735">
          <cell r="A735" t="str">
            <v>I005</v>
          </cell>
          <cell r="B735">
            <v>0.38</v>
          </cell>
          <cell r="D735" t="str">
            <v>아스팔트</v>
          </cell>
          <cell r="E735" t="str">
            <v>MC-1</v>
          </cell>
          <cell r="F735" t="str">
            <v>d/m</v>
          </cell>
          <cell r="G735">
            <v>0.38</v>
          </cell>
          <cell r="H735">
            <v>38000</v>
          </cell>
          <cell r="I735">
            <v>14440</v>
          </cell>
          <cell r="J735">
            <v>0</v>
          </cell>
          <cell r="K735">
            <v>0</v>
          </cell>
          <cell r="L735">
            <v>0</v>
          </cell>
          <cell r="M735">
            <v>0</v>
          </cell>
          <cell r="N735">
            <v>0</v>
          </cell>
          <cell r="O735">
            <v>0</v>
          </cell>
          <cell r="P735">
            <v>14440</v>
          </cell>
        </row>
        <row r="736">
          <cell r="A736" t="str">
            <v>r036</v>
          </cell>
          <cell r="B736">
            <v>0.04</v>
          </cell>
          <cell r="D736" t="str">
            <v>포장공</v>
          </cell>
          <cell r="E736">
            <v>0</v>
          </cell>
          <cell r="F736" t="str">
            <v>인</v>
          </cell>
          <cell r="G736">
            <v>0.04</v>
          </cell>
          <cell r="H736">
            <v>0</v>
          </cell>
          <cell r="I736">
            <v>0</v>
          </cell>
          <cell r="J736">
            <v>0</v>
          </cell>
          <cell r="K736">
            <v>0</v>
          </cell>
          <cell r="L736">
            <v>68200</v>
          </cell>
          <cell r="M736">
            <v>2728</v>
          </cell>
          <cell r="N736">
            <v>0</v>
          </cell>
          <cell r="O736">
            <v>0</v>
          </cell>
          <cell r="P736">
            <v>2728</v>
          </cell>
        </row>
        <row r="737">
          <cell r="A737" t="str">
            <v>r010</v>
          </cell>
          <cell r="B737">
            <v>0.12</v>
          </cell>
          <cell r="D737" t="str">
            <v>보통인부</v>
          </cell>
          <cell r="E737">
            <v>0</v>
          </cell>
          <cell r="F737" t="str">
            <v>인</v>
          </cell>
          <cell r="G737">
            <v>0.12</v>
          </cell>
          <cell r="H737">
            <v>0</v>
          </cell>
          <cell r="I737">
            <v>0</v>
          </cell>
          <cell r="J737">
            <v>0</v>
          </cell>
          <cell r="K737">
            <v>0</v>
          </cell>
          <cell r="L737">
            <v>34900</v>
          </cell>
          <cell r="M737">
            <v>4188</v>
          </cell>
          <cell r="N737">
            <v>0</v>
          </cell>
          <cell r="O737">
            <v>0</v>
          </cell>
          <cell r="P737">
            <v>4188</v>
          </cell>
        </row>
        <row r="741">
          <cell r="D741" t="str">
            <v>보통인부</v>
          </cell>
          <cell r="E741">
            <v>0</v>
          </cell>
          <cell r="F741" t="str">
            <v>인</v>
          </cell>
          <cell r="G741">
            <v>0.12</v>
          </cell>
          <cell r="H741">
            <v>0</v>
          </cell>
          <cell r="I741">
            <v>0</v>
          </cell>
          <cell r="J741">
            <v>0</v>
          </cell>
          <cell r="K741">
            <v>0</v>
          </cell>
          <cell r="L741">
            <v>34900</v>
          </cell>
          <cell r="M741">
            <v>4188</v>
          </cell>
          <cell r="N741">
            <v>0</v>
          </cell>
          <cell r="O741">
            <v>0</v>
          </cell>
          <cell r="P741">
            <v>4188</v>
          </cell>
        </row>
        <row r="742">
          <cell r="A742" t="str">
            <v xml:space="preserve"> </v>
          </cell>
        </row>
        <row r="743">
          <cell r="A743" t="str">
            <v xml:space="preserve"> </v>
          </cell>
        </row>
        <row r="744">
          <cell r="A744" t="str">
            <v xml:space="preserve"> </v>
          </cell>
        </row>
        <row r="745">
          <cell r="A745" t="str">
            <v xml:space="preserve"> </v>
          </cell>
          <cell r="C745" t="str">
            <v>K02</v>
          </cell>
          <cell r="D745" t="str">
            <v>계</v>
          </cell>
          <cell r="E745" t="str">
            <v>제 47 호표</v>
          </cell>
          <cell r="I745">
            <v>14440</v>
          </cell>
          <cell r="K745">
            <v>0</v>
          </cell>
          <cell r="M745">
            <v>6916</v>
          </cell>
          <cell r="O745">
            <v>0</v>
          </cell>
          <cell r="P745">
            <v>21356</v>
          </cell>
        </row>
        <row r="1400">
          <cell r="A1400" t="str">
            <v>B22</v>
          </cell>
          <cell r="B1400">
            <v>93</v>
          </cell>
          <cell r="D1400" t="str">
            <v>제 93 호표</v>
          </cell>
          <cell r="E1400" t="str">
            <v>관용접(Φ400mm)</v>
          </cell>
          <cell r="H1400">
            <v>0</v>
          </cell>
          <cell r="L1400" t="str">
            <v>근거 : 건설17-8</v>
          </cell>
          <cell r="Q1400" t="str">
            <v>단위 : 개소/6m</v>
          </cell>
        </row>
        <row r="1401">
          <cell r="A1401" t="str">
            <v xml:space="preserve"> </v>
          </cell>
          <cell r="D1401" t="str">
            <v>명    칭</v>
          </cell>
          <cell r="E1401" t="str">
            <v>규   격</v>
          </cell>
          <cell r="F1401" t="str">
            <v>단  위</v>
          </cell>
          <cell r="G1401" t="str">
            <v>수  량</v>
          </cell>
          <cell r="H1401" t="str">
            <v>직접</v>
          </cell>
          <cell r="I1401" t="str">
            <v>재료비</v>
          </cell>
          <cell r="J1401" t="str">
            <v>간접</v>
          </cell>
          <cell r="K1401" t="str">
            <v>재료비</v>
          </cell>
          <cell r="L1401" t="str">
            <v>직접</v>
          </cell>
          <cell r="M1401" t="str">
            <v>노무비</v>
          </cell>
          <cell r="N1401" t="str">
            <v>경</v>
          </cell>
          <cell r="O1401" t="str">
            <v>비</v>
          </cell>
          <cell r="P1401" t="str">
            <v>계</v>
          </cell>
          <cell r="Q1401" t="str">
            <v>비    고</v>
          </cell>
        </row>
        <row r="1402">
          <cell r="A1402" t="str">
            <v xml:space="preserve"> </v>
          </cell>
          <cell r="H1402" t="str">
            <v>단가</v>
          </cell>
          <cell r="I1402" t="str">
            <v>금액</v>
          </cell>
          <cell r="J1402" t="str">
            <v>단가</v>
          </cell>
          <cell r="K1402" t="str">
            <v>금액</v>
          </cell>
          <cell r="L1402" t="str">
            <v>단가</v>
          </cell>
          <cell r="M1402" t="str">
            <v>금액</v>
          </cell>
          <cell r="N1402" t="str">
            <v>단가</v>
          </cell>
          <cell r="O1402" t="str">
            <v>금액</v>
          </cell>
        </row>
        <row r="1403">
          <cell r="A1403" t="str">
            <v>I020</v>
          </cell>
          <cell r="B1403">
            <v>1.6</v>
          </cell>
          <cell r="D1403" t="str">
            <v>용접봉</v>
          </cell>
          <cell r="E1403" t="str">
            <v>115×3mm</v>
          </cell>
          <cell r="F1403" t="str">
            <v>kg</v>
          </cell>
          <cell r="G1403">
            <v>1.6</v>
          </cell>
          <cell r="H1403">
            <v>0</v>
          </cell>
          <cell r="I1403">
            <v>0</v>
          </cell>
          <cell r="J1403">
            <v>920</v>
          </cell>
          <cell r="K1403">
            <v>1472</v>
          </cell>
          <cell r="L1403">
            <v>0</v>
          </cell>
          <cell r="M1403">
            <v>0</v>
          </cell>
          <cell r="N1403">
            <v>0</v>
          </cell>
          <cell r="O1403">
            <v>0</v>
          </cell>
          <cell r="P1403">
            <v>1472</v>
          </cell>
        </row>
        <row r="1404">
          <cell r="A1404" t="str">
            <v>r013</v>
          </cell>
          <cell r="B1404">
            <v>0.54</v>
          </cell>
          <cell r="D1404" t="str">
            <v>용접공</v>
          </cell>
          <cell r="E1404">
            <v>0</v>
          </cell>
          <cell r="F1404" t="str">
            <v>인</v>
          </cell>
          <cell r="G1404">
            <v>0.54</v>
          </cell>
          <cell r="H1404">
            <v>0</v>
          </cell>
          <cell r="I1404">
            <v>0</v>
          </cell>
          <cell r="J1404">
            <v>0</v>
          </cell>
          <cell r="K1404">
            <v>0</v>
          </cell>
          <cell r="L1404">
            <v>65500</v>
          </cell>
          <cell r="M1404">
            <v>35370</v>
          </cell>
          <cell r="N1404">
            <v>0</v>
          </cell>
          <cell r="O1404">
            <v>0</v>
          </cell>
          <cell r="P1404">
            <v>35370</v>
          </cell>
        </row>
        <row r="1410">
          <cell r="D1410" t="str">
            <v>용접공</v>
          </cell>
          <cell r="E1410">
            <v>0</v>
          </cell>
          <cell r="F1410" t="str">
            <v>인</v>
          </cell>
          <cell r="G1410">
            <v>0.54</v>
          </cell>
          <cell r="H1410">
            <v>0</v>
          </cell>
          <cell r="I1410">
            <v>0</v>
          </cell>
          <cell r="J1410">
            <v>0</v>
          </cell>
          <cell r="K1410">
            <v>0</v>
          </cell>
          <cell r="L1410">
            <v>65500</v>
          </cell>
          <cell r="M1410">
            <v>35370</v>
          </cell>
          <cell r="N1410">
            <v>0</v>
          </cell>
          <cell r="O1410">
            <v>0</v>
          </cell>
          <cell r="P1410">
            <v>35370</v>
          </cell>
        </row>
        <row r="1411">
          <cell r="A1411" t="str">
            <v xml:space="preserve"> </v>
          </cell>
        </row>
        <row r="1412">
          <cell r="A1412" t="str">
            <v xml:space="preserve"> </v>
          </cell>
        </row>
        <row r="1413">
          <cell r="A1413" t="str">
            <v xml:space="preserve"> </v>
          </cell>
          <cell r="C1413" t="str">
            <v>B22</v>
          </cell>
          <cell r="D1413" t="str">
            <v>계</v>
          </cell>
          <cell r="E1413" t="str">
            <v>제 93 호표</v>
          </cell>
          <cell r="I1413">
            <v>0</v>
          </cell>
          <cell r="K1413">
            <v>1472</v>
          </cell>
          <cell r="M1413">
            <v>35370</v>
          </cell>
          <cell r="O1413">
            <v>0</v>
          </cell>
          <cell r="P1413">
            <v>36842</v>
          </cell>
        </row>
        <row r="1516">
          <cell r="A1516" t="str">
            <v>O03</v>
          </cell>
          <cell r="B1516">
            <v>101</v>
          </cell>
          <cell r="D1516" t="str">
            <v>제 101 호표</v>
          </cell>
          <cell r="E1516" t="str">
            <v>인력 터파기(풍화암 및 연암)</v>
          </cell>
          <cell r="H1516" t="str">
            <v>인력(2-3)</v>
          </cell>
          <cell r="L1516" t="str">
            <v>근거 : 토공3-1</v>
          </cell>
          <cell r="Q1516" t="str">
            <v>단위 :㎥</v>
          </cell>
        </row>
        <row r="1517">
          <cell r="A1517" t="str">
            <v xml:space="preserve"> </v>
          </cell>
          <cell r="D1517" t="str">
            <v>명    칭</v>
          </cell>
          <cell r="E1517" t="str">
            <v>규   격</v>
          </cell>
          <cell r="F1517" t="str">
            <v>단  위</v>
          </cell>
          <cell r="G1517" t="str">
            <v>수  량</v>
          </cell>
          <cell r="H1517" t="str">
            <v>직접</v>
          </cell>
          <cell r="I1517" t="str">
            <v>재료비</v>
          </cell>
          <cell r="J1517" t="str">
            <v>간접</v>
          </cell>
          <cell r="K1517" t="str">
            <v>재료비</v>
          </cell>
          <cell r="L1517" t="str">
            <v>직접</v>
          </cell>
          <cell r="M1517" t="str">
            <v>노무비</v>
          </cell>
          <cell r="N1517" t="str">
            <v>경</v>
          </cell>
          <cell r="O1517" t="str">
            <v>비</v>
          </cell>
          <cell r="P1517" t="str">
            <v>계</v>
          </cell>
          <cell r="Q1517" t="str">
            <v>비    고</v>
          </cell>
        </row>
        <row r="1518">
          <cell r="A1518" t="str">
            <v xml:space="preserve"> </v>
          </cell>
          <cell r="H1518" t="str">
            <v>단가</v>
          </cell>
          <cell r="I1518" t="str">
            <v>금액</v>
          </cell>
          <cell r="J1518" t="str">
            <v>단가</v>
          </cell>
          <cell r="K1518" t="str">
            <v>금액</v>
          </cell>
          <cell r="L1518" t="str">
            <v>단가</v>
          </cell>
          <cell r="M1518" t="str">
            <v>금액</v>
          </cell>
          <cell r="N1518" t="str">
            <v>단가</v>
          </cell>
          <cell r="O1518" t="str">
            <v>금액</v>
          </cell>
        </row>
        <row r="1519">
          <cell r="A1519" t="str">
            <v>r010</v>
          </cell>
          <cell r="B1519">
            <v>1</v>
          </cell>
          <cell r="D1519" t="str">
            <v>보통인부</v>
          </cell>
          <cell r="E1519">
            <v>0</v>
          </cell>
          <cell r="F1519" t="str">
            <v>인</v>
          </cell>
          <cell r="G1519">
            <v>1</v>
          </cell>
          <cell r="H1519">
            <v>0</v>
          </cell>
          <cell r="I1519">
            <v>0</v>
          </cell>
          <cell r="J1519">
            <v>0</v>
          </cell>
          <cell r="K1519">
            <v>0</v>
          </cell>
          <cell r="L1519">
            <v>34900</v>
          </cell>
          <cell r="M1519">
            <v>34900</v>
          </cell>
          <cell r="N1519">
            <v>0</v>
          </cell>
          <cell r="O1519">
            <v>0</v>
          </cell>
          <cell r="P1519">
            <v>34900</v>
          </cell>
          <cell r="Q1519" t="str">
            <v>주위에 장애물이 있을경우</v>
          </cell>
        </row>
        <row r="1520">
          <cell r="A1520" t="str">
            <v>R037</v>
          </cell>
          <cell r="B1520">
            <v>2</v>
          </cell>
          <cell r="D1520" t="str">
            <v>할석공</v>
          </cell>
          <cell r="E1520">
            <v>0</v>
          </cell>
          <cell r="F1520" t="str">
            <v>인</v>
          </cell>
          <cell r="G1520">
            <v>2</v>
          </cell>
          <cell r="H1520">
            <v>0</v>
          </cell>
          <cell r="I1520">
            <v>0</v>
          </cell>
          <cell r="J1520">
            <v>0</v>
          </cell>
          <cell r="K1520">
            <v>0</v>
          </cell>
          <cell r="L1520">
            <v>65700</v>
          </cell>
          <cell r="M1520">
            <v>131400</v>
          </cell>
          <cell r="N1520">
            <v>0</v>
          </cell>
          <cell r="O1520">
            <v>0</v>
          </cell>
          <cell r="P1520">
            <v>131400</v>
          </cell>
          <cell r="Q1520" t="str">
            <v>50%까지 할증가능</v>
          </cell>
        </row>
        <row r="1527">
          <cell r="D1527" t="str">
            <v>할석공</v>
          </cell>
          <cell r="E1527">
            <v>0</v>
          </cell>
          <cell r="F1527" t="str">
            <v>인</v>
          </cell>
          <cell r="G1527">
            <v>2</v>
          </cell>
          <cell r="H1527">
            <v>0</v>
          </cell>
          <cell r="I1527">
            <v>0</v>
          </cell>
          <cell r="J1527">
            <v>0</v>
          </cell>
          <cell r="K1527">
            <v>0</v>
          </cell>
          <cell r="L1527">
            <v>65700</v>
          </cell>
          <cell r="M1527">
            <v>131400</v>
          </cell>
          <cell r="N1527">
            <v>0</v>
          </cell>
          <cell r="O1527">
            <v>0</v>
          </cell>
          <cell r="P1527">
            <v>131400</v>
          </cell>
          <cell r="Q1527" t="str">
            <v>50%까지 할증가능</v>
          </cell>
        </row>
        <row r="1528">
          <cell r="A1528" t="str">
            <v xml:space="preserve"> </v>
          </cell>
        </row>
        <row r="1529">
          <cell r="A1529" t="str">
            <v xml:space="preserve"> </v>
          </cell>
          <cell r="C1529" t="str">
            <v>O03</v>
          </cell>
          <cell r="D1529" t="str">
            <v>계</v>
          </cell>
          <cell r="E1529" t="str">
            <v>제 101 호표</v>
          </cell>
          <cell r="I1529">
            <v>0</v>
          </cell>
          <cell r="K1529">
            <v>0</v>
          </cell>
          <cell r="M1529">
            <v>166300</v>
          </cell>
          <cell r="O1529">
            <v>0</v>
          </cell>
          <cell r="P1529">
            <v>166300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서                      "/>
      <sheetName val="집계표"/>
      <sheetName val="내역서"/>
      <sheetName val="일위대가목록"/>
      <sheetName val="일위대가"/>
      <sheetName val="단가대비표"/>
      <sheetName val="노임산출집계표"/>
      <sheetName val="공종별 집계표"/>
      <sheetName val="산출서"/>
      <sheetName val="20141102(호원동시민감동공원조성사업)"/>
    </sheetNames>
    <definedNames>
      <definedName name="_jak10" refersTo="#REF!"/>
      <definedName name="_jak11" refersTo="#REF!"/>
      <definedName name="_jak12" refersTo="#REF!"/>
      <definedName name="_jak13" refersTo="#REF!"/>
      <definedName name="_jak2" refersTo="#REF!"/>
      <definedName name="_jak3" refersTo="#REF!"/>
      <definedName name="_jak4" refersTo="#REF!"/>
      <definedName name="_jak5" refersTo="#REF!"/>
      <definedName name="_jak6" refersTo="#REF!"/>
      <definedName name="_jak7" refersTo="#REF!"/>
      <definedName name="_jak9" refersTo="#REF!"/>
      <definedName name="CLOSER" refersTo="#REF!"/>
      <definedName name="StartChart" refersTo="#REF!"/>
      <definedName name="StartSeller" refersTo="#REF!"/>
      <definedName name="모빌랙A" refersTo="#REF!"/>
      <definedName name="제출"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건물"/>
      <sheetName val="건물 (2)"/>
      <sheetName val="구축물"/>
      <sheetName val="기계"/>
      <sheetName val="차량"/>
      <sheetName val="비품"/>
      <sheetName val="Module2"/>
      <sheetName val="중기사용료"/>
      <sheetName val="내역서"/>
      <sheetName val="I一般比"/>
      <sheetName val="역T형교대(말뚝기초)"/>
      <sheetName val="spec1"/>
      <sheetName val="3련 BOX"/>
      <sheetName val="C-노임단가"/>
      <sheetName val="집계표"/>
      <sheetName val="MOTOR"/>
      <sheetName val="오에스지감가99(수정)"/>
      <sheetName val="설직재-1"/>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갑지"/>
      <sheetName val="설계내역서"/>
      <sheetName val="현장경비"/>
      <sheetName val="단가"/>
      <sheetName val="교대(A1-A2)"/>
      <sheetName val="내역서"/>
      <sheetName val="일위대가"/>
      <sheetName val="#REF"/>
      <sheetName val="실행내역"/>
      <sheetName val="교대(A1)"/>
      <sheetName val="견적의뢰서"/>
      <sheetName val="배수공"/>
      <sheetName val="집계표"/>
      <sheetName val="공사개요"/>
      <sheetName val="대비"/>
      <sheetName val="Dae_Jiju"/>
      <sheetName val="Sikje_ingun"/>
      <sheetName val="TREE_D"/>
      <sheetName val="건축내역"/>
      <sheetName val="가격조사서"/>
      <sheetName val="Sheet1 (2)"/>
      <sheetName val="대림경상68억"/>
      <sheetName val="재료비"/>
      <sheetName val="총괄내역서"/>
      <sheetName val="시공여유율"/>
      <sheetName val="양수장(기계)"/>
      <sheetName val="사용성검토"/>
      <sheetName val="해평견적"/>
      <sheetName val="청천내"/>
      <sheetName val="별표총괄"/>
      <sheetName val="BID"/>
      <sheetName val="일H35Y4"/>
      <sheetName val="공종별"/>
      <sheetName val="노임"/>
      <sheetName val="실행철강하도"/>
      <sheetName val="EUL"/>
      <sheetName val="방배동내역(리라)"/>
      <sheetName val="공통가설"/>
      <sheetName val="건축공사집계표"/>
      <sheetName val="방배동내역 (총괄)"/>
      <sheetName val="부대공사총괄"/>
      <sheetName val="낙찰표"/>
      <sheetName val="물가변동 총괄서"/>
      <sheetName val="수량조서(신)"/>
      <sheetName val="금액내역서"/>
      <sheetName val="공사비총괄표"/>
      <sheetName val="ASALTOTA"/>
      <sheetName val="부하(성남)"/>
      <sheetName val="인건비"/>
      <sheetName val="MIJIBI"/>
      <sheetName val="Sheet1"/>
      <sheetName val="장비집계"/>
      <sheetName val="제수"/>
      <sheetName val="공기"/>
      <sheetName val="취수탑"/>
      <sheetName val="Sheet17"/>
      <sheetName val="설계조건"/>
      <sheetName val="EQUIP LIST"/>
      <sheetName val="조명시설"/>
      <sheetName val="수량집계"/>
      <sheetName val="노무비계"/>
      <sheetName val="제잡비"/>
      <sheetName val="도시가스현황"/>
      <sheetName val="내역"/>
      <sheetName val="간접"/>
      <sheetName val="허용전류-IEC"/>
      <sheetName val="허용전류-IEC DATA"/>
      <sheetName val="증감내역서"/>
      <sheetName val="기초1"/>
      <sheetName val="맨홀수량"/>
      <sheetName val="7.1유효폭"/>
      <sheetName val="부속동"/>
      <sheetName val="노임단가"/>
      <sheetName val="기계경비일람"/>
      <sheetName val="뚝토공"/>
      <sheetName val="단위단가"/>
      <sheetName val="중기사용료"/>
      <sheetName val="저"/>
      <sheetName val="새공통"/>
      <sheetName val="대전-교대(A1-A2)"/>
      <sheetName val="현황산출서"/>
      <sheetName val="동력부하계산"/>
      <sheetName val="도급"/>
      <sheetName val="부하계산서"/>
      <sheetName val="Sheet3"/>
      <sheetName val="공사비예산서(토목분)"/>
      <sheetName val="TEST1"/>
      <sheetName val="본선 토공 분배표"/>
      <sheetName val="프랜트면허"/>
      <sheetName val="토목주소"/>
      <sheetName val="인사자료총집계"/>
      <sheetName val="평가데이터"/>
      <sheetName val="기본단가"/>
      <sheetName val="DATE"/>
      <sheetName val="현장관리비 산출내역"/>
      <sheetName val="특수선일위대가"/>
      <sheetName val="출자한도"/>
      <sheetName val="단면 (2)"/>
      <sheetName val="변경내역대비표(2)"/>
      <sheetName val="경비"/>
      <sheetName val="침하계"/>
      <sheetName val="3.공통공사대비"/>
      <sheetName val="36+45-113-18+19+20I"/>
      <sheetName val="현장관리비"/>
      <sheetName val="정부노임단가"/>
      <sheetName val="대로근거"/>
      <sheetName val="중로근거"/>
      <sheetName val="갑지(추정)"/>
      <sheetName val="데이타"/>
      <sheetName val="방배동내역(한영)"/>
      <sheetName val="갑지1"/>
      <sheetName val="토사(PE)"/>
      <sheetName val="경비2내역"/>
      <sheetName val="을 2"/>
      <sheetName val="을 1"/>
      <sheetName val="토공 갑지"/>
      <sheetName val="구조물견적"/>
      <sheetName val="수량3"/>
      <sheetName val="노무비단가"/>
      <sheetName val="단면치수"/>
      <sheetName val="Y-WORK"/>
      <sheetName val="물가시세"/>
      <sheetName val="자료"/>
      <sheetName val="INPUT"/>
      <sheetName val="장비"/>
      <sheetName val="산근1"/>
      <sheetName val="노무"/>
      <sheetName val="자재"/>
      <sheetName val="지급자재"/>
      <sheetName val="총공사내역서"/>
      <sheetName val="건축공사실행"/>
      <sheetName val="000000"/>
      <sheetName val="일위대가표"/>
      <sheetName val="변수데이타"/>
      <sheetName val="장비내역서"/>
      <sheetName val="CTEMCOST"/>
      <sheetName val="물량"/>
      <sheetName val="Sheet1_(2)"/>
      <sheetName val="물가변동_총괄서"/>
      <sheetName val="방배동내역_(총괄)"/>
      <sheetName val="허용전류-IEC_DATA"/>
      <sheetName val="7_1유효폭"/>
      <sheetName val="현장관리비_산출내역"/>
      <sheetName val="본선_토공_분배표"/>
      <sheetName val="EQUIP_LIST"/>
      <sheetName val="단면_(2)"/>
      <sheetName val="공문"/>
      <sheetName val="D01"/>
      <sheetName val="D02"/>
      <sheetName val="구조물철거타공정이월"/>
      <sheetName val="1-1"/>
      <sheetName val="내역1"/>
      <sheetName val="CIVIL"/>
      <sheetName val="단가비교표"/>
      <sheetName val="주식"/>
      <sheetName val="영동(D)"/>
      <sheetName val="원형1호맨홀토공수량"/>
      <sheetName val="BOX 본체"/>
      <sheetName val="MAT"/>
      <sheetName val="JUCKEYK"/>
      <sheetName val=" "/>
      <sheetName val="WORK"/>
      <sheetName val="외자배분"/>
      <sheetName val="외자내역"/>
      <sheetName val="U-TYPE(1)"/>
      <sheetName val="적용률"/>
      <sheetName val="6PILE  (돌출)"/>
      <sheetName val="찍기"/>
      <sheetName val="별표"/>
      <sheetName val="자재조사표"/>
      <sheetName val="1,2,3,4,5단위수량"/>
      <sheetName val="견적대비표"/>
      <sheetName val="설계개요"/>
      <sheetName val="예가표"/>
      <sheetName val="단가조사표"/>
      <sheetName val="각사별공사비분개 "/>
      <sheetName val="70%"/>
      <sheetName val="식재인부"/>
      <sheetName val="총괄표"/>
      <sheetName val="바닥판"/>
      <sheetName val="자재단가"/>
      <sheetName val="기계경비(시간당)"/>
      <sheetName val="램머"/>
      <sheetName val="SG"/>
      <sheetName val="TB-내역서"/>
      <sheetName val="Sheet5"/>
      <sheetName val="전기"/>
      <sheetName val="입찰안"/>
      <sheetName val="차액보증"/>
      <sheetName val="2"/>
      <sheetName val="D-3109"/>
      <sheetName val="ABUT수량-A1"/>
      <sheetName val="1.취수장"/>
      <sheetName val="6호기"/>
      <sheetName val="9811"/>
      <sheetName val="설계흐름도"/>
      <sheetName val="터널전기"/>
      <sheetName val="해외법인"/>
      <sheetName val="L-type"/>
      <sheetName val="수량산출"/>
      <sheetName val="표지"/>
      <sheetName val="발생토"/>
      <sheetName val="자재수량"/>
      <sheetName val="마감사양"/>
      <sheetName val="터널조도"/>
      <sheetName val="정SW_원_"/>
      <sheetName val="기성집계"/>
      <sheetName val="공내역서"/>
      <sheetName val="일년TOTAL"/>
      <sheetName val="연돌일위집계"/>
      <sheetName val="간접비"/>
      <sheetName val="유기공정"/>
      <sheetName val="Sheet2"/>
      <sheetName val="COVER-P"/>
      <sheetName val="결재갑지"/>
      <sheetName val="일위대가(건축)"/>
      <sheetName val="표준건축비"/>
      <sheetName val="2006납품"/>
      <sheetName val="S1"/>
      <sheetName val="구성비"/>
      <sheetName val="정렬"/>
      <sheetName val="9GNG운반"/>
      <sheetName val="배명(단가)"/>
      <sheetName val="FORM-0"/>
      <sheetName val="1호맨홀토공"/>
      <sheetName val="Sheet4"/>
      <sheetName val="단가산출1"/>
      <sheetName val="단가산출2"/>
      <sheetName val="JUCK"/>
      <sheetName val="현장지지물물량"/>
      <sheetName val="제경비"/>
      <sheetName val="실적"/>
      <sheetName val="입력(K0)"/>
      <sheetName val="노무비"/>
      <sheetName val="용수간선"/>
      <sheetName val="암거날개벽"/>
      <sheetName val="기초"/>
      <sheetName val="맨홀토공산출"/>
      <sheetName val="계수시트"/>
      <sheetName val="노임이"/>
      <sheetName val="붙임5"/>
      <sheetName val="작업방"/>
      <sheetName val="총괄k"/>
      <sheetName val="개요"/>
      <sheetName val="안전건강연금"/>
      <sheetName val="건축실적"/>
      <sheetName val="고용퇴직"/>
      <sheetName val="입력"/>
      <sheetName val="기계실적"/>
      <sheetName val="물가기준년"/>
      <sheetName val="노임산재"/>
      <sheetName val="장비기준"/>
      <sheetName val="조경수목"/>
      <sheetName val="토목실적"/>
      <sheetName val="산출금액내역"/>
      <sheetName val="시설일위"/>
      <sheetName val="식재수량표"/>
      <sheetName val="식재일위"/>
      <sheetName val="L_type"/>
      <sheetName val="자재입고내역"/>
      <sheetName val="노임대장(지역주민)"/>
      <sheetName val="노임대장(철근)"/>
      <sheetName val="노임대장(목수)"/>
      <sheetName val="(구조물용역-가람)"/>
      <sheetName val="노임대장(용역-가람)남자"/>
      <sheetName val="노임대장(용역-가람)여자"/>
      <sheetName val="노임대장(방수공)"/>
      <sheetName val="Tender"/>
      <sheetName val="토공산출(주차장)"/>
      <sheetName val="투자효율분석"/>
      <sheetName val="설계명세서"/>
      <sheetName val="NM2"/>
      <sheetName val="NW1"/>
      <sheetName val="NW2"/>
      <sheetName val="PW3"/>
      <sheetName val="PW4"/>
      <sheetName val="SC1"/>
      <sheetName val="DNW"/>
      <sheetName val="N+"/>
      <sheetName val="NE"/>
      <sheetName val="P+"/>
      <sheetName val="PE"/>
      <sheetName val="PM"/>
      <sheetName val="TR"/>
      <sheetName val="기경집계"/>
      <sheetName val="전체"/>
      <sheetName val="공문(신)"/>
      <sheetName val="3련 BOX"/>
      <sheetName val="Pier 3"/>
      <sheetName val="간선계산"/>
      <sheetName val="BOX(1.5X1.5)"/>
      <sheetName val="수목단가"/>
      <sheetName val="시설수량표"/>
      <sheetName val="기초단가"/>
      <sheetName val="조건표"/>
      <sheetName val="을"/>
      <sheetName val="와동25-3(변경)"/>
      <sheetName val="매립"/>
      <sheetName val="기기리스트"/>
      <sheetName val="단위중기"/>
      <sheetName val="기성금내역서"/>
      <sheetName val="자바라1"/>
      <sheetName val="해외 연수비용 계산-삭제"/>
      <sheetName val="해외 기술훈련비 (합계)"/>
      <sheetName val="12호기내역서(건축분)"/>
      <sheetName val="소요자재"/>
      <sheetName val="노무산출서"/>
      <sheetName val="부도어음"/>
      <sheetName val="골조시행"/>
      <sheetName val="관로토공"/>
      <sheetName val="신천교(음성)"/>
      <sheetName val="7-3단면_상시"/>
      <sheetName val="수량집계표"/>
      <sheetName val="공종별수량집계"/>
      <sheetName val="금융비용"/>
      <sheetName val="수정2"/>
      <sheetName val="옹벽(수량)"/>
      <sheetName val="영업2"/>
      <sheetName val="2000년1차"/>
      <sheetName val="중기일위대가"/>
      <sheetName val="결과조달"/>
      <sheetName val="Sheet6"/>
      <sheetName val="품셈TABLE"/>
      <sheetName val="옹벽수량집계"/>
      <sheetName val="1SPAN"/>
      <sheetName val="K55수출"/>
      <sheetName val="c_balju"/>
      <sheetName val="시설물일위"/>
      <sheetName val="적용단가"/>
      <sheetName val="TYPE A"/>
      <sheetName val="기둥(원형)"/>
      <sheetName val="T기성9605"/>
      <sheetName val="가제당공사비"/>
      <sheetName val="기초처리공사비"/>
      <sheetName val="복통공사비"/>
      <sheetName val="본제당공사비"/>
      <sheetName val="시험비"/>
      <sheetName val="자재대"/>
      <sheetName val="중기운반비"/>
      <sheetName val="진입도로공사비"/>
      <sheetName val="취수탑공사비"/>
      <sheetName val="토취장복구"/>
      <sheetName val="Baby일위대가"/>
      <sheetName val="WEON"/>
      <sheetName val="산출내역서집계표"/>
      <sheetName val="장비투입 (2)"/>
      <sheetName val="철거산출근거"/>
      <sheetName val="장문교(대전)"/>
      <sheetName val="산출근거"/>
      <sheetName val="Total"/>
      <sheetName val="일위대가(가설)"/>
      <sheetName val="DANGA"/>
      <sheetName val="전기일위대가"/>
      <sheetName val="CC16-내역서"/>
      <sheetName val="2000년 공정표"/>
      <sheetName val="1ST"/>
      <sheetName val="1안98Billing"/>
      <sheetName val="예산총괄표"/>
      <sheetName val="목표세부명세"/>
      <sheetName val="설비원가"/>
      <sheetName val="신림자금"/>
      <sheetName val="건축"/>
      <sheetName val="일위대가목차"/>
      <sheetName val="유림골조"/>
      <sheetName val="식재"/>
      <sheetName val="시설물"/>
      <sheetName val="식재출력용"/>
      <sheetName val="유지관리"/>
      <sheetName val="국공유지및사유지"/>
      <sheetName val="방송(체육관)"/>
      <sheetName val="9"/>
      <sheetName val="변경내역"/>
      <sheetName val="구역화물"/>
      <sheetName val="0"/>
      <sheetName val="교대시점"/>
      <sheetName val="비탈면보호공수량산출"/>
      <sheetName val="유용원석량소요시기검토안"/>
      <sheetName val="1차설계변경내역"/>
      <sheetName val="공사수행방안"/>
      <sheetName val="단면가정"/>
      <sheetName val="내역서 "/>
      <sheetName val="조경"/>
      <sheetName val="토공사(단지)"/>
      <sheetName val="EKOG10건축"/>
      <sheetName val="시추주상도"/>
      <sheetName val="백암비스타내역"/>
      <sheetName val="지질조사분석"/>
      <sheetName val="ITB COST"/>
      <sheetName val="BSD (2)"/>
      <sheetName val="DATA"/>
      <sheetName val="공내역"/>
      <sheetName val="토목품셈"/>
      <sheetName val="제품"/>
      <sheetName val="CLAUSE"/>
      <sheetName val="CATCH BASIN"/>
      <sheetName val="COPING"/>
      <sheetName val="guard(mac)"/>
      <sheetName val="입출재고현황 (2)"/>
      <sheetName val="CODE"/>
      <sheetName val="실행대비"/>
      <sheetName val="손익분석"/>
      <sheetName val="SLAB&quot;1&quot;"/>
      <sheetName val="1.설계조건"/>
      <sheetName val="5사남"/>
      <sheetName val="설계기준"/>
      <sheetName val="날개벽수량표"/>
      <sheetName val="광산내역"/>
      <sheetName val="Sheet1_(2)1"/>
      <sheetName val="방배동내역_(총괄)1"/>
      <sheetName val="물가변동_총괄서1"/>
      <sheetName val="허용전류-IEC_DATA1"/>
      <sheetName val="7_1유효폭1"/>
      <sheetName val="단면_(2)1"/>
      <sheetName val="EQUIP_LIST1"/>
      <sheetName val="현장관리비_산출내역1"/>
      <sheetName val="본선_토공_분배표1"/>
      <sheetName val="3_공통공사대비"/>
      <sheetName val="을_2"/>
      <sheetName val="을_1"/>
      <sheetName val="토공_갑지"/>
      <sheetName val="BOX_본체"/>
      <sheetName val="Pier_3"/>
      <sheetName val="각사별공사비분개_"/>
      <sheetName val="_"/>
      <sheetName val="6PILE__(돌출)"/>
      <sheetName val="1_취수장"/>
      <sheetName val="3련_BOX"/>
      <sheetName val="해외_연수비용_계산-삭제"/>
      <sheetName val="해외_기술훈련비_(합계)"/>
      <sheetName val="메서,변+증"/>
      <sheetName val="경영상태"/>
      <sheetName val="96까지"/>
      <sheetName val="97년"/>
      <sheetName val="98이후"/>
      <sheetName val="수량명세서"/>
      <sheetName val="#10거푸집유로폼(0~7m)"/>
      <sheetName val="상부하중"/>
      <sheetName val="풍하중1"/>
      <sheetName val="단기차입금"/>
      <sheetName val="수문보고"/>
      <sheetName val="Sheet1_(2)2"/>
      <sheetName val="허용전류-IEC_DATA2"/>
      <sheetName val="7_1유효폭2"/>
      <sheetName val="방배동내역_(총괄)2"/>
      <sheetName val="물가변동_총괄서2"/>
      <sheetName val="단면_(2)2"/>
      <sheetName val="EQUIP_LIST2"/>
      <sheetName val="현장관리비_산출내역2"/>
      <sheetName val="본선_토공_분배표2"/>
      <sheetName val="토공_갑지1"/>
      <sheetName val="3_공통공사대비1"/>
      <sheetName val="각사별공사비분개_1"/>
      <sheetName val="BOX_본체1"/>
      <sheetName val="을_21"/>
      <sheetName val="을_11"/>
      <sheetName val="_1"/>
      <sheetName val="6PILE__(돌출)1"/>
      <sheetName val="Pier_31"/>
      <sheetName val="1_취수장1"/>
      <sheetName val="3련_BOX1"/>
      <sheetName val="해외_연수비용_계산-삭제1"/>
      <sheetName val="해외_기술훈련비_(합계)1"/>
      <sheetName val="차도조도계산"/>
      <sheetName val="조명율표"/>
      <sheetName val="SPEC"/>
      <sheetName val="DC-2303"/>
      <sheetName val="WEIGHT LIST"/>
      <sheetName val="POL6차-PIPING"/>
      <sheetName val="산#2-1 (2)"/>
      <sheetName val="산#3-1"/>
      <sheetName val="포장물량집계"/>
      <sheetName val="L형옹벽단위수량(35)"/>
      <sheetName val="L형옹벽단위수량(25)"/>
      <sheetName val="간접1"/>
      <sheetName val="기지국"/>
      <sheetName val="수질정화시설"/>
      <sheetName val="원가1(기계)"/>
      <sheetName val="공사내역"/>
      <sheetName val="실시공"/>
      <sheetName val="날개벽(시점좌측)"/>
      <sheetName val="참조"/>
      <sheetName val="C &amp; G RHS"/>
      <sheetName val="간지"/>
      <sheetName val="1공구 건정토건 토공"/>
      <sheetName val="음료실행"/>
      <sheetName val="°©Áö"/>
      <sheetName val="기성내역"/>
      <sheetName val="설계서"/>
      <sheetName val="신우"/>
      <sheetName val="과천MAIN"/>
      <sheetName val="물량표"/>
      <sheetName val="변경원가서갑"/>
      <sheetName val="CON포장수량"/>
      <sheetName val="ACUNIT"/>
      <sheetName val="CONUNIT"/>
      <sheetName val="포장공"/>
      <sheetName val="교각계산"/>
      <sheetName val="공사비증감"/>
      <sheetName val="부대내역"/>
      <sheetName val="Man Hole"/>
      <sheetName val="공통비(전체)"/>
      <sheetName val="선로정수계산"/>
      <sheetName val="토목-물가"/>
      <sheetName val="재료"/>
      <sheetName val="예정(3)"/>
      <sheetName val="동원(3)"/>
      <sheetName val="jobhist"/>
      <sheetName val="조내역"/>
      <sheetName val="건축공사요약표"/>
      <sheetName val="집계내역서(가압장)"/>
      <sheetName val="흐름도"/>
      <sheetName val="5.3 단면가정"/>
      <sheetName val="F4-F7"/>
      <sheetName val="입찰내역"/>
      <sheetName val="설산1.나"/>
      <sheetName val="본사S"/>
      <sheetName val="철근단면적"/>
      <sheetName val="증감대비"/>
      <sheetName val="TYPE-A"/>
      <sheetName val="원가계산"/>
      <sheetName val="원가계산서(남측)"/>
      <sheetName val="일위대가(계측기설치)"/>
      <sheetName val="Process Piping"/>
      <sheetName val="BQ(실행)"/>
      <sheetName val="품셈기준"/>
      <sheetName val="COVER"/>
      <sheetName val="수리결과"/>
      <sheetName val="단위수량"/>
      <sheetName val="O＆P"/>
      <sheetName val="결재판(삭제하지말아주세요)"/>
      <sheetName val="설비"/>
      <sheetName val="200"/>
      <sheetName val="공통자료"/>
      <sheetName val="산출2-기기동력"/>
      <sheetName val="당초"/>
      <sheetName val="관급자재집계표"/>
      <sheetName val="배수유공블럭"/>
      <sheetName val="교각1"/>
      <sheetName val="공사비집계"/>
      <sheetName val="40총괄"/>
      <sheetName val="40집계"/>
      <sheetName val="말뚝지지력산정"/>
      <sheetName val="ELECTRIC"/>
      <sheetName val="SCHEDULE"/>
      <sheetName val="C-직노1"/>
      <sheetName val="data2"/>
      <sheetName val="관로토공집계표"/>
      <sheetName val="단가 "/>
      <sheetName val="일위대가 (PM)"/>
      <sheetName val="S003031"/>
      <sheetName val="여과지동"/>
      <sheetName val="기초자료"/>
      <sheetName val="A-4"/>
      <sheetName val="기성내역서"/>
      <sheetName val="2F 회의실견적(5_14 일대)"/>
      <sheetName val="하수BOX이설"/>
      <sheetName val="자료입력"/>
      <sheetName val="수목표준대가"/>
      <sheetName val="할증"/>
      <sheetName val="방조제+선착장+배수갑문+부대공+1-2방조제"/>
      <sheetName val="hvac(제어동)"/>
      <sheetName val="계산근거"/>
      <sheetName val="plan&amp;section of foundation"/>
      <sheetName val="design criteria"/>
      <sheetName val="인건-측정"/>
      <sheetName val="__"/>
      <sheetName val="산출3-유도등"/>
      <sheetName val="산출2-동력"/>
      <sheetName val="산출2-피뢰침"/>
      <sheetName val="덤프"/>
      <sheetName val="252K444"/>
      <sheetName val="견적990322"/>
      <sheetName val="원형맨홀수량"/>
      <sheetName val="woo(mac)"/>
      <sheetName val="archi(본사)"/>
      <sheetName val="교통신호등"/>
      <sheetName val="터파기및재료"/>
      <sheetName val="CAL"/>
      <sheetName val="FAB별"/>
      <sheetName val="예가대비"/>
      <sheetName val="총괄"/>
      <sheetName val="개산공사비"/>
      <sheetName val="증가분"/>
      <sheetName val="증가수정"/>
      <sheetName val="문의사항"/>
      <sheetName val="수수료율표"/>
      <sheetName val="성곽내역서"/>
      <sheetName val="Raw Data"/>
      <sheetName val="은행"/>
      <sheetName val="견적"/>
      <sheetName val="STRA2"/>
      <sheetName val="전라자금"/>
      <sheetName val="9509"/>
      <sheetName val="일반공사"/>
      <sheetName val="화전내"/>
      <sheetName val="2000용수잠관-수량집계"/>
      <sheetName val="계약전체내역서"/>
      <sheetName val="예정공정(2차분)"/>
      <sheetName val="총괄간지"/>
      <sheetName val="발주간지"/>
      <sheetName val="1차전체변경"/>
      <sheetName val="2차전체변경예정"/>
      <sheetName val="2차전체변경예정 (2)"/>
      <sheetName val="전체변경p"/>
      <sheetName val="04계약"/>
      <sheetName val="사용계획서"/>
      <sheetName val="04착공계약내역서"/>
      <sheetName val="04변경-상하p"/>
      <sheetName val="전체증감"/>
      <sheetName val="1차분증감"/>
      <sheetName val="잔여분증감"/>
      <sheetName val="1차사용계획서"/>
      <sheetName val="1차간지"/>
      <sheetName val="1차분계약내역서"/>
      <sheetName val="이정표토공"/>
      <sheetName val="수량산출서-2"/>
      <sheetName val="설계"/>
      <sheetName val="준검 내역서"/>
      <sheetName val="3차설계"/>
      <sheetName val="제출내역 (2)"/>
      <sheetName val="106C0300"/>
      <sheetName val="S12"/>
      <sheetName val="업무처리전"/>
      <sheetName val="부대공사"/>
      <sheetName val="1.토공"/>
      <sheetName val="중동공구"/>
      <sheetName val="Calculation"/>
      <sheetName val="토공사"/>
      <sheetName val="목록"/>
      <sheetName val="TYPE-1"/>
      <sheetName val="집1"/>
      <sheetName val="철근총괄집계표"/>
      <sheetName val="개화1교"/>
      <sheetName val="깨기"/>
      <sheetName val="Koreasea"/>
      <sheetName val="MOTOR"/>
      <sheetName val="산출내역(K2)"/>
      <sheetName val="구조물공"/>
      <sheetName val="6공구(당초)"/>
      <sheetName val="부대공"/>
      <sheetName val="투찰"/>
      <sheetName val="1,2공구원가계산서"/>
      <sheetName val="2공구산출내역"/>
      <sheetName val="1공구산출내역서"/>
      <sheetName val="전체제잡비"/>
      <sheetName val="토공"/>
      <sheetName val="철골공사"/>
      <sheetName val="공종별집계표"/>
      <sheetName val="상행-교대(A1-A2)"/>
      <sheetName val="FB25JN"/>
      <sheetName val="TYPE1"/>
      <sheetName val="철근량"/>
      <sheetName val="충주"/>
      <sheetName val="품의서"/>
      <sheetName val="자재 집계표"/>
      <sheetName val="2연BOX"/>
      <sheetName val="기성신청"/>
      <sheetName val="40단가산출서"/>
      <sheetName val="TYPE_A"/>
      <sheetName val="BOX(1_5X1_5)"/>
      <sheetName val="2000년_공정표"/>
      <sheetName val="장비투입_(2)"/>
      <sheetName val="1_설계조건"/>
      <sheetName val="C_&amp;_G_RHS"/>
      <sheetName val="1공구_건정토건_토공"/>
      <sheetName val="5_3_단면가정"/>
      <sheetName val="내역서_"/>
      <sheetName val="ITB_COST"/>
      <sheetName val="BSD_(2)"/>
      <sheetName val="CATCH_BASIN"/>
      <sheetName val="입출재고현황_(2)"/>
      <sheetName val="Man_Hole"/>
      <sheetName val="Process_Piping"/>
      <sheetName val="수량산출서 갑지"/>
      <sheetName val="A-100전제"/>
      <sheetName val="도장수량(하1)"/>
      <sheetName val="주형"/>
      <sheetName val="역T형"/>
      <sheetName val="PILE"/>
      <sheetName val="내역서(기성청구)"/>
      <sheetName val="배관내역"/>
      <sheetName val="산출서양식01"/>
      <sheetName val="960318-1"/>
      <sheetName val="SBT NO Proj. Controlling Report"/>
      <sheetName val="PI"/>
      <sheetName val="AC포장수량"/>
      <sheetName val="수량이동"/>
      <sheetName val="펌프장수량산출(토)"/>
      <sheetName val="경산"/>
      <sheetName val="tggwan(mac)"/>
      <sheetName val="우각부보강"/>
      <sheetName val="골재"/>
      <sheetName val="원가계산서"/>
      <sheetName val="소방사항"/>
      <sheetName val="방수"/>
      <sheetName val="중기"/>
      <sheetName val="심의위원명단"/>
      <sheetName val="실행간접비"/>
      <sheetName val="소화실적"/>
      <sheetName val="APT"/>
      <sheetName val="허용전류_IEC"/>
      <sheetName val="허용전류_IEC DATA"/>
      <sheetName val="잡비계산"/>
      <sheetName val="사통"/>
      <sheetName val="기안"/>
      <sheetName val="내역표지"/>
      <sheetName val="S9"/>
      <sheetName val="S14"/>
      <sheetName val="조도계산서 (도서)"/>
      <sheetName val="산1~6"/>
      <sheetName val="토목"/>
      <sheetName val="인천성심병원"/>
      <sheetName val="1TL종점(1)"/>
      <sheetName val="예산서"/>
      <sheetName val="3BL공동구 수량"/>
      <sheetName val="충돌 내용"/>
      <sheetName val="작성방법"/>
      <sheetName val="FOOTING단면력"/>
      <sheetName val="품의"/>
      <sheetName val="주공 갑지"/>
      <sheetName val="공사원가"/>
      <sheetName val="FLA"/>
      <sheetName val="할증 "/>
      <sheetName val="참고"/>
      <sheetName val="COA-17"/>
      <sheetName val="C-18"/>
      <sheetName val="견적서"/>
      <sheetName val="산출내역서"/>
      <sheetName val="원가"/>
      <sheetName val="교통대책내역"/>
      <sheetName val="시멘트"/>
      <sheetName val="PHC파일 천공 및 항타"/>
      <sheetName val="INPUT(덕도방향-시점)"/>
      <sheetName val="맨홀수량산출"/>
      <sheetName val="석축단"/>
      <sheetName val="법면수집"/>
      <sheetName val="안정계산"/>
      <sheetName val="단면검토"/>
      <sheetName val="가도공"/>
      <sheetName val="1호인버트수량"/>
      <sheetName val="석축설면"/>
      <sheetName val="법면단"/>
      <sheetName val="5.모델링"/>
      <sheetName val="금융구조검토"/>
      <sheetName val="삼성전기"/>
      <sheetName val="산근터빈"/>
      <sheetName val="xxxxxx"/>
      <sheetName val="공문갑지"/>
      <sheetName val="G2설비도급"/>
      <sheetName val="21301동"/>
      <sheetName val="11"/>
      <sheetName val="주간기성"/>
      <sheetName val="직종인원"/>
      <sheetName val="일일총괄"/>
      <sheetName val="검사현황"/>
      <sheetName val="10"/>
      <sheetName val="부하"/>
      <sheetName val="Book2"/>
      <sheetName val="8"/>
      <sheetName val="견적서세부내용"/>
      <sheetName val="견적내용입력"/>
      <sheetName val="F.L(1)"/>
      <sheetName val="공종별집계표(건축)"/>
      <sheetName val="소비자가"/>
      <sheetName val="부안일위"/>
      <sheetName val="기둥"/>
      <sheetName val="입적표"/>
      <sheetName val="20관리비율"/>
      <sheetName val="49일위"/>
      <sheetName val="경비_원본"/>
      <sheetName val="을지"/>
      <sheetName val="세부내역서"/>
      <sheetName val="_x0000__x0008__x0000__x0004__x0000_"/>
      <sheetName val="ࠀ฀ࠀ؀ԀЀԀ̀"/>
      <sheetName val="소일위대가코드표"/>
      <sheetName val="중기비"/>
      <sheetName val="자"/>
      <sheetName val="노"/>
      <sheetName val="배수내역"/>
      <sheetName val="9609Aß"/>
      <sheetName val="업무계획1"/>
      <sheetName val="토적표"/>
      <sheetName val="방음벽연장집계-여기까지만 출력"/>
      <sheetName val="맨홀수량집계"/>
      <sheetName val="R.C RAHMEN 해석"/>
      <sheetName val="118.세금과공과"/>
      <sheetName val="108.수선비"/>
      <sheetName val="BS"/>
      <sheetName val="25.보증금(임차보증금외)"/>
      <sheetName val="Pricing"/>
      <sheetName val="Debt Service Schedule"/>
      <sheetName val="Krw"/>
      <sheetName val="토목내역"/>
      <sheetName val="Cash_Flow"/>
      <sheetName val="NOPAT"/>
      <sheetName val="Invested Capital"/>
      <sheetName val="WACC"/>
      <sheetName val="EVA"/>
      <sheetName val="매출GPU"/>
      <sheetName val="매출HLDS"/>
      <sheetName val="HZ_매출재료비"/>
      <sheetName val="PT_매출재료비"/>
      <sheetName val="Deteriorated Asset"/>
      <sheetName val="제-노임"/>
      <sheetName val="h-013211-2"/>
      <sheetName val="기초공"/>
      <sheetName val="하도내역 (철콘)"/>
      <sheetName val="우수"/>
      <sheetName val="Quantity"/>
      <sheetName val="??"/>
      <sheetName val="Du toan"/>
      <sheetName val="Keothep"/>
      <sheetName val="Re-bar"/>
      <sheetName val="WEIGHT_LIST"/>
      <sheetName val="산#2-1_(2)"/>
      <sheetName val="PKG"/>
      <sheetName val="가설건물"/>
      <sheetName val="공사유형"/>
      <sheetName val="공통부대비"/>
      <sheetName val="퇴직공제"/>
      <sheetName val="건강보험료"/>
      <sheetName val="노인장기요양보험료"/>
      <sheetName val="CONCRETE"/>
      <sheetName val="UB2"/>
      <sheetName val="구체"/>
      <sheetName val="2차선환산길이"/>
      <sheetName val="전계가"/>
      <sheetName val="동원인원산출"/>
      <sheetName val="TRE TABLE"/>
      <sheetName val="공사종류(참고)"/>
      <sheetName val="B"/>
      <sheetName val="장비 (2)"/>
      <sheetName val="지수적용공사비내역서"/>
      <sheetName val="SANBAISU"/>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sheetData sheetId="469" refreshError="1"/>
      <sheetData sheetId="470" refreshError="1"/>
      <sheetData sheetId="471" refreshError="1"/>
      <sheetData sheetId="472" refreshError="1"/>
      <sheetData sheetId="473" refreshError="1"/>
      <sheetData sheetId="474" refreshError="1"/>
      <sheetData sheetId="475"/>
      <sheetData sheetId="476"/>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sheetData sheetId="490" refreshError="1"/>
      <sheetData sheetId="491" refreshError="1"/>
      <sheetData sheetId="492" refreshError="1"/>
      <sheetData sheetId="493" refreshError="1"/>
      <sheetData sheetId="494" refreshError="1"/>
      <sheetData sheetId="495" refreshError="1"/>
      <sheetData sheetId="496"/>
      <sheetData sheetId="497"/>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sheetData sheetId="507" refreshError="1"/>
      <sheetData sheetId="508" refreshError="1"/>
      <sheetData sheetId="509" refreshError="1"/>
      <sheetData sheetId="510"/>
      <sheetData sheetId="511"/>
      <sheetData sheetId="512"/>
      <sheetData sheetId="513"/>
      <sheetData sheetId="514" refreshError="1"/>
      <sheetData sheetId="515" refreshError="1"/>
      <sheetData sheetId="516" refreshError="1"/>
      <sheetData sheetId="517" refreshError="1"/>
      <sheetData sheetId="518" refreshError="1"/>
      <sheetData sheetId="519"/>
      <sheetData sheetId="520"/>
      <sheetData sheetId="521"/>
      <sheetData sheetId="522" refreshError="1"/>
      <sheetData sheetId="523" refreshError="1"/>
      <sheetData sheetId="524" refreshError="1"/>
      <sheetData sheetId="525" refreshError="1"/>
      <sheetData sheetId="526" refreshError="1"/>
      <sheetData sheetId="527" refreshError="1"/>
      <sheetData sheetId="528"/>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sheetData sheetId="565" refreshError="1"/>
      <sheetData sheetId="566" refreshError="1"/>
      <sheetData sheetId="567" refreshError="1"/>
      <sheetData sheetId="568" refreshError="1"/>
      <sheetData sheetId="569" refreshError="1"/>
      <sheetData sheetId="570"/>
      <sheetData sheetId="57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sheetData sheetId="614"/>
      <sheetData sheetId="615"/>
      <sheetData sheetId="616"/>
      <sheetData sheetId="617"/>
      <sheetData sheetId="618"/>
      <sheetData sheetId="619"/>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sheetData sheetId="629" refreshError="1"/>
      <sheetData sheetId="630" refreshError="1"/>
      <sheetData sheetId="631" refreshError="1"/>
      <sheetData sheetId="632" refreshError="1"/>
      <sheetData sheetId="633" refreshError="1"/>
      <sheetData sheetId="634"/>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 val="내역서"/>
      <sheetName val="I一般比"/>
      <sheetName val="N賃率-職"/>
      <sheetName val="B2BERP"/>
      <sheetName val="설직재-1"/>
      <sheetName val="제직재"/>
      <sheetName val="을"/>
      <sheetName val="교각1"/>
      <sheetName val="광혁기성"/>
      <sheetName val="집계"/>
      <sheetName val="직노"/>
      <sheetName val="기본일위"/>
      <sheetName val="#REF"/>
      <sheetName val="내역서2안"/>
      <sheetName val="패널"/>
      <sheetName val="실행내역"/>
      <sheetName val="전차선로 물량표"/>
      <sheetName val="Sheet5"/>
      <sheetName val="BSD (2)"/>
      <sheetName val="B부대공"/>
      <sheetName val="9-1차이내역"/>
      <sheetName val="직재"/>
      <sheetName val="20관리비율"/>
      <sheetName val="수_01"/>
      <sheetName val="자재단가비교표"/>
      <sheetName val="수로교총재료집계"/>
      <sheetName val="Sheet1"/>
      <sheetName val="왕십리방향"/>
      <sheetName val="선번"/>
      <sheetName val="제-노임"/>
      <sheetName val="전신환매도율"/>
      <sheetName val="96갑지"/>
      <sheetName val="일위대가(계측기설치)"/>
      <sheetName val="유기공정"/>
      <sheetName val="참조자료"/>
      <sheetName val="출력X"/>
      <sheetName val="1.설계조건"/>
      <sheetName val="갑지"/>
      <sheetName val="집계표"/>
      <sheetName val="홍보비디오"/>
      <sheetName val="남양시작동자105노65기1.3화1.2"/>
      <sheetName val="포장복구집계"/>
      <sheetName val="ABUT수량-A1"/>
      <sheetName val="간선계산"/>
      <sheetName val="양천현"/>
      <sheetName val="공정집계_국별"/>
      <sheetName val="기초DATA(2)"/>
      <sheetName val="FKM_장애분류별"/>
      <sheetName val="기초DATA(5)"/>
      <sheetName val="ﾕﾆｯﾄ別ｴﾗｰ"/>
      <sheetName val="CDU"/>
      <sheetName val="BRU休止分布"/>
      <sheetName val="本体適用"/>
      <sheetName val="신우"/>
      <sheetName val="단가대비표"/>
      <sheetName val="토적표(1)"/>
      <sheetName val="J直材4"/>
      <sheetName val="Sheet2"/>
      <sheetName val="버스운행안내"/>
      <sheetName val="예방접종계획"/>
      <sheetName val="근태계획서"/>
      <sheetName val="교통대책내역"/>
      <sheetName val="DATA"/>
      <sheetName val="제경집계"/>
      <sheetName val="갑지1"/>
      <sheetName val="인테리어내역"/>
      <sheetName val="슬래브(유곡)"/>
      <sheetName val="말뚝물량"/>
      <sheetName val="AILC004"/>
      <sheetName val="부속동"/>
      <sheetName val="경산"/>
      <sheetName val="노임단가"/>
      <sheetName val="부하"/>
      <sheetName val="일위대가"/>
      <sheetName val="기본DATA"/>
      <sheetName val="견적서"/>
      <sheetName val="중기사용료"/>
      <sheetName val="데이타"/>
      <sheetName val="금액내역서"/>
      <sheetName val="계수시트"/>
      <sheetName val="원가계산서"/>
      <sheetName val="C3"/>
      <sheetName val="진주방향"/>
      <sheetName val="수량산출"/>
      <sheetName val="교각계산"/>
      <sheetName val="안정검토"/>
      <sheetName val="단면설계"/>
      <sheetName val="표지"/>
      <sheetName val="표지 (2)"/>
      <sheetName val="간선"/>
      <sheetName val="재료집계"/>
      <sheetName val="6호기"/>
      <sheetName val="INPUT"/>
      <sheetName val="기준자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1"/>
      <sheetName val="Sheet1"/>
      <sheetName val="단가표"/>
      <sheetName val="직노"/>
      <sheetName val="공사개요"/>
      <sheetName val="Sheet5"/>
      <sheetName val="GAEYO"/>
      <sheetName val="입찰안"/>
      <sheetName val="부속동"/>
      <sheetName val="Customer Databas"/>
      <sheetName val="EACT10"/>
      <sheetName val="재료집계"/>
      <sheetName val="소비자가"/>
      <sheetName val="기계내역"/>
      <sheetName val="시화점실행"/>
      <sheetName val="교통대책내역"/>
      <sheetName val="b_gunmul"/>
      <sheetName val="b_balju (2)"/>
      <sheetName val="간선계산"/>
      <sheetName val="포장복구집계"/>
      <sheetName val="공사수행방안"/>
      <sheetName val="교각1"/>
      <sheetName val="수주실적0709"/>
      <sheetName val="ETC"/>
      <sheetName val="Summary Sheets"/>
      <sheetName val="수로교총재료집계"/>
      <sheetName val="남양시작동자105노65기1.3화1.2"/>
      <sheetName val="점수계산1-2"/>
      <sheetName val="갑지1"/>
      <sheetName val="2F 회의실견적(5_14 일대)"/>
      <sheetName val="전선"/>
      <sheetName val="FURNITURE-01"/>
      <sheetName val="XXXXXX"/>
      <sheetName val="VXXXXX"/>
      <sheetName val="2월1주차"/>
      <sheetName val="공통가설"/>
      <sheetName val="조건표"/>
      <sheetName val="업무절차서"/>
      <sheetName val="근로자명부"/>
      <sheetName val="증빙SCAN"/>
      <sheetName val="근로계약서"/>
      <sheetName val="실행예산서"/>
      <sheetName val="작업지시서"/>
      <sheetName val="PIPE"/>
      <sheetName val="FLANGE"/>
      <sheetName val="VALVE"/>
      <sheetName val="MEMBER"/>
      <sheetName val="일위대가"/>
      <sheetName val="경비"/>
      <sheetName val="일위대가표"/>
      <sheetName val="단면 (2)"/>
      <sheetName val="을지"/>
      <sheetName val="공통부대비"/>
      <sheetName val="광혁기성"/>
      <sheetName val="LEGEND"/>
      <sheetName val="연수동"/>
      <sheetName val="도급"/>
      <sheetName val="ilch"/>
      <sheetName val="차액보증"/>
      <sheetName val="BSD (2)"/>
      <sheetName val="DONGIA"/>
      <sheetName val="CHITIET"/>
      <sheetName val="_x000d__x000a__x000d__x000a__x0000__x0003_"/>
      <sheetName val="예산서"/>
      <sheetName val="말뚝물량"/>
      <sheetName val="내역1"/>
      <sheetName val="JUCK"/>
      <sheetName val="조직"/>
      <sheetName val="ITEM"/>
      <sheetName val="개요"/>
      <sheetName val="quotation"/>
      <sheetName val="수입"/>
      <sheetName val="9-1차이내역"/>
      <sheetName val="_x000a__x000a__x000a__x000a__x0000__x0003_"/>
      <sheetName val="Customer_Databas"/>
      <sheetName val="b_balju_(2)"/>
      <sheetName val="Summary_Sheets"/>
      <sheetName val="남양시작동자105노65기1_3화1_2"/>
      <sheetName val="2F_회의실견적(5_14_일대)"/>
      <sheetName val="AILC004"/>
      <sheetName val="단면_(2)"/>
      <sheetName val="BSD_(2)"/>
      <sheetName val="_x000a__x000a_"/>
      <sheetName val="열린교실"/>
      <sheetName val="선급비용"/>
      <sheetName val="정부노임단가"/>
      <sheetName val="TABLE"/>
      <sheetName val="Customer_Databas1"/>
      <sheetName val="b_balju_(2)1"/>
      <sheetName val="Summary_Sheets1"/>
      <sheetName val="남양시작동자105노65기1_3화1_21"/>
      <sheetName val="2F_회의실견적(5_14_일대)1"/>
      <sheetName val="단면_(2)1"/>
      <sheetName val="BSD_(2)1"/>
      <sheetName val="_x000a__x000a__x000a__x000a_"/>
      <sheetName val="내역"/>
      <sheetName val="총괄표"/>
      <sheetName val="FB25JN"/>
      <sheetName val="표지"/>
      <sheetName val="예가표"/>
      <sheetName val="#REF"/>
      <sheetName val="SULKEA"/>
      <sheetName val="잔수량(작성)"/>
      <sheetName val="2000년1차"/>
      <sheetName val="청천내"/>
      <sheetName val="기계경비(시간당)"/>
      <sheetName val="램머"/>
      <sheetName val="Sheet6"/>
      <sheetName val="교각계산"/>
      <sheetName val="노임이"/>
      <sheetName val="_x000d__x000a__x000d__x000a_"/>
      <sheetName val="DATA"/>
      <sheetName val="진주방향"/>
      <sheetName val="인사자료총집계"/>
      <sheetName val="sort"/>
      <sheetName val="EKOG10건축"/>
      <sheetName val="DESIGN"/>
      <sheetName val="내역서"/>
      <sheetName val="Macro1"/>
      <sheetName val="노임"/>
      <sheetName val="손익분석"/>
      <sheetName val="구의동공내역서"/>
      <sheetName val="품셈TABLE"/>
      <sheetName val="품셈표"/>
      <sheetName val="1.설계조건"/>
      <sheetName val="자재단가비교표"/>
      <sheetName val="전차선로 물량표"/>
      <sheetName val="일위대가목록"/>
      <sheetName val="단가대비표"/>
      <sheetName val="Total"/>
      <sheetName val="매출"/>
      <sheetName val="매입세"/>
      <sheetName val="노무비"/>
      <sheetName val="실행내역서"/>
      <sheetName val="판관"/>
      <sheetName val="B767"/>
      <sheetName val="guard(mac)"/>
      <sheetName val="일위대가목차"/>
      <sheetName val="단가 및 재료비"/>
      <sheetName val="슬래브(유곡)"/>
      <sheetName val="산정기준"/>
      <sheetName val="전압강하계산"/>
      <sheetName val="법면"/>
      <sheetName val="부대공"/>
      <sheetName val="구조물공"/>
      <sheetName val="포장공"/>
      <sheetName val="토공"/>
      <sheetName val="배수공1"/>
      <sheetName val="중기일위대가"/>
      <sheetName val="asd"/>
      <sheetName val="일반전기"/>
      <sheetName val="산출내역서집계표"/>
      <sheetName val="BID"/>
      <sheetName val="총투입계"/>
      <sheetName val="주요항목별"/>
      <sheetName val="단가"/>
      <sheetName val="blocktime"/>
      <sheetName val="외주업체발주서(태라)"/>
      <sheetName val="대비표(현설)"/>
      <sheetName val="견적서"/>
      <sheetName val="암거공"/>
      <sheetName val="2. Summary-cash"/>
      <sheetName val="2.주요계수총괄"/>
      <sheetName val="2.Summary-cash"/>
      <sheetName val="INMD1198"/>
      <sheetName val="賃料等一覧"/>
      <sheetName val="Initial Input Variable"/>
      <sheetName val="전력"/>
      <sheetName val="토목주소"/>
      <sheetName val="프랜트면허"/>
      <sheetName val="음료실행"/>
      <sheetName val="참조자료"/>
      <sheetName val="Sheet3"/>
      <sheetName val="갑지(추정)"/>
      <sheetName val="월별수입"/>
      <sheetName val="AS복구"/>
      <sheetName val="중기터파기"/>
      <sheetName val="변수값"/>
      <sheetName val="중기상차"/>
      <sheetName val="20관리비율"/>
      <sheetName val="Sheet2"/>
      <sheetName val="예정(3)"/>
      <sheetName val="기초견적가"/>
      <sheetName val="1ST"/>
      <sheetName val="APT"/>
      <sheetName val="준검 내역서"/>
      <sheetName val="실행"/>
      <sheetName val="SAKUB"/>
      <sheetName val="을"/>
      <sheetName val="점별(추정)"/>
      <sheetName val="_x005f_x000d__x005f_x000a__x005f_x000d__x005f_x000a__x0"/>
      <sheetName val="_x005f_x000a__x005f_x000a_"/>
      <sheetName val="_x005f_x000a__x005f_x000a__x005f_x000a__x005f_x000a__x0"/>
      <sheetName val="_x005f_x000a__x005f_x000a__x005f_x000a__x005f_x000a_"/>
      <sheetName val="_x000d___x000d__"/>
      <sheetName val="__"/>
      <sheetName val="____"/>
      <sheetName val="_x005f_x000d___x005f_x000d___x005f_x0000__x005f_x0003_"/>
      <sheetName val="_____x005f_x0000__x005f_x0003_"/>
      <sheetName val="_x005f_x000d___x005f_x000d__"/>
      <sheetName val="_x005f_x005f_x005f_x000d__x005f_x005f_x005f_x000a__x005"/>
      <sheetName val="_x005f_x005f_x005f_x000a__x005f_x005f_x005f_x000a_"/>
      <sheetName val="_x005f_x005f_x005f_x000a__x005f_x005f_x005f_x000a__x005"/>
      <sheetName val="SUMMARY"/>
      <sheetName val="PAINT"/>
      <sheetName val="내역서2안"/>
      <sheetName val="1층"/>
      <sheetName val="B2BERP"/>
      <sheetName val="합천내역"/>
      <sheetName val="의왕실행"/>
      <sheetName val=" 견적서"/>
      <sheetName val="약품공급2"/>
      <sheetName val="약품설비"/>
      <sheetName val="인원계획-미화"/>
      <sheetName val="계화배수(3대)"/>
      <sheetName val="21301동"/>
      <sheetName val="Mc"/>
      <sheetName val="    "/>
      <sheetName val="  "/>
      <sheetName val="토적계산서"/>
      <sheetName val="8.현장관리비"/>
      <sheetName val="TOT"/>
      <sheetName val="AV시스템"/>
      <sheetName val="wall"/>
      <sheetName val="Front"/>
      <sheetName val="01"/>
      <sheetName val="2000전체분"/>
      <sheetName val="총누계"/>
      <sheetName val="전기혼잡제경비(45)"/>
      <sheetName val="D16"/>
      <sheetName val="D25"/>
      <sheetName val="D22"/>
      <sheetName val="원가계산"/>
      <sheetName val="잡비"/>
      <sheetName val="P.M 별"/>
      <sheetName val="(갑지)"/>
      <sheetName val="일위_파일"/>
      <sheetName val="견적율"/>
      <sheetName val="수량산출"/>
      <sheetName val="INPUT"/>
      <sheetName val="Sheet4"/>
      <sheetName val="3BL공동구 수량"/>
      <sheetName val="1.동력공사"/>
      <sheetName val="항목(1)"/>
      <sheetName val="BOOK4"/>
      <sheetName val="갑지"/>
      <sheetName val="TEST1.XLS"/>
      <sheetName val="マスタ"/>
      <sheetName val="재무가정"/>
      <sheetName val="2공구산출내역"/>
      <sheetName val="Cash Flow"/>
      <sheetName val="Source"/>
      <sheetName val="BDGTCE"/>
      <sheetName val="기존단가 (2)"/>
      <sheetName val="자판실행"/>
      <sheetName val="전차선로_물량표"/>
      <sheetName val="IMPEADENCE MAP 취수장"/>
      <sheetName val="견적을지"/>
      <sheetName val="현장지지물물량"/>
      <sheetName val="Y-WORK"/>
      <sheetName val="FOB발"/>
      <sheetName val="잡철물"/>
      <sheetName val="CONCRETE"/>
      <sheetName val="4 LINE"/>
      <sheetName val="7 th"/>
      <sheetName val="견적대비표"/>
      <sheetName val="EJ"/>
      <sheetName val="주관사업"/>
      <sheetName val="BASE"/>
      <sheetName val="원본"/>
      <sheetName val="CATV"/>
      <sheetName val="_x000d_ _x000d_ _x0000__x0003_"/>
      <sheetName val="    _x0000__x0003_"/>
      <sheetName val="_x000d_ _x000d_ "/>
      <sheetName val="DANGA"/>
      <sheetName val="97년추정손익계산서"/>
      <sheetName val="_x000d__x000a__x000d__x000a__x0"/>
      <sheetName val="_x000a__x000a__x000a__x000a__x0"/>
      <sheetName val="_x000d___x000d___x0000__x0003_"/>
      <sheetName val="_____x0000__x0003_"/>
      <sheetName val="_x005f_x000d__x005f_x000a__x005"/>
      <sheetName val="_x005f_x000a__x005f_x000a__x005"/>
      <sheetName val=" _ _"/>
      <sheetName val="_x000d___x000d___x0"/>
      <sheetName val="_____x0"/>
      <sheetName val="Customer_Databas2"/>
      <sheetName val="b_balju_(2)2"/>
      <sheetName val="Summary_Sheets2"/>
      <sheetName val="남양시작동자105노65기1_3화1_22"/>
      <sheetName val="2F_회의실견적(5_14_일대)2"/>
      <sheetName val="단면_(2)2"/>
      <sheetName val="BSD_(2)2"/>
      <sheetName val="단가_및_재료비"/>
      <sheetName val="1_설계조건"/>
      <sheetName val="2__Summary-cash"/>
      <sheetName val="2_주요계수총괄"/>
      <sheetName val="2_Summary-cash"/>
      <sheetName val="Initial_Input_Variable"/>
      <sheetName val="_견적서"/>
      <sheetName val="_x000a___x000a__"/>
      <sheetName val="준검_내역서"/>
      <sheetName val="입력"/>
      <sheetName val="집계"/>
      <sheetName val="변수"/>
      <sheetName val="dV&amp;Cl"/>
      <sheetName val="CAP"/>
      <sheetName val="R"/>
      <sheetName val="Customer_Databas3"/>
      <sheetName val="b_balju_(2)3"/>
      <sheetName val="Summary_Sheets3"/>
      <sheetName val="남양시작동자105노65기1_3화1_23"/>
      <sheetName val="2F_회의실견적(5_14_일대)3"/>
      <sheetName val="단면_(2)3"/>
      <sheetName val="BSD_(2)3"/>
      <sheetName val="1_설계조건1"/>
      <sheetName val="전차선로_물량표1"/>
      <sheetName val="단가_및_재료비1"/>
      <sheetName val="2__Summary-cash1"/>
      <sheetName val="2_주요계수총괄1"/>
      <sheetName val="2_Summary-cash1"/>
      <sheetName val="Initial_Input_Variable1"/>
      <sheetName val="준검_내역서1"/>
      <sheetName val="_견적서1"/>
      <sheetName val="1차 내역서"/>
      <sheetName val="지시단가"/>
      <sheetName val="Cover(IF)"/>
      <sheetName val="Prelim"/>
      <sheetName val="Arch"/>
      <sheetName val="Mechanical"/>
      <sheetName val="Electrical"/>
      <sheetName val="견적 조건"/>
      <sheetName val="실행갑지"/>
      <sheetName val="실행을지"/>
      <sheetName val="현설일정표"/>
      <sheetName val="우석문틀"/>
      <sheetName val="터파기및재료"/>
      <sheetName val="원가서"/>
      <sheetName val="투자효율분석"/>
      <sheetName val="단가산출"/>
      <sheetName val="카니발(자105노60)"/>
      <sheetName val="오산갈곳"/>
      <sheetName val="금액내역서"/>
      <sheetName val="자재집계표"/>
      <sheetName val="N賃率-職"/>
      <sheetName val="_x000a___x000a___x0000__x0003_"/>
      <sheetName val="_x000a___x000a___x0"/>
      <sheetName val="현장"/>
      <sheetName val="공정표"/>
      <sheetName val="    _x0"/>
      <sheetName val="_x000d__x000a__x005"/>
      <sheetName val="_x000a__x000a__x005"/>
      <sheetName val=" _ __x0"/>
      <sheetName val="CODE"/>
      <sheetName val="C"/>
      <sheetName val="A-4"/>
      <sheetName val="실행(ALT1)"/>
      <sheetName val="전기실-1"/>
      <sheetName val="토공99-5=2"/>
      <sheetName val="계산내역(설비)"/>
      <sheetName val="WORK"/>
      <sheetName val="데이타"/>
      <sheetName val="평가데이터"/>
      <sheetName val="부대내역"/>
      <sheetName val="물량산출근거"/>
      <sheetName val="esc"/>
      <sheetName val="토공총괄집계"/>
      <sheetName val="Cover sheet"/>
      <sheetName val="System furniture"/>
      <sheetName val="Cabinet&amp;CPU Holder"/>
      <sheetName val="Chair"/>
      <sheetName val="Steelcase Fur"/>
      <sheetName val="Steelcase Chair"/>
      <sheetName val="Stelecase Fur - Cabinet"/>
      <sheetName val="요율"/>
      <sheetName val="수량산출1"/>
      <sheetName val="자재단가표"/>
      <sheetName val="전라자금"/>
      <sheetName val="Notes "/>
      <sheetName val="GENERAL"/>
      <sheetName val="인테리어세부내역"/>
      <sheetName val="8."/>
      <sheetName val="10."/>
      <sheetName val="5."/>
      <sheetName val="11"/>
      <sheetName val="12."/>
      <sheetName val="14."/>
      <sheetName val="9."/>
      <sheetName val="13"/>
      <sheetName val="7."/>
      <sheetName val="간접비계산"/>
      <sheetName val="unit 4"/>
      <sheetName val="기계내역서"/>
      <sheetName val="Sheet15"/>
      <sheetName val="시설물일위"/>
      <sheetName val="금액집계"/>
      <sheetName val="경산"/>
      <sheetName val="암거날개벽재료집계"/>
      <sheetName val="낙찰표"/>
      <sheetName val="EPro"/>
      <sheetName val="Parameters"/>
      <sheetName val="입찰내역 발주처 양식"/>
      <sheetName val="일위대가(가설)"/>
      <sheetName val="설계예산2"/>
      <sheetName val="노임단가"/>
      <sheetName val="Curves"/>
      <sheetName val="Note"/>
      <sheetName val="Heads"/>
      <sheetName val="Tables"/>
      <sheetName val="Page 2"/>
      <sheetName val="Dbase"/>
      <sheetName val="계화배수"/>
      <sheetName val="단양 00 아파트-세부내역"/>
      <sheetName val="c_balju"/>
      <sheetName val="하조서"/>
      <sheetName val="물량"/>
      <sheetName val="MATRLDATA"/>
      <sheetName val="측구집계"/>
      <sheetName val="CTEMCOST"/>
      <sheetName val="단위수량"/>
      <sheetName val="배명(단가)"/>
      <sheetName val="실행철강하도"/>
      <sheetName val="S1B PH2_3차기성내역서_130606-최종.xlsx"/>
      <sheetName val="CAT_5"/>
      <sheetName val="건설"/>
      <sheetName val="EQUIP-H"/>
      <sheetName val="토목"/>
      <sheetName val="골조시행"/>
      <sheetName val="네고율"/>
      <sheetName val="전기공사"/>
      <sheetName val=" K1 노후 UPS 교체 공사 시행건_2라인 5-1라인."/>
      <sheetName val="공사비예산서(토목분)"/>
      <sheetName val="Average PL Rates"/>
      <sheetName val="ex"/>
      <sheetName val="투찰표 (-0.831%)"/>
      <sheetName val="삼호추정"/>
      <sheetName val="투찰표"/>
      <sheetName val="결과"/>
      <sheetName val="설계"/>
      <sheetName val="공내역"/>
      <sheetName val="부대원가"/>
      <sheetName val="토1"/>
      <sheetName val="토2"/>
      <sheetName val="철2"/>
      <sheetName val="강교"/>
      <sheetName val="협력(철콘자재)"/>
      <sheetName val="투찰"/>
      <sheetName val="하도급"/>
      <sheetName val="철1"/>
      <sheetName val="구룡-대보(2공)투찰2"/>
      <sheetName val="적현로"/>
      <sheetName val="일위대가내역"/>
      <sheetName val="Customer_Databas4"/>
      <sheetName val="b_balju_(2)4"/>
      <sheetName val="Summary_Sheets4"/>
      <sheetName val="남양시작동자105노65기1_3화1_24"/>
      <sheetName val="2F_회의실견적(5_14_일대)4"/>
      <sheetName val="단면_(2)4"/>
      <sheetName val="BSD_(2)4"/>
      <sheetName val="단가_및_재료비2"/>
      <sheetName val="전차선로_물량표2"/>
      <sheetName val="1_설계조건2"/>
      <sheetName val="2__Summary-cash2"/>
      <sheetName val="2_주요계수총괄2"/>
      <sheetName val="2_Summary-cash2"/>
      <sheetName val="Initial_Input_Variable2"/>
      <sheetName val="____1"/>
      <sheetName val="__1"/>
      <sheetName val="_x000a__x000a__x0"/>
      <sheetName val="____2"/>
      <sheetName val="준검_내역서2"/>
      <sheetName val="_견적서2"/>
      <sheetName val="기존단가_(2)"/>
      <sheetName val="IMPEADENCE_MAP_취수장"/>
      <sheetName val="8_현장관리비"/>
      <sheetName val="4_LINE"/>
      <sheetName val="7_th"/>
      <sheetName val="Cash_Flow"/>
      <sheetName val="P_M_별"/>
      <sheetName val="3BL공동구_수량"/>
      <sheetName val="1_동력공사"/>
      <sheetName val="TEST1_XLS"/>
      <sheetName val="_x000a___x000a__1"/>
      <sheetName val="견적_조건"/>
      <sheetName val="Cover_sheet"/>
      <sheetName val="System_furniture"/>
      <sheetName val="Cabinet&amp;CPU_Holder"/>
      <sheetName val="Steelcase_Fur"/>
      <sheetName val="Steelcase_Chair"/>
      <sheetName val="Stelecase_Fur_-_Cabinet"/>
      <sheetName val="1차_내역서"/>
      <sheetName val="설치공사2"/>
      <sheetName val="광주운남을"/>
      <sheetName val="단가조사"/>
      <sheetName val="_____x01"/>
      <sheetName val="_x000a__x005"/>
      <sheetName val="_____x02"/>
      <sheetName val="8_"/>
      <sheetName val="10_"/>
      <sheetName val="5_"/>
      <sheetName val="12_"/>
      <sheetName val="14_"/>
      <sheetName val="9_"/>
      <sheetName val="7_"/>
      <sheetName val="Notes_"/>
      <sheetName val="unit_4"/>
      <sheetName val="Page_2"/>
      <sheetName val="단양_00_아파트-세부내역"/>
      <sheetName val="S1B_PH2_3차기성내역서_130606-최종_xlsx"/>
      <sheetName val="_K1_노후_UPS_교체_공사_시행건_2라인_5-1라인_"/>
      <sheetName val="입찰내역_발주처_양식"/>
      <sheetName val="관음목장(제출용)자105인97.5"/>
      <sheetName val="BASIC (2)"/>
      <sheetName val="_x000a_ _x000a_ _x0000__x0003_"/>
      <sheetName val="I一般比"/>
      <sheetName val="_x000d_ _x000d_ _x0"/>
      <sheetName val=" _ __x0000__x0003_"/>
      <sheetName val="_x000d_ _x005"/>
      <sheetName val="  _x005"/>
      <sheetName val="spec"/>
      <sheetName val="program"/>
      <sheetName val="studbolt no."/>
      <sheetName val="studbolt size"/>
      <sheetName val="item sort no"/>
      <sheetName val="BREAKDOWN"/>
      <sheetName val="6호기"/>
      <sheetName val="시설일위"/>
      <sheetName val="식재수량표"/>
      <sheetName val="식재일위"/>
      <sheetName val="일반부표"/>
      <sheetName val="유림골조"/>
      <sheetName val="일반관리비"/>
      <sheetName val="표지 (2)"/>
      <sheetName val="조명율표"/>
      <sheetName val="차도조도계산"/>
      <sheetName val="시멘트"/>
      <sheetName val="인제내역"/>
      <sheetName val="소일위대가코드표"/>
      <sheetName val="수목데이타_"/>
      <sheetName val="수목표준대가"/>
      <sheetName val="통장출금액"/>
      <sheetName val="대비표(토공1안)"/>
      <sheetName val="b_balju"/>
      <sheetName val="포장공사"/>
      <sheetName val="대비내역"/>
      <sheetName val="현황CODE"/>
      <sheetName val="NEWDRAW"/>
      <sheetName val="손익현황"/>
      <sheetName val="여흥"/>
      <sheetName val="중갑지"/>
      <sheetName val="공구원가계산"/>
      <sheetName val="부대공Ⅱ"/>
      <sheetName val="P_M_별1"/>
      <sheetName val="3BL공동구_수량1"/>
      <sheetName val="1_동력공사1"/>
      <sheetName val="토적계산"/>
      <sheetName val="sh1"/>
      <sheetName val="설계내역서"/>
      <sheetName val="공문"/>
      <sheetName val="업무일지 및 금액정산"/>
      <sheetName val="투자정리"/>
      <sheetName val="작성불가-지결베이스"/>
      <sheetName val="호환성 보고서"/>
      <sheetName val="S0"/>
      <sheetName val="에너지동"/>
      <sheetName val="CC16-내역서"/>
      <sheetName val="실행간접비용"/>
      <sheetName val="DATE"/>
      <sheetName val="일위"/>
      <sheetName val="직재"/>
      <sheetName val="재집"/>
      <sheetName val="부안일위"/>
      <sheetName val="와동25-3(변경)"/>
      <sheetName val="X17-TOTAL"/>
      <sheetName val="전기"/>
      <sheetName val="손익차9월2"/>
      <sheetName val="간접비"/>
      <sheetName val="간접1"/>
      <sheetName val="카렌스센터계량기설치공사"/>
      <sheetName val="사급자재"/>
      <sheetName val="HP1AMLIST"/>
      <sheetName val="신청서"/>
      <sheetName val="설계명세서"/>
      <sheetName val="일위(PN)"/>
      <sheetName val="AHU집계"/>
      <sheetName val="공조기휀"/>
      <sheetName val="공조기"/>
      <sheetName val="영업.일1"/>
      <sheetName val="EQT-ESTN"/>
      <sheetName val="견"/>
      <sheetName val="전계가"/>
      <sheetName val="copy"/>
      <sheetName val="서식"/>
      <sheetName val="COST"/>
      <sheetName val="지수"/>
      <sheetName val="화재 탐지 설비"/>
      <sheetName val="2.대외공문"/>
      <sheetName val="총괄"/>
      <sheetName val="식재인부"/>
      <sheetName val="빙장비사양"/>
      <sheetName val="장비사양"/>
      <sheetName val="관람석제출"/>
      <sheetName val="마산월령동골조물량변경"/>
      <sheetName val="예산명세서"/>
      <sheetName val="자료입력"/>
      <sheetName val="Interest"/>
      <sheetName val="S&amp;R"/>
      <sheetName val="내역서(갑지)"/>
      <sheetName val="Rent Roll"/>
      <sheetName val="BP Summary"/>
      <sheetName val="Variable"/>
      <sheetName val="Balance"/>
      <sheetName val="DETBIL"/>
    </sheetNames>
    <definedNames>
      <definedName name="BringUserToAboutSheet"/>
      <definedName name="BringUserToCode"/>
      <definedName name="StartChart"/>
      <definedName name="StartSeller"/>
    </defined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sheetData sheetId="327" refreshError="1"/>
      <sheetData sheetId="328" refreshError="1"/>
      <sheetData sheetId="329" refreshError="1"/>
      <sheetData sheetId="330" refreshError="1"/>
      <sheetData sheetId="331" refreshError="1"/>
      <sheetData sheetId="332" refreshError="1"/>
      <sheetData sheetId="333" refreshError="1"/>
      <sheetData sheetId="334"/>
      <sheetData sheetId="335"/>
      <sheetData sheetId="336"/>
      <sheetData sheetId="337"/>
      <sheetData sheetId="338" refreshError="1"/>
      <sheetData sheetId="339" refreshError="1"/>
      <sheetData sheetId="340"/>
      <sheetData sheetId="341" refreshError="1"/>
      <sheetData sheetId="342" refreshError="1"/>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sheetData sheetId="373"/>
      <sheetData sheetId="374"/>
      <sheetData sheetId="375"/>
      <sheetData sheetId="376" refreshError="1"/>
      <sheetData sheetId="377" refreshError="1"/>
      <sheetData sheetId="378" refreshError="1"/>
      <sheetData sheetId="379" refreshError="1"/>
      <sheetData sheetId="380"/>
      <sheetData sheetId="381"/>
      <sheetData sheetId="382"/>
      <sheetData sheetId="383"/>
      <sheetData sheetId="384"/>
      <sheetData sheetId="385"/>
      <sheetData sheetId="386"/>
      <sheetData sheetId="387" refreshError="1"/>
      <sheetData sheetId="388" refreshError="1"/>
      <sheetData sheetId="389" refreshError="1"/>
      <sheetData sheetId="390" refreshError="1"/>
      <sheetData sheetId="391" refreshError="1"/>
      <sheetData sheetId="392"/>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입찰원가(건축)"/>
      <sheetName val="할증(단가)"/>
      <sheetName val="(1)촐괄집계표"/>
      <sheetName val="(2)우편공종집계표"/>
      <sheetName val="(2)운송교환공종집계표"/>
      <sheetName val="(3)연결통로공종집계표"/>
      <sheetName val="(4)부대공사공종집계표"/>
      <sheetName val="(5)토목공사공종집계표"/>
      <sheetName val="1.우편집중내역서"/>
      <sheetName val="2.운송교환내역서"/>
      <sheetName val="3.연결통로내역서"/>
      <sheetName val="4.부대공사내역서"/>
      <sheetName val="5.토목공사내역서"/>
      <sheetName val="(              )"/>
      <sheetName val="입찰표지(A4)"/>
      <sheetName val="부대입찰간지(A4세로)"/>
      <sheetName val="하도급사항(A4) (2)"/>
      <sheetName val="부대입찰확약서(A4)"/>
      <sheetName val="간지표지(A4가로)"/>
      <sheetName val="간지표지(A4세로)"/>
      <sheetName val="관급자재금액(VAT포함)"/>
      <sheetName val="(       철     콘       )"/>
      <sheetName val="철콘부대원가대비표"/>
      <sheetName val="철콘부대(도급)원가"/>
      <sheetName val="철콘(도급)내역서"/>
      <sheetName val="철콘부대(하도급)원가"/>
      <sheetName val="철콘(하도급)내역서"/>
      <sheetName val="(         철골          )"/>
      <sheetName val="철골부대원가대비표"/>
      <sheetName val="철골부대(도급)원가"/>
      <sheetName val="철골(도급)내역서"/>
      <sheetName val="철골부대(하도급)원가 "/>
      <sheetName val="철골(하도급)내역서"/>
      <sheetName val="AP1"/>
      <sheetName val="EMST10"/>
      <sheetName val="표지-공사실행"/>
      <sheetName val="2.기구조직도"/>
      <sheetName val="개략견적HISTORY"/>
      <sheetName val="1_공사개요"/>
      <sheetName val="실행조건(건축)"/>
      <sheetName val="실행기준(기계)"/>
      <sheetName val="실행기준(전기)"/>
      <sheetName val="실행예산변경총괄표(적용안함)"/>
      <sheetName val="03차 견적실행총괄표"/>
      <sheetName val="대비표"/>
      <sheetName val="집계표"/>
      <sheetName val="---"/>
      <sheetName val="아파트 "/>
      <sheetName val="감액대비표"/>
      <sheetName val="공종별감액대비표"/>
      <sheetName val="개략공사비집계표"/>
      <sheetName val="실행검토의견서"/>
      <sheetName val="직원"/>
      <sheetName val="개략견적대비실행분석"/>
      <sheetName val="발주율분석"/>
      <sheetName val="조정항목"/>
      <sheetName val="danga"/>
      <sheetName val="ilch"/>
      <sheetName val="WORK"/>
      <sheetName val="을"/>
      <sheetName val="일반물자(한국통신)"/>
      <sheetName val="명세서"/>
      <sheetName val="Y-WORK"/>
      <sheetName val="9811"/>
      <sheetName val="기둥(원형)"/>
      <sheetName val="손익분석"/>
      <sheetName val="실행내역"/>
      <sheetName val="직노"/>
      <sheetName val="DATA"/>
      <sheetName val="총괄"/>
      <sheetName val="BEND LOSS"/>
      <sheetName val="I一般比"/>
      <sheetName val="경산"/>
      <sheetName val="노무비"/>
      <sheetName val="계화배수"/>
      <sheetName val="내역"/>
      <sheetName val="공통가설"/>
      <sheetName val="표준건축비"/>
      <sheetName val="단가표"/>
      <sheetName val="설비내역서"/>
      <sheetName val="건축내역서"/>
      <sheetName val="전기내역서"/>
      <sheetName val="기초일위"/>
      <sheetName val="시설일위"/>
      <sheetName val="조명일위"/>
      <sheetName val="간접재료비산출표-27-30"/>
      <sheetName val="1-1"/>
      <sheetName val="CODE"/>
      <sheetName val="BASIC (2)"/>
      <sheetName val="전체내역서"/>
      <sheetName val="09년부서별원가"/>
      <sheetName val="견적대비 견적서"/>
      <sheetName val="사급자재"/>
      <sheetName val="대전우편"/>
      <sheetName val="목록"/>
      <sheetName val="내역서 "/>
      <sheetName val="단면가정"/>
      <sheetName val="직공비"/>
      <sheetName val="남양시작동자105노65기1.3화1.2"/>
      <sheetName val="조경"/>
      <sheetName val="c_balju"/>
      <sheetName val="금액"/>
      <sheetName val="코드"/>
      <sheetName val="ITEM"/>
      <sheetName val="2000년1차"/>
      <sheetName val="9509"/>
      <sheetName val="주경기-오배수"/>
      <sheetName val="Sheet3"/>
      <sheetName val="산출내역서집계표"/>
      <sheetName val="guard(mac)"/>
      <sheetName val="Sheet1"/>
      <sheetName val="N賃率-職"/>
      <sheetName val="노임단가"/>
      <sheetName val="단가대비"/>
      <sheetName val="정부노임단가"/>
      <sheetName val="LEGEND"/>
      <sheetName val="인테리어내역"/>
      <sheetName val="전체"/>
      <sheetName val="문학간접"/>
      <sheetName val="토공(우물통,기타) "/>
      <sheetName val="현장관리비"/>
      <sheetName val="공내역서"/>
      <sheetName val="일위대가시트"/>
      <sheetName val="금액내역서"/>
      <sheetName val="부대tu"/>
      <sheetName val="내역서"/>
      <sheetName val="#REF"/>
      <sheetName val="단가산출1"/>
      <sheetName val="단가산출2"/>
      <sheetName val="일위대가목록"/>
      <sheetName val="2F 회의실견적(5_14 일대)"/>
      <sheetName val="교각계산"/>
      <sheetName val="o현장경비"/>
      <sheetName val="wall"/>
      <sheetName val="식생블럭단위수량"/>
      <sheetName val="관급"/>
      <sheetName val="청주(철골발주의뢰서)"/>
      <sheetName val="건축집계"/>
      <sheetName val="자료"/>
      <sheetName val="날개벽(시점좌측)"/>
      <sheetName val="설계조건"/>
      <sheetName val="적용률"/>
      <sheetName val="Breakdown"/>
      <sheetName val="UnitRate"/>
      <sheetName val="대비"/>
      <sheetName val="옥외"/>
      <sheetName val="전기"/>
      <sheetName val="개요"/>
      <sheetName val="방송일위대가"/>
      <sheetName val="미드수량"/>
      <sheetName val="부하계산서"/>
      <sheetName val="LOAD-46"/>
      <sheetName val="11.자재단가"/>
      <sheetName val="원가"/>
      <sheetName val="간선계산"/>
      <sheetName val="표지"/>
      <sheetName val="정보매체A동"/>
      <sheetName val="B부대공"/>
      <sheetName val="SLAB&quot;1&quot;"/>
      <sheetName val="데리네이타현황"/>
      <sheetName val="Y_WORK"/>
      <sheetName val="Macro(전선)"/>
      <sheetName val="천마갑지"/>
      <sheetName val="DATE"/>
    </sheetNames>
    <sheetDataSet>
      <sheetData sheetId="0" refreshError="1"/>
      <sheetData sheetId="1">
        <row r="3">
          <cell r="A3" t="str">
            <v>대전우편집중국및운송교환센터 신축공사</v>
          </cell>
        </row>
      </sheetData>
      <sheetData sheetId="2">
        <row r="3">
          <cell r="A3" t="str">
            <v>대전우편집중국및운송교환센터 신축공사</v>
          </cell>
        </row>
      </sheetData>
      <sheetData sheetId="3"/>
      <sheetData sheetId="4"/>
      <sheetData sheetId="5"/>
      <sheetData sheetId="6"/>
      <sheetData sheetId="7"/>
      <sheetData sheetId="8" refreshError="1">
        <row r="3">
          <cell r="A3" t="str">
            <v>대전우편집중국및운송교환센터 신축공사</v>
          </cell>
        </row>
        <row r="4">
          <cell r="A4" t="str">
            <v>01 우편집중국공사</v>
          </cell>
        </row>
        <row r="5">
          <cell r="A5" t="str">
            <v>02 운송교환센터</v>
          </cell>
        </row>
        <row r="6">
          <cell r="A6" t="str">
            <v>03 연결통로공사</v>
          </cell>
        </row>
        <row r="7">
          <cell r="A7" t="str">
            <v>04 부대 공 사</v>
          </cell>
        </row>
        <row r="8">
          <cell r="A8" t="str">
            <v>05 토목 공 사</v>
          </cell>
        </row>
        <row r="18">
          <cell r="A18" t="str">
            <v xml:space="preserve">  [ 합               계 ]</v>
          </cell>
        </row>
        <row r="19">
          <cell r="A19" t="str">
            <v>01 공통 가설 공 사</v>
          </cell>
          <cell r="C19" t="str">
            <v>식</v>
          </cell>
          <cell r="D19">
            <v>1</v>
          </cell>
        </row>
        <row r="20">
          <cell r="A20" t="str">
            <v>02 가 설 공 사</v>
          </cell>
          <cell r="C20" t="str">
            <v>식</v>
          </cell>
          <cell r="D20">
            <v>1</v>
          </cell>
        </row>
        <row r="21">
          <cell r="A21" t="str">
            <v>03 토 공 사</v>
          </cell>
          <cell r="C21" t="str">
            <v>식</v>
          </cell>
          <cell r="D21">
            <v>1</v>
          </cell>
        </row>
        <row r="22">
          <cell r="A22" t="str">
            <v>04 철근콘크리트공사</v>
          </cell>
          <cell r="C22" t="str">
            <v>식</v>
          </cell>
          <cell r="D22">
            <v>1</v>
          </cell>
        </row>
        <row r="23">
          <cell r="A23" t="str">
            <v>05 철 골 공 사</v>
          </cell>
          <cell r="C23" t="str">
            <v>식</v>
          </cell>
          <cell r="D23">
            <v>1</v>
          </cell>
        </row>
        <row r="24">
          <cell r="A24" t="str">
            <v>06 조 적 공 사</v>
          </cell>
          <cell r="C24" t="str">
            <v>식</v>
          </cell>
          <cell r="D24">
            <v>1</v>
          </cell>
        </row>
        <row r="25">
          <cell r="A25" t="str">
            <v>07 방 수 공 사</v>
          </cell>
          <cell r="C25" t="str">
            <v>식</v>
          </cell>
          <cell r="D25">
            <v>1</v>
          </cell>
        </row>
        <row r="26">
          <cell r="A26" t="str">
            <v>08 타 일 공 사</v>
          </cell>
          <cell r="C26" t="str">
            <v>식</v>
          </cell>
          <cell r="D26">
            <v>1</v>
          </cell>
        </row>
        <row r="27">
          <cell r="A27" t="str">
            <v>09 석 공 사</v>
          </cell>
          <cell r="C27" t="str">
            <v>식</v>
          </cell>
          <cell r="D27">
            <v>1</v>
          </cell>
        </row>
        <row r="28">
          <cell r="A28" t="str">
            <v>10 목 공 사</v>
          </cell>
          <cell r="C28" t="str">
            <v>식</v>
          </cell>
          <cell r="D28">
            <v>1</v>
          </cell>
        </row>
        <row r="29">
          <cell r="A29" t="str">
            <v>11 금 속 공 사</v>
          </cell>
          <cell r="C29" t="str">
            <v>식</v>
          </cell>
          <cell r="D29">
            <v>1</v>
          </cell>
        </row>
        <row r="30">
          <cell r="A30" t="str">
            <v>12 미 장 공 사</v>
          </cell>
          <cell r="C30" t="str">
            <v>식</v>
          </cell>
          <cell r="D30">
            <v>1</v>
          </cell>
        </row>
        <row r="31">
          <cell r="A31" t="str">
            <v>13 창 호  공 사</v>
          </cell>
          <cell r="C31" t="str">
            <v>식</v>
          </cell>
          <cell r="D31">
            <v>1</v>
          </cell>
        </row>
        <row r="32">
          <cell r="A32" t="str">
            <v>14 유 리 공 사</v>
          </cell>
          <cell r="C32" t="str">
            <v>식</v>
          </cell>
          <cell r="D32">
            <v>1</v>
          </cell>
        </row>
        <row r="33">
          <cell r="A33" t="str">
            <v>15 도 장 공 사</v>
          </cell>
          <cell r="C33" t="str">
            <v>식</v>
          </cell>
          <cell r="D33">
            <v>1</v>
          </cell>
        </row>
        <row r="34">
          <cell r="A34" t="str">
            <v>16 수 장 공 사</v>
          </cell>
          <cell r="C34" t="str">
            <v>식</v>
          </cell>
          <cell r="D34">
            <v>1</v>
          </cell>
        </row>
        <row r="35">
          <cell r="A35" t="str">
            <v>17 지붕 및 홈통공사</v>
          </cell>
          <cell r="C35" t="str">
            <v>식</v>
          </cell>
          <cell r="D35">
            <v>1</v>
          </cell>
        </row>
        <row r="36">
          <cell r="A36" t="str">
            <v>18 자재비 및 운반공사</v>
          </cell>
          <cell r="C36" t="str">
            <v>식</v>
          </cell>
          <cell r="D36">
            <v>1</v>
          </cell>
        </row>
        <row r="37">
          <cell r="A37" t="str">
            <v xml:space="preserve">   [합             계]</v>
          </cell>
        </row>
        <row r="38">
          <cell r="A38" t="str">
            <v>93 관  급  자  재</v>
          </cell>
        </row>
        <row r="51">
          <cell r="A51" t="str">
            <v>01 공통 가설 공 사</v>
          </cell>
        </row>
        <row r="52">
          <cell r="A52" t="str">
            <v>조립식품질시험실</v>
          </cell>
          <cell r="B52" t="str">
            <v>24 개월</v>
          </cell>
          <cell r="C52" t="str">
            <v>M2</v>
          </cell>
          <cell r="D52" t="str">
            <v>120</v>
          </cell>
        </row>
        <row r="53">
          <cell r="A53" t="str">
            <v>조립식가설사무소</v>
          </cell>
          <cell r="B53" t="str">
            <v>24 개월</v>
          </cell>
          <cell r="C53" t="str">
            <v>M2</v>
          </cell>
          <cell r="D53" t="str">
            <v>195</v>
          </cell>
        </row>
        <row r="54">
          <cell r="A54" t="str">
            <v>조립식시멘트창고</v>
          </cell>
          <cell r="B54" t="str">
            <v>24 개월</v>
          </cell>
          <cell r="C54" t="str">
            <v>M2</v>
          </cell>
          <cell r="D54" t="str">
            <v>263</v>
          </cell>
        </row>
        <row r="55">
          <cell r="A55" t="str">
            <v>조립식 가설 창고</v>
          </cell>
          <cell r="B55" t="str">
            <v>24 개월</v>
          </cell>
          <cell r="C55" t="str">
            <v>M2</v>
          </cell>
          <cell r="D55" t="str">
            <v>60</v>
          </cell>
        </row>
        <row r="56">
          <cell r="A56" t="str">
            <v>조립식 작업 헛간</v>
          </cell>
          <cell r="B56" t="str">
            <v>1년이상</v>
          </cell>
          <cell r="C56" t="str">
            <v>M2</v>
          </cell>
          <cell r="D56" t="str">
            <v>120</v>
          </cell>
        </row>
        <row r="57">
          <cell r="A57" t="str">
            <v>가설울타리</v>
          </cell>
          <cell r="B57" t="str">
            <v>24개월</v>
          </cell>
          <cell r="C57" t="str">
            <v>M</v>
          </cell>
          <cell r="D57" t="str">
            <v>436</v>
          </cell>
        </row>
        <row r="58">
          <cell r="A58" t="str">
            <v>세  륜  장</v>
          </cell>
          <cell r="B58" t="str">
            <v>3 * 6 M</v>
          </cell>
          <cell r="C58" t="str">
            <v>식</v>
          </cell>
          <cell r="D58" t="str">
            <v>1</v>
          </cell>
        </row>
        <row r="59">
          <cell r="A59" t="str">
            <v>전  력</v>
          </cell>
          <cell r="C59" t="str">
            <v>KWH</v>
          </cell>
          <cell r="D59" t="str">
            <v>22248</v>
          </cell>
        </row>
        <row r="60">
          <cell r="A60" t="str">
            <v>투시도</v>
          </cell>
          <cell r="C60" t="str">
            <v>EA</v>
          </cell>
          <cell r="D60" t="str">
            <v>1</v>
          </cell>
        </row>
        <row r="61">
          <cell r="A61" t="str">
            <v>준공표시판</v>
          </cell>
          <cell r="C61" t="str">
            <v>EA</v>
          </cell>
          <cell r="D61">
            <v>1</v>
          </cell>
        </row>
        <row r="62">
          <cell r="A62" t="str">
            <v>완전이동식화장실</v>
          </cell>
          <cell r="B62" t="str">
            <v>대소변겸용</v>
          </cell>
          <cell r="C62" t="str">
            <v>조</v>
          </cell>
          <cell r="D62" t="str">
            <v>2</v>
          </cell>
        </row>
        <row r="66">
          <cell r="A66" t="str">
            <v xml:space="preserve">   [합               계]</v>
          </cell>
        </row>
        <row r="67">
          <cell r="A67" t="str">
            <v>02 가  설  공  사</v>
          </cell>
        </row>
        <row r="68">
          <cell r="A68" t="str">
            <v>규 준 틀  설 치</v>
          </cell>
          <cell r="B68" t="str">
            <v>면  적  당</v>
          </cell>
          <cell r="C68" t="str">
            <v>M2</v>
          </cell>
          <cell r="D68" t="str">
            <v>11934</v>
          </cell>
        </row>
        <row r="69">
          <cell r="A69" t="str">
            <v>이동식강관말비게</v>
          </cell>
          <cell r="B69" t="str">
            <v>6 개월</v>
          </cell>
          <cell r="C69" t="str">
            <v>1대</v>
          </cell>
          <cell r="D69" t="str">
            <v>20</v>
          </cell>
        </row>
        <row r="70">
          <cell r="A70" t="str">
            <v>강 관  동 바 리</v>
          </cell>
          <cell r="B70" t="str">
            <v>3개월H4.2M이하</v>
          </cell>
          <cell r="C70" t="str">
            <v>M2</v>
          </cell>
          <cell r="D70" t="str">
            <v>1064</v>
          </cell>
        </row>
        <row r="71">
          <cell r="A71" t="str">
            <v>강 관  동 바 리</v>
          </cell>
          <cell r="B71" t="str">
            <v>3개월H4.2M이상</v>
          </cell>
          <cell r="C71" t="str">
            <v>M2</v>
          </cell>
          <cell r="D71" t="str">
            <v>11531</v>
          </cell>
        </row>
        <row r="72">
          <cell r="A72" t="str">
            <v>강관 비계 매기</v>
          </cell>
          <cell r="B72" t="str">
            <v>30M이하.12개월</v>
          </cell>
          <cell r="C72" t="str">
            <v>M2</v>
          </cell>
          <cell r="D72" t="str">
            <v>4499</v>
          </cell>
        </row>
        <row r="73">
          <cell r="A73" t="str">
            <v>강관 비계다리</v>
          </cell>
          <cell r="B73" t="str">
            <v>H=30이하.1년</v>
          </cell>
          <cell r="C73" t="str">
            <v>M2</v>
          </cell>
          <cell r="D73" t="str">
            <v>56</v>
          </cell>
        </row>
        <row r="74">
          <cell r="A74" t="str">
            <v>먹   매   김</v>
          </cell>
          <cell r="B74" t="str">
            <v>사  무  소</v>
          </cell>
          <cell r="C74" t="str">
            <v>M2</v>
          </cell>
          <cell r="D74" t="str">
            <v>18826</v>
          </cell>
        </row>
        <row r="75">
          <cell r="A75" t="str">
            <v>콘크리트 보양</v>
          </cell>
          <cell r="B75" t="str">
            <v>살    수</v>
          </cell>
          <cell r="C75" t="str">
            <v>M2</v>
          </cell>
          <cell r="D75" t="str">
            <v>19682</v>
          </cell>
        </row>
        <row r="76">
          <cell r="A76" t="str">
            <v>타일 석재면 보양</v>
          </cell>
          <cell r="B76" t="str">
            <v>바  닥 (톱밥)</v>
          </cell>
          <cell r="C76" t="str">
            <v>M2</v>
          </cell>
          <cell r="D76" t="str">
            <v>882</v>
          </cell>
        </row>
        <row r="77">
          <cell r="A77" t="str">
            <v>현 장 정 리</v>
          </cell>
          <cell r="B77" t="str">
            <v>R.C  조</v>
          </cell>
          <cell r="C77" t="str">
            <v>M2</v>
          </cell>
          <cell r="D77" t="str">
            <v>18826</v>
          </cell>
        </row>
        <row r="82">
          <cell r="A82" t="str">
            <v xml:space="preserve">   [합               계]</v>
          </cell>
        </row>
        <row r="83">
          <cell r="A83" t="str">
            <v>03 토    공    사</v>
          </cell>
        </row>
        <row r="84">
          <cell r="A84" t="str">
            <v>터 파 기  토 사</v>
          </cell>
          <cell r="C84" t="str">
            <v>M3</v>
          </cell>
          <cell r="D84" t="str">
            <v>33829</v>
          </cell>
        </row>
        <row r="85">
          <cell r="A85" t="str">
            <v>되메우기  토사</v>
          </cell>
          <cell r="C85" t="str">
            <v>M3</v>
          </cell>
          <cell r="D85" t="str">
            <v>11113</v>
          </cell>
        </row>
        <row r="86">
          <cell r="A86" t="str">
            <v>잔토처리 15 T D</v>
          </cell>
          <cell r="C86" t="str">
            <v>M3</v>
          </cell>
          <cell r="D86" t="str">
            <v>18089</v>
          </cell>
        </row>
        <row r="87">
          <cell r="A87" t="str">
            <v>잡석깔기 지정</v>
          </cell>
          <cell r="B87" t="str">
            <v>큰달구 다짐</v>
          </cell>
          <cell r="C87" t="str">
            <v>M3</v>
          </cell>
          <cell r="D87" t="str">
            <v>1950</v>
          </cell>
        </row>
        <row r="88">
          <cell r="A88" t="str">
            <v>P.E 필름 깔기</v>
          </cell>
          <cell r="B88" t="str">
            <v>바닥0.03MM*2겹</v>
          </cell>
          <cell r="C88" t="str">
            <v>M2</v>
          </cell>
          <cell r="D88" t="str">
            <v>2797</v>
          </cell>
        </row>
        <row r="89">
          <cell r="A89" t="str">
            <v>건 사  채 우 기</v>
          </cell>
          <cell r="C89" t="str">
            <v>M3</v>
          </cell>
          <cell r="D89" t="str">
            <v>214</v>
          </cell>
        </row>
        <row r="90">
          <cell r="A90" t="str">
            <v>콘크리트 파일</v>
          </cell>
          <cell r="B90" t="str">
            <v>PHC ø400* 3 M</v>
          </cell>
          <cell r="C90" t="str">
            <v>본</v>
          </cell>
          <cell r="D90" t="str">
            <v>327</v>
          </cell>
        </row>
        <row r="91">
          <cell r="A91" t="str">
            <v>콘크리트 파일</v>
          </cell>
          <cell r="B91" t="str">
            <v>PHC ø400* 6 M</v>
          </cell>
          <cell r="C91" t="str">
            <v>본</v>
          </cell>
          <cell r="D91" t="str">
            <v>736</v>
          </cell>
        </row>
        <row r="92">
          <cell r="A92" t="str">
            <v>파일 항타</v>
          </cell>
          <cell r="B92" t="str">
            <v>ø400, L= 2 M</v>
          </cell>
          <cell r="C92" t="str">
            <v>본</v>
          </cell>
          <cell r="D92" t="str">
            <v>327</v>
          </cell>
        </row>
        <row r="93">
          <cell r="A93" t="str">
            <v>파일 항타</v>
          </cell>
          <cell r="B93" t="str">
            <v>ø400, L= 5 M</v>
          </cell>
          <cell r="C93" t="str">
            <v>본</v>
          </cell>
          <cell r="D93" t="str">
            <v>736</v>
          </cell>
        </row>
        <row r="94">
          <cell r="A94" t="str">
            <v>PILE 두부정리</v>
          </cell>
          <cell r="B94" t="str">
            <v>ø400</v>
          </cell>
          <cell r="C94" t="str">
            <v>개소</v>
          </cell>
          <cell r="D94" t="str">
            <v>1063</v>
          </cell>
        </row>
        <row r="98">
          <cell r="A98" t="str">
            <v xml:space="preserve">   [합               계]</v>
          </cell>
        </row>
        <row r="99">
          <cell r="A99" t="str">
            <v>04 철근콘크리트공사</v>
          </cell>
        </row>
        <row r="100">
          <cell r="A100" t="str">
            <v>레  미  콘</v>
          </cell>
          <cell r="B100" t="str">
            <v>40*180*8</v>
          </cell>
          <cell r="C100" t="str">
            <v>M3</v>
          </cell>
          <cell r="D100" t="str">
            <v>1212</v>
          </cell>
        </row>
        <row r="101">
          <cell r="A101" t="str">
            <v>레  미  콘</v>
          </cell>
          <cell r="B101" t="str">
            <v>25*180*12</v>
          </cell>
          <cell r="C101" t="str">
            <v>M3</v>
          </cell>
          <cell r="D101" t="str">
            <v>1001</v>
          </cell>
        </row>
        <row r="102">
          <cell r="A102" t="str">
            <v>레  미  콘</v>
          </cell>
          <cell r="B102" t="str">
            <v>25*240*15</v>
          </cell>
          <cell r="C102" t="str">
            <v>M3</v>
          </cell>
          <cell r="D102" t="str">
            <v>12278</v>
          </cell>
        </row>
        <row r="103">
          <cell r="A103" t="str">
            <v>펌프카붐타설무근</v>
          </cell>
          <cell r="B103" t="str">
            <v>CONC 100M3이상</v>
          </cell>
          <cell r="C103" t="str">
            <v>M3</v>
          </cell>
          <cell r="D103" t="str">
            <v>2170</v>
          </cell>
        </row>
        <row r="104">
          <cell r="A104" t="str">
            <v>펌프카붐타설철근</v>
          </cell>
          <cell r="B104" t="str">
            <v>CONC 100M3이상</v>
          </cell>
          <cell r="C104" t="str">
            <v>M3</v>
          </cell>
          <cell r="D104" t="str">
            <v>12157</v>
          </cell>
        </row>
        <row r="105">
          <cell r="A105" t="str">
            <v>진 동 기  손 료</v>
          </cell>
          <cell r="B105" t="str">
            <v>엔진식 3.5 HP</v>
          </cell>
          <cell r="C105" t="str">
            <v>M3</v>
          </cell>
          <cell r="D105" t="str">
            <v>12157</v>
          </cell>
        </row>
        <row r="106">
          <cell r="A106" t="str">
            <v>철      근</v>
          </cell>
          <cell r="B106" t="str">
            <v>D  10</v>
          </cell>
          <cell r="C106" t="str">
            <v>TON</v>
          </cell>
          <cell r="D106" t="str">
            <v>104.23</v>
          </cell>
        </row>
        <row r="107">
          <cell r="A107" t="str">
            <v>철      근</v>
          </cell>
          <cell r="B107" t="str">
            <v>D  13</v>
          </cell>
          <cell r="C107" t="str">
            <v>TON</v>
          </cell>
          <cell r="D107" t="str">
            <v>647.91</v>
          </cell>
        </row>
        <row r="108">
          <cell r="A108" t="str">
            <v>철      근</v>
          </cell>
          <cell r="B108" t="str">
            <v>HD 16</v>
          </cell>
          <cell r="C108" t="str">
            <v>TON</v>
          </cell>
          <cell r="D108" t="str">
            <v>231.37</v>
          </cell>
        </row>
        <row r="109">
          <cell r="A109" t="str">
            <v>철      근</v>
          </cell>
          <cell r="B109" t="str">
            <v>HD 19</v>
          </cell>
          <cell r="C109" t="str">
            <v>TON</v>
          </cell>
          <cell r="D109" t="str">
            <v>160.47</v>
          </cell>
        </row>
        <row r="110">
          <cell r="A110" t="str">
            <v>철      근</v>
          </cell>
          <cell r="B110" t="str">
            <v>HD 22</v>
          </cell>
          <cell r="C110" t="str">
            <v>TON</v>
          </cell>
          <cell r="D110" t="str">
            <v>70.84</v>
          </cell>
        </row>
        <row r="111">
          <cell r="A111" t="str">
            <v>철      근</v>
          </cell>
          <cell r="B111" t="str">
            <v>HD 25</v>
          </cell>
          <cell r="C111" t="str">
            <v>TON</v>
          </cell>
          <cell r="D111" t="str">
            <v>750.91</v>
          </cell>
        </row>
        <row r="112">
          <cell r="A112" t="str">
            <v>철근 가공 조립</v>
          </cell>
          <cell r="B112" t="str">
            <v>보    통</v>
          </cell>
          <cell r="C112" t="str">
            <v>TON</v>
          </cell>
          <cell r="D112" t="str">
            <v>1908.49</v>
          </cell>
        </row>
        <row r="113">
          <cell r="A113" t="str">
            <v>합 판 거 푸 집</v>
          </cell>
          <cell r="B113" t="str">
            <v>3 회</v>
          </cell>
          <cell r="C113" t="str">
            <v>M2</v>
          </cell>
          <cell r="D113" t="str">
            <v>23765</v>
          </cell>
        </row>
        <row r="114">
          <cell r="A114" t="str">
            <v>합 판 거 푸 집</v>
          </cell>
          <cell r="B114" t="str">
            <v>4 회</v>
          </cell>
          <cell r="C114" t="str">
            <v>M2</v>
          </cell>
          <cell r="D114" t="str">
            <v>15704</v>
          </cell>
        </row>
        <row r="115">
          <cell r="A115" t="str">
            <v>유  로  폼</v>
          </cell>
          <cell r="B115" t="str">
            <v>벽</v>
          </cell>
          <cell r="C115" t="str">
            <v>M2</v>
          </cell>
          <cell r="D115" t="str">
            <v>9281</v>
          </cell>
        </row>
        <row r="116">
          <cell r="A116" t="str">
            <v>데크플레이트설치</v>
          </cell>
          <cell r="B116" t="str">
            <v>T:1.6</v>
          </cell>
          <cell r="C116" t="str">
            <v>M2</v>
          </cell>
          <cell r="D116" t="str">
            <v>701</v>
          </cell>
        </row>
        <row r="117">
          <cell r="A117" t="str">
            <v>스 페 이 샤</v>
          </cell>
          <cell r="B117" t="str">
            <v>슬라브 상부용</v>
          </cell>
          <cell r="C117" t="str">
            <v>EA</v>
          </cell>
          <cell r="D117" t="str">
            <v>16765</v>
          </cell>
        </row>
        <row r="118">
          <cell r="A118" t="str">
            <v>스 페 이 샤</v>
          </cell>
          <cell r="B118" t="str">
            <v>슬라브 하부용</v>
          </cell>
          <cell r="C118" t="str">
            <v>EA</v>
          </cell>
          <cell r="D118" t="str">
            <v>16765</v>
          </cell>
        </row>
        <row r="119">
          <cell r="A119" t="str">
            <v>스 페 이 샤</v>
          </cell>
          <cell r="B119" t="str">
            <v>보,기둥,옹벽</v>
          </cell>
          <cell r="C119" t="str">
            <v>EA</v>
          </cell>
          <cell r="D119" t="str">
            <v>65745</v>
          </cell>
        </row>
        <row r="120">
          <cell r="A120" t="str">
            <v>세 퍼 레 이 터</v>
          </cell>
          <cell r="B120" t="str">
            <v>옹벽용</v>
          </cell>
          <cell r="C120" t="str">
            <v>EA</v>
          </cell>
          <cell r="D120" t="str">
            <v>20807</v>
          </cell>
        </row>
        <row r="130">
          <cell r="A130" t="str">
            <v xml:space="preserve">   [합               계]</v>
          </cell>
        </row>
        <row r="131">
          <cell r="A131" t="str">
            <v>05 철  골  공  사</v>
          </cell>
        </row>
        <row r="132">
          <cell r="A132" t="str">
            <v>[SS 490 A]</v>
          </cell>
        </row>
        <row r="133">
          <cell r="A133" t="str">
            <v>H-800*300*14*26</v>
          </cell>
          <cell r="C133" t="str">
            <v>TON</v>
          </cell>
          <cell r="D133" t="str">
            <v>3.13</v>
          </cell>
        </row>
        <row r="134">
          <cell r="A134" t="str">
            <v>H-700*300*13*24</v>
          </cell>
          <cell r="C134" t="str">
            <v>TON</v>
          </cell>
          <cell r="D134" t="str">
            <v>5.66</v>
          </cell>
        </row>
        <row r="135">
          <cell r="A135" t="str">
            <v>H-692*300*13*20</v>
          </cell>
          <cell r="C135" t="str">
            <v>TON</v>
          </cell>
          <cell r="D135" t="str">
            <v>3.56</v>
          </cell>
        </row>
        <row r="136">
          <cell r="A136" t="str">
            <v>H-612*202*13*23</v>
          </cell>
          <cell r="C136" t="str">
            <v>TON</v>
          </cell>
          <cell r="D136" t="str">
            <v>1.32</v>
          </cell>
        </row>
        <row r="137">
          <cell r="A137" t="str">
            <v>H-600*300*16*28</v>
          </cell>
          <cell r="C137" t="str">
            <v>TON</v>
          </cell>
          <cell r="D137" t="str">
            <v>13.74</v>
          </cell>
        </row>
        <row r="138">
          <cell r="A138" t="str">
            <v>H-588*300*12*20</v>
          </cell>
          <cell r="C138" t="str">
            <v>TON</v>
          </cell>
          <cell r="D138" t="str">
            <v>1.24</v>
          </cell>
        </row>
        <row r="139">
          <cell r="A139" t="str">
            <v>H-400*200*8*13</v>
          </cell>
          <cell r="C139" t="str">
            <v>TON</v>
          </cell>
          <cell r="D139" t="str">
            <v>1.7</v>
          </cell>
        </row>
        <row r="140">
          <cell r="A140" t="str">
            <v>강    판</v>
          </cell>
          <cell r="B140" t="str">
            <v>T:34 MM</v>
          </cell>
          <cell r="C140" t="str">
            <v>TON</v>
          </cell>
          <cell r="D140" t="str">
            <v>11.97</v>
          </cell>
        </row>
        <row r="141">
          <cell r="A141" t="str">
            <v>강    판</v>
          </cell>
          <cell r="B141" t="str">
            <v>T:28 MM</v>
          </cell>
          <cell r="C141" t="str">
            <v>TON</v>
          </cell>
          <cell r="D141" t="str">
            <v>3.14</v>
          </cell>
        </row>
        <row r="142">
          <cell r="A142" t="str">
            <v>강    판</v>
          </cell>
          <cell r="B142" t="str">
            <v>T:22 MM</v>
          </cell>
          <cell r="C142" t="str">
            <v>TON</v>
          </cell>
          <cell r="D142" t="str">
            <v>61.17</v>
          </cell>
        </row>
        <row r="143">
          <cell r="A143" t="str">
            <v>강    판</v>
          </cell>
          <cell r="B143" t="str">
            <v>T:20 MM</v>
          </cell>
          <cell r="C143" t="str">
            <v>TON</v>
          </cell>
          <cell r="D143" t="str">
            <v>13.29</v>
          </cell>
        </row>
        <row r="144">
          <cell r="A144" t="str">
            <v>강    판</v>
          </cell>
          <cell r="B144" t="str">
            <v>T:16 MM</v>
          </cell>
          <cell r="C144" t="str">
            <v>TON</v>
          </cell>
          <cell r="D144" t="str">
            <v>110.11</v>
          </cell>
        </row>
        <row r="145">
          <cell r="A145" t="str">
            <v>강    판</v>
          </cell>
          <cell r="B145" t="str">
            <v>T: 9 MM</v>
          </cell>
          <cell r="C145" t="str">
            <v>TON</v>
          </cell>
          <cell r="D145" t="str">
            <v>1.62</v>
          </cell>
        </row>
        <row r="146">
          <cell r="A146" t="str">
            <v>강    판</v>
          </cell>
          <cell r="B146" t="str">
            <v>T:42 MM</v>
          </cell>
          <cell r="C146" t="str">
            <v>TON</v>
          </cell>
          <cell r="D146" t="str">
            <v>1.53</v>
          </cell>
        </row>
        <row r="147">
          <cell r="A147" t="str">
            <v>강    판</v>
          </cell>
          <cell r="B147" t="str">
            <v>T:35 MM</v>
          </cell>
          <cell r="C147" t="str">
            <v>TON</v>
          </cell>
          <cell r="D147" t="str">
            <v>0.29</v>
          </cell>
        </row>
        <row r="148">
          <cell r="A148" t="str">
            <v>강    판</v>
          </cell>
          <cell r="B148" t="str">
            <v>T:34 MM</v>
          </cell>
          <cell r="C148" t="str">
            <v>TON</v>
          </cell>
          <cell r="D148" t="str">
            <v>5.5</v>
          </cell>
        </row>
        <row r="149">
          <cell r="A149" t="str">
            <v>강    판</v>
          </cell>
          <cell r="B149" t="str">
            <v>T:28 MM</v>
          </cell>
          <cell r="C149" t="str">
            <v>TON</v>
          </cell>
          <cell r="D149" t="str">
            <v>5.18</v>
          </cell>
        </row>
        <row r="150">
          <cell r="A150" t="str">
            <v>강    판</v>
          </cell>
          <cell r="B150" t="str">
            <v>T:26 MM</v>
          </cell>
          <cell r="C150" t="str">
            <v>TON</v>
          </cell>
          <cell r="D150">
            <v>1.26</v>
          </cell>
        </row>
        <row r="151">
          <cell r="A151" t="str">
            <v>강    판</v>
          </cell>
          <cell r="B151" t="str">
            <v>T:24 MM</v>
          </cell>
          <cell r="C151" t="str">
            <v>TON</v>
          </cell>
          <cell r="D151" t="str">
            <v>1.28</v>
          </cell>
        </row>
        <row r="152">
          <cell r="A152" t="str">
            <v>강    판</v>
          </cell>
          <cell r="B152" t="str">
            <v>T:23 MM</v>
          </cell>
          <cell r="C152" t="str">
            <v>TON</v>
          </cell>
          <cell r="D152" t="str">
            <v>0.77</v>
          </cell>
        </row>
        <row r="153">
          <cell r="A153" t="str">
            <v>강    판</v>
          </cell>
          <cell r="B153" t="str">
            <v>T:20 MM</v>
          </cell>
          <cell r="C153" t="str">
            <v>TON</v>
          </cell>
          <cell r="D153" t="str">
            <v>1.52</v>
          </cell>
        </row>
        <row r="154">
          <cell r="A154" t="str">
            <v>강    판</v>
          </cell>
          <cell r="B154" t="str">
            <v>T:17 MM</v>
          </cell>
          <cell r="C154" t="str">
            <v>TON</v>
          </cell>
          <cell r="D154" t="str">
            <v>2.25</v>
          </cell>
        </row>
        <row r="155">
          <cell r="A155" t="str">
            <v>강    판</v>
          </cell>
          <cell r="B155" t="str">
            <v>T:15 MM</v>
          </cell>
          <cell r="C155" t="str">
            <v>TON</v>
          </cell>
          <cell r="D155" t="str">
            <v>0.23</v>
          </cell>
        </row>
        <row r="156">
          <cell r="A156" t="str">
            <v>강    판</v>
          </cell>
          <cell r="B156" t="str">
            <v>T:13 MM</v>
          </cell>
          <cell r="C156" t="str">
            <v>TON</v>
          </cell>
          <cell r="D156" t="str">
            <v>0.34</v>
          </cell>
        </row>
        <row r="157">
          <cell r="A157" t="str">
            <v>강    판</v>
          </cell>
          <cell r="B157" t="str">
            <v>T:10 MM</v>
          </cell>
          <cell r="C157" t="str">
            <v>TON</v>
          </cell>
          <cell r="D157" t="str">
            <v>0.12</v>
          </cell>
        </row>
        <row r="158">
          <cell r="A158" t="str">
            <v>[SS 400 ]</v>
          </cell>
        </row>
        <row r="159">
          <cell r="A159" t="str">
            <v>H-800*300*14*26</v>
          </cell>
          <cell r="C159" t="str">
            <v>TON</v>
          </cell>
          <cell r="D159" t="str">
            <v>18.42</v>
          </cell>
        </row>
        <row r="160">
          <cell r="A160" t="str">
            <v>H-700*300*13*24</v>
          </cell>
          <cell r="C160" t="str">
            <v>TON</v>
          </cell>
          <cell r="D160" t="str">
            <v>54.51</v>
          </cell>
        </row>
        <row r="161">
          <cell r="A161" t="str">
            <v>H-692*300*13*20</v>
          </cell>
          <cell r="C161" t="str">
            <v>TON</v>
          </cell>
          <cell r="D161" t="str">
            <v>21.91</v>
          </cell>
        </row>
        <row r="162">
          <cell r="A162" t="str">
            <v>H-612*202*13*23</v>
          </cell>
          <cell r="C162" t="str">
            <v>TON</v>
          </cell>
          <cell r="D162" t="str">
            <v>28.75</v>
          </cell>
        </row>
        <row r="163">
          <cell r="A163" t="str">
            <v>H-600*200*11*17</v>
          </cell>
          <cell r="C163" t="str">
            <v>TON</v>
          </cell>
          <cell r="D163" t="str">
            <v>202.2</v>
          </cell>
        </row>
        <row r="164">
          <cell r="A164" t="str">
            <v>H-588*300*12*20</v>
          </cell>
          <cell r="C164" t="str">
            <v>TON</v>
          </cell>
          <cell r="D164" t="str">
            <v>23.19</v>
          </cell>
        </row>
        <row r="165">
          <cell r="A165" t="str">
            <v>H-500*200*10*16</v>
          </cell>
          <cell r="C165" t="str">
            <v>TON</v>
          </cell>
          <cell r="D165" t="str">
            <v>2.29</v>
          </cell>
        </row>
        <row r="166">
          <cell r="A166" t="str">
            <v>H-400*200*8*13</v>
          </cell>
          <cell r="C166" t="str">
            <v>TON</v>
          </cell>
          <cell r="D166" t="str">
            <v>7.79</v>
          </cell>
        </row>
        <row r="167">
          <cell r="A167" t="str">
            <v>H-396*199*7*11</v>
          </cell>
          <cell r="C167" t="str">
            <v>TON</v>
          </cell>
          <cell r="D167" t="str">
            <v>111.48</v>
          </cell>
        </row>
        <row r="168">
          <cell r="A168" t="str">
            <v>H-300*150*6.5*9</v>
          </cell>
          <cell r="C168" t="str">
            <v>TON</v>
          </cell>
          <cell r="D168" t="str">
            <v>4.12</v>
          </cell>
        </row>
        <row r="169">
          <cell r="A169" t="str">
            <v>H-250*125*6*9</v>
          </cell>
          <cell r="C169" t="str">
            <v>TON</v>
          </cell>
          <cell r="D169" t="str">
            <v>5.22</v>
          </cell>
        </row>
        <row r="170">
          <cell r="A170" t="str">
            <v>강    판</v>
          </cell>
          <cell r="B170" t="str">
            <v>T:34 MM</v>
          </cell>
          <cell r="C170" t="str">
            <v>TON</v>
          </cell>
          <cell r="D170" t="str">
            <v>134.11</v>
          </cell>
        </row>
        <row r="171">
          <cell r="A171" t="str">
            <v>강    판</v>
          </cell>
          <cell r="B171" t="str">
            <v>T:28 MM</v>
          </cell>
          <cell r="C171" t="str">
            <v>TON</v>
          </cell>
          <cell r="D171" t="str">
            <v>50.23</v>
          </cell>
        </row>
        <row r="172">
          <cell r="A172" t="str">
            <v>강    판</v>
          </cell>
          <cell r="B172" t="str">
            <v>T:20 MM</v>
          </cell>
          <cell r="C172" t="str">
            <v>TON</v>
          </cell>
          <cell r="D172" t="str">
            <v>137.32</v>
          </cell>
        </row>
        <row r="173">
          <cell r="A173" t="str">
            <v>강    판</v>
          </cell>
          <cell r="B173" t="str">
            <v>T:18 MM</v>
          </cell>
          <cell r="C173" t="str">
            <v>TON</v>
          </cell>
          <cell r="D173" t="str">
            <v>7.67</v>
          </cell>
        </row>
        <row r="174">
          <cell r="A174" t="str">
            <v>강    판</v>
          </cell>
          <cell r="B174" t="str">
            <v>T:16 MM</v>
          </cell>
          <cell r="C174" t="str">
            <v>TON</v>
          </cell>
          <cell r="D174" t="str">
            <v>31.56</v>
          </cell>
        </row>
        <row r="175">
          <cell r="A175" t="str">
            <v>강    판</v>
          </cell>
          <cell r="B175" t="str">
            <v>T:25 MM</v>
          </cell>
          <cell r="C175" t="str">
            <v>TON</v>
          </cell>
          <cell r="D175" t="str">
            <v>1</v>
          </cell>
        </row>
        <row r="176">
          <cell r="A176" t="str">
            <v>강    판</v>
          </cell>
          <cell r="B176" t="str">
            <v>T:22 MM</v>
          </cell>
          <cell r="C176" t="str">
            <v>TON</v>
          </cell>
          <cell r="D176" t="str">
            <v>15.58</v>
          </cell>
        </row>
        <row r="177">
          <cell r="A177" t="str">
            <v>강    판</v>
          </cell>
          <cell r="B177" t="str">
            <v>T:20 MM</v>
          </cell>
          <cell r="C177" t="str">
            <v>TON</v>
          </cell>
          <cell r="D177" t="str">
            <v>1.1</v>
          </cell>
        </row>
        <row r="178">
          <cell r="A178" t="str">
            <v>강    판</v>
          </cell>
          <cell r="B178" t="str">
            <v>T:19 MM</v>
          </cell>
          <cell r="C178" t="str">
            <v>TON</v>
          </cell>
          <cell r="D178" t="str">
            <v>15.04</v>
          </cell>
        </row>
        <row r="179">
          <cell r="A179" t="str">
            <v>강    판</v>
          </cell>
          <cell r="B179" t="str">
            <v>T:18 MM</v>
          </cell>
          <cell r="C179" t="str">
            <v>TON</v>
          </cell>
          <cell r="D179" t="str">
            <v>6.64</v>
          </cell>
        </row>
        <row r="180">
          <cell r="A180" t="str">
            <v>강    판</v>
          </cell>
          <cell r="B180" t="str">
            <v>T:16 MM</v>
          </cell>
          <cell r="C180" t="str">
            <v>TON</v>
          </cell>
          <cell r="D180" t="str">
            <v>10.94</v>
          </cell>
        </row>
        <row r="181">
          <cell r="A181" t="str">
            <v>강    판</v>
          </cell>
          <cell r="B181" t="str">
            <v>T:13 MM</v>
          </cell>
          <cell r="C181" t="str">
            <v>TON</v>
          </cell>
          <cell r="D181" t="str">
            <v>1.02</v>
          </cell>
        </row>
        <row r="182">
          <cell r="A182" t="str">
            <v>강    판</v>
          </cell>
          <cell r="B182" t="str">
            <v>T:12 MM</v>
          </cell>
          <cell r="C182" t="str">
            <v>TON</v>
          </cell>
          <cell r="D182" t="str">
            <v>3.23</v>
          </cell>
        </row>
        <row r="183">
          <cell r="A183" t="str">
            <v>강    판</v>
          </cell>
          <cell r="B183" t="str">
            <v>T:11 MM</v>
          </cell>
          <cell r="C183" t="str">
            <v>TON</v>
          </cell>
          <cell r="D183" t="str">
            <v>3.03</v>
          </cell>
        </row>
        <row r="184">
          <cell r="A184" t="str">
            <v>강    판</v>
          </cell>
          <cell r="B184" t="str">
            <v>T:10 MM</v>
          </cell>
          <cell r="C184" t="str">
            <v>TON</v>
          </cell>
          <cell r="D184" t="str">
            <v>0.07</v>
          </cell>
        </row>
        <row r="185">
          <cell r="A185" t="str">
            <v>강    판</v>
          </cell>
          <cell r="B185" t="str">
            <v>T: 9 MM</v>
          </cell>
          <cell r="C185" t="str">
            <v>TON</v>
          </cell>
          <cell r="D185" t="str">
            <v>10.94</v>
          </cell>
        </row>
        <row r="186">
          <cell r="A186" t="str">
            <v>강    판</v>
          </cell>
          <cell r="B186" t="str">
            <v>T: 8 MM</v>
          </cell>
          <cell r="C186" t="str">
            <v>TON</v>
          </cell>
          <cell r="D186" t="str">
            <v>0.28</v>
          </cell>
        </row>
        <row r="187">
          <cell r="A187" t="str">
            <v>강    판</v>
          </cell>
          <cell r="B187" t="str">
            <v>T: 7 MM</v>
          </cell>
          <cell r="C187" t="str">
            <v>TON</v>
          </cell>
          <cell r="D187" t="str">
            <v>2.44</v>
          </cell>
        </row>
        <row r="188">
          <cell r="A188" t="str">
            <v>강    판</v>
          </cell>
          <cell r="B188" t="str">
            <v>T: 6 MM</v>
          </cell>
          <cell r="C188" t="str">
            <v>TON</v>
          </cell>
          <cell r="D188" t="str">
            <v>3.88</v>
          </cell>
        </row>
        <row r="189">
          <cell r="A189" t="str">
            <v>L- 75*75*9</v>
          </cell>
          <cell r="C189" t="str">
            <v>TON</v>
          </cell>
          <cell r="D189" t="str">
            <v>1.4</v>
          </cell>
        </row>
        <row r="190">
          <cell r="A190" t="str">
            <v>L- 75*75*6</v>
          </cell>
          <cell r="C190" t="str">
            <v>TON</v>
          </cell>
          <cell r="D190" t="str">
            <v>3.21</v>
          </cell>
        </row>
        <row r="191">
          <cell r="A191" t="str">
            <v>C- 100*50*20*2</v>
          </cell>
          <cell r="C191" t="str">
            <v>TON</v>
          </cell>
          <cell r="D191" t="str">
            <v>31.8</v>
          </cell>
        </row>
        <row r="192">
          <cell r="A192" t="str">
            <v>고장력 볼트</v>
          </cell>
          <cell r="B192" t="str">
            <v>M20 * 110 MM</v>
          </cell>
          <cell r="C192" t="str">
            <v>EA</v>
          </cell>
          <cell r="D192" t="str">
            <v>11305</v>
          </cell>
        </row>
        <row r="193">
          <cell r="A193" t="str">
            <v>고장력 볼트</v>
          </cell>
          <cell r="B193" t="str">
            <v>M20 * 105 MM</v>
          </cell>
          <cell r="C193" t="str">
            <v>EA</v>
          </cell>
          <cell r="D193" t="str">
            <v>1038</v>
          </cell>
        </row>
        <row r="194">
          <cell r="A194" t="str">
            <v>고장력 볼트</v>
          </cell>
          <cell r="B194" t="str">
            <v>M20 * 100 MM</v>
          </cell>
          <cell r="C194" t="str">
            <v>EA</v>
          </cell>
          <cell r="D194" t="str">
            <v>2224</v>
          </cell>
        </row>
        <row r="195">
          <cell r="A195" t="str">
            <v>고장력 볼트</v>
          </cell>
          <cell r="B195" t="str">
            <v>M20 *  95 MM</v>
          </cell>
          <cell r="C195" t="str">
            <v>EA</v>
          </cell>
          <cell r="D195" t="str">
            <v>3979</v>
          </cell>
        </row>
        <row r="196">
          <cell r="A196" t="str">
            <v>고장력 볼트</v>
          </cell>
          <cell r="B196" t="str">
            <v>M20 *  90 MM</v>
          </cell>
          <cell r="C196" t="str">
            <v>EA</v>
          </cell>
          <cell r="D196" t="str">
            <v>1697</v>
          </cell>
        </row>
        <row r="197">
          <cell r="A197" t="str">
            <v>고장력 볼트</v>
          </cell>
          <cell r="B197" t="str">
            <v>M20 *  85 MM</v>
          </cell>
          <cell r="C197" t="str">
            <v>EA</v>
          </cell>
          <cell r="D197" t="str">
            <v>5463</v>
          </cell>
        </row>
        <row r="198">
          <cell r="A198" t="str">
            <v>고장력 볼트</v>
          </cell>
          <cell r="B198" t="str">
            <v>M20 *  80 MM</v>
          </cell>
          <cell r="C198" t="str">
            <v>EA</v>
          </cell>
          <cell r="D198" t="str">
            <v>247</v>
          </cell>
        </row>
        <row r="199">
          <cell r="A199" t="str">
            <v>고장력 볼트</v>
          </cell>
          <cell r="B199" t="str">
            <v>M20 *  75 MM</v>
          </cell>
          <cell r="C199" t="str">
            <v>EA</v>
          </cell>
          <cell r="D199" t="str">
            <v>515</v>
          </cell>
        </row>
        <row r="200">
          <cell r="A200" t="str">
            <v>고장력 볼트</v>
          </cell>
          <cell r="B200" t="str">
            <v>M20 *  70 MM</v>
          </cell>
          <cell r="C200" t="str">
            <v>EA</v>
          </cell>
          <cell r="D200" t="str">
            <v>3728</v>
          </cell>
        </row>
        <row r="201">
          <cell r="A201" t="str">
            <v>고장력 볼트</v>
          </cell>
          <cell r="B201" t="str">
            <v>M20 *  65 MM</v>
          </cell>
          <cell r="C201" t="str">
            <v>EA</v>
          </cell>
          <cell r="D201" t="str">
            <v>6929</v>
          </cell>
        </row>
        <row r="202">
          <cell r="A202" t="str">
            <v>고장력 볼트</v>
          </cell>
          <cell r="B202" t="str">
            <v>M20 *  60 MM</v>
          </cell>
          <cell r="C202" t="str">
            <v>EA</v>
          </cell>
          <cell r="D202" t="str">
            <v>247</v>
          </cell>
        </row>
        <row r="203">
          <cell r="A203" t="str">
            <v>고장력 볼트</v>
          </cell>
          <cell r="B203" t="str">
            <v>M20 *  55 MM</v>
          </cell>
          <cell r="C203" t="str">
            <v>EA</v>
          </cell>
          <cell r="D203" t="str">
            <v>5152</v>
          </cell>
        </row>
        <row r="204">
          <cell r="A204" t="str">
            <v>고장력 볼트</v>
          </cell>
          <cell r="B204" t="str">
            <v>M20 *  50 MM</v>
          </cell>
          <cell r="C204" t="str">
            <v>EA</v>
          </cell>
          <cell r="D204" t="str">
            <v>30</v>
          </cell>
        </row>
        <row r="205">
          <cell r="A205" t="str">
            <v>고장력 볼트</v>
          </cell>
          <cell r="B205" t="str">
            <v>M16 *  45 MM</v>
          </cell>
          <cell r="C205" t="str">
            <v>EA</v>
          </cell>
          <cell r="D205" t="str">
            <v>1095</v>
          </cell>
        </row>
        <row r="206">
          <cell r="A206" t="str">
            <v>앙 카 볼 트</v>
          </cell>
          <cell r="B206" t="str">
            <v>Φ22*1100MM</v>
          </cell>
          <cell r="C206" t="str">
            <v>EA</v>
          </cell>
          <cell r="D206" t="str">
            <v>289</v>
          </cell>
        </row>
        <row r="207">
          <cell r="A207" t="str">
            <v>스 터 드 볼 트</v>
          </cell>
          <cell r="B207" t="str">
            <v>Φ16*120  MM</v>
          </cell>
          <cell r="C207" t="str">
            <v>EA</v>
          </cell>
          <cell r="D207" t="str">
            <v>8127</v>
          </cell>
        </row>
        <row r="208">
          <cell r="A208" t="str">
            <v>스 터 드 볼 트</v>
          </cell>
          <cell r="B208" t="str">
            <v>Φ19*120  MM</v>
          </cell>
          <cell r="C208" t="str">
            <v>EA</v>
          </cell>
          <cell r="D208" t="str">
            <v>5471</v>
          </cell>
        </row>
        <row r="209">
          <cell r="A209" t="str">
            <v>브레이스</v>
          </cell>
          <cell r="B209" t="str">
            <v>Φ22</v>
          </cell>
          <cell r="C209" t="str">
            <v>M</v>
          </cell>
          <cell r="D209" t="str">
            <v>1313</v>
          </cell>
        </row>
        <row r="210">
          <cell r="A210" t="str">
            <v>턴버클</v>
          </cell>
          <cell r="B210" t="str">
            <v>Φ22</v>
          </cell>
          <cell r="C210" t="str">
            <v>EA</v>
          </cell>
          <cell r="D210" t="str">
            <v>190</v>
          </cell>
        </row>
        <row r="211">
          <cell r="A211" t="str">
            <v>강 판 용 접</v>
          </cell>
          <cell r="B211" t="str">
            <v>T:22 MM</v>
          </cell>
          <cell r="C211" t="str">
            <v>M</v>
          </cell>
          <cell r="D211" t="str">
            <v>743</v>
          </cell>
        </row>
        <row r="212">
          <cell r="A212" t="str">
            <v>강 판 용 접</v>
          </cell>
          <cell r="B212" t="str">
            <v>T:20 MM</v>
          </cell>
          <cell r="C212" t="str">
            <v>M</v>
          </cell>
          <cell r="D212" t="str">
            <v>3081</v>
          </cell>
        </row>
        <row r="213">
          <cell r="A213" t="str">
            <v>강 판 용 접</v>
          </cell>
          <cell r="B213" t="str">
            <v>T:18 MM</v>
          </cell>
          <cell r="C213" t="str">
            <v>M</v>
          </cell>
          <cell r="D213" t="str">
            <v>234</v>
          </cell>
        </row>
        <row r="214">
          <cell r="A214" t="str">
            <v>강 판 용 접</v>
          </cell>
          <cell r="B214" t="str">
            <v>T:16 MM</v>
          </cell>
          <cell r="C214" t="str">
            <v>M</v>
          </cell>
          <cell r="D214" t="str">
            <v>3281</v>
          </cell>
        </row>
        <row r="215">
          <cell r="A215" t="str">
            <v>강 판 용 접</v>
          </cell>
          <cell r="B215" t="str">
            <v>T: 9 MM</v>
          </cell>
          <cell r="C215" t="str">
            <v>M</v>
          </cell>
          <cell r="D215" t="str">
            <v>72</v>
          </cell>
        </row>
        <row r="216">
          <cell r="A216" t="str">
            <v>철골 가공 조립</v>
          </cell>
          <cell r="B216" t="str">
            <v>공    장</v>
          </cell>
          <cell r="C216" t="str">
            <v>TON</v>
          </cell>
          <cell r="D216" t="str">
            <v>1109.07</v>
          </cell>
        </row>
        <row r="217">
          <cell r="A217" t="str">
            <v>철 골  세 우 기</v>
          </cell>
          <cell r="B217" t="str">
            <v>저    층</v>
          </cell>
          <cell r="C217" t="str">
            <v>TON</v>
          </cell>
          <cell r="D217" t="str">
            <v>1109.07</v>
          </cell>
        </row>
        <row r="218">
          <cell r="A218" t="str">
            <v>고장력볼트 조임</v>
          </cell>
          <cell r="B218" t="str">
            <v>30 본/TON</v>
          </cell>
          <cell r="C218" t="str">
            <v>TON</v>
          </cell>
          <cell r="D218" t="str">
            <v>1109.07</v>
          </cell>
        </row>
        <row r="219">
          <cell r="A219" t="str">
            <v>그라우팅 몰탈</v>
          </cell>
          <cell r="B219" t="str">
            <v>주각 몰탈충진</v>
          </cell>
          <cell r="C219" t="str">
            <v>M3</v>
          </cell>
          <cell r="D219" t="str">
            <v>1.91</v>
          </cell>
        </row>
        <row r="220">
          <cell r="A220" t="str">
            <v>조 합  페 인 트</v>
          </cell>
          <cell r="B220" t="str">
            <v>철재면 2 회칠</v>
          </cell>
          <cell r="C220" t="str">
            <v>M2</v>
          </cell>
          <cell r="D220" t="str">
            <v>21063</v>
          </cell>
        </row>
        <row r="221">
          <cell r="A221" t="str">
            <v>방 청  페 인 트</v>
          </cell>
          <cell r="B221" t="str">
            <v>철부 1 회</v>
          </cell>
          <cell r="C221" t="str">
            <v>M2</v>
          </cell>
          <cell r="D221" t="str">
            <v>21063</v>
          </cell>
        </row>
        <row r="222">
          <cell r="A222" t="str">
            <v>트 럭  크 레 인</v>
          </cell>
          <cell r="B222" t="str">
            <v>25 톤</v>
          </cell>
          <cell r="C222" t="str">
            <v>HR</v>
          </cell>
          <cell r="D222" t="str">
            <v>328</v>
          </cell>
        </row>
        <row r="226">
          <cell r="A226" t="str">
            <v xml:space="preserve">   [합               계]</v>
          </cell>
        </row>
        <row r="227">
          <cell r="A227" t="str">
            <v>06 조  적  공  사</v>
          </cell>
        </row>
        <row r="228">
          <cell r="A228" t="str">
            <v>시 멘 트 벽 돌</v>
          </cell>
          <cell r="B228" t="str">
            <v>190*90*57</v>
          </cell>
          <cell r="C228" t="str">
            <v>매</v>
          </cell>
          <cell r="D228" t="str">
            <v>829006</v>
          </cell>
        </row>
        <row r="229">
          <cell r="A229" t="str">
            <v>적벽돌 변색1급</v>
          </cell>
          <cell r="B229" t="str">
            <v>190*90*57</v>
          </cell>
          <cell r="C229" t="str">
            <v>매</v>
          </cell>
          <cell r="D229" t="str">
            <v>3409</v>
          </cell>
        </row>
        <row r="230">
          <cell r="A230" t="str">
            <v>벽돌쌓기 0.5B</v>
          </cell>
          <cell r="B230" t="str">
            <v>만매 이상</v>
          </cell>
          <cell r="C230" t="str">
            <v>천매</v>
          </cell>
          <cell r="D230" t="str">
            <v>72.67</v>
          </cell>
        </row>
        <row r="231">
          <cell r="A231" t="str">
            <v>벽돌쌓기 공간</v>
          </cell>
          <cell r="B231" t="str">
            <v>0.5B 만매이상</v>
          </cell>
          <cell r="C231" t="str">
            <v>천매</v>
          </cell>
          <cell r="D231" t="str">
            <v>42.55</v>
          </cell>
        </row>
        <row r="232">
          <cell r="A232" t="str">
            <v>벽돌쌓기 1.0B</v>
          </cell>
          <cell r="B232" t="str">
            <v>만매 이상</v>
          </cell>
          <cell r="C232" t="str">
            <v>천매</v>
          </cell>
          <cell r="D232">
            <v>674.31</v>
          </cell>
        </row>
        <row r="233">
          <cell r="A233" t="str">
            <v>벽돌치장쌓기0.5B</v>
          </cell>
          <cell r="B233" t="str">
            <v>한면오천매미만</v>
          </cell>
          <cell r="C233" t="str">
            <v>천매</v>
          </cell>
          <cell r="D233" t="str">
            <v>3.31</v>
          </cell>
        </row>
        <row r="234">
          <cell r="A234" t="str">
            <v>베이스판넬</v>
          </cell>
          <cell r="C234" t="str">
            <v>M2</v>
          </cell>
          <cell r="D234">
            <v>599</v>
          </cell>
        </row>
        <row r="235">
          <cell r="A235" t="str">
            <v>블 럭  쌓 기</v>
          </cell>
          <cell r="B235" t="str">
            <v>6"  바름벽</v>
          </cell>
          <cell r="C235" t="str">
            <v>M2</v>
          </cell>
          <cell r="D235" t="str">
            <v>989</v>
          </cell>
        </row>
        <row r="236">
          <cell r="A236" t="str">
            <v>불럭한면치장줄눈</v>
          </cell>
          <cell r="B236" t="str">
            <v>기  본  형</v>
          </cell>
          <cell r="C236" t="str">
            <v>M2</v>
          </cell>
          <cell r="D236" t="str">
            <v>989</v>
          </cell>
        </row>
        <row r="237">
          <cell r="A237" t="str">
            <v>불럭메쉬 넣기</v>
          </cell>
          <cell r="B237" t="str">
            <v>6" #8 W100</v>
          </cell>
          <cell r="C237" t="str">
            <v>M</v>
          </cell>
          <cell r="D237" t="str">
            <v>1763</v>
          </cell>
        </row>
        <row r="238">
          <cell r="A238" t="str">
            <v>스치로폴 설치</v>
          </cell>
          <cell r="B238" t="str">
            <v>벽공간 T=50 MM</v>
          </cell>
          <cell r="C238" t="str">
            <v>M2</v>
          </cell>
          <cell r="D238" t="str">
            <v>567</v>
          </cell>
        </row>
        <row r="239">
          <cell r="A239" t="str">
            <v>인방  설치비</v>
          </cell>
          <cell r="C239" t="str">
            <v>M</v>
          </cell>
          <cell r="D239" t="str">
            <v>284</v>
          </cell>
        </row>
        <row r="240">
          <cell r="A240" t="str">
            <v>벽 돌  소 운 반</v>
          </cell>
          <cell r="B240" t="str">
            <v>1 층</v>
          </cell>
          <cell r="C240" t="str">
            <v>천매</v>
          </cell>
          <cell r="D240" t="str">
            <v>337.96</v>
          </cell>
        </row>
        <row r="241">
          <cell r="A241" t="str">
            <v>벽 돌  소 운 반</v>
          </cell>
          <cell r="B241" t="str">
            <v>2 층</v>
          </cell>
          <cell r="C241" t="str">
            <v>천매</v>
          </cell>
          <cell r="D241" t="str">
            <v>413.95</v>
          </cell>
        </row>
        <row r="242">
          <cell r="A242" t="str">
            <v>벽 돌  소 운 반</v>
          </cell>
          <cell r="B242" t="str">
            <v>3 층</v>
          </cell>
          <cell r="C242" t="str">
            <v>천매</v>
          </cell>
          <cell r="D242" t="str">
            <v>40.94</v>
          </cell>
        </row>
        <row r="258">
          <cell r="A258" t="str">
            <v xml:space="preserve">   [합               계]</v>
          </cell>
        </row>
        <row r="259">
          <cell r="A259" t="str">
            <v>07 방  수  공  사</v>
          </cell>
        </row>
        <row r="260">
          <cell r="A260" t="str">
            <v>쉬 트  방 수</v>
          </cell>
          <cell r="B260" t="str">
            <v>바닥 3 MM</v>
          </cell>
          <cell r="C260" t="str">
            <v>M2</v>
          </cell>
          <cell r="D260" t="str">
            <v>2442</v>
          </cell>
        </row>
        <row r="261">
          <cell r="A261" t="str">
            <v>쉬 트  방 수</v>
          </cell>
          <cell r="B261" t="str">
            <v>벽   3 MM</v>
          </cell>
          <cell r="C261" t="str">
            <v>M2</v>
          </cell>
          <cell r="D261" t="str">
            <v>220</v>
          </cell>
        </row>
        <row r="262">
          <cell r="A262" t="str">
            <v>시멘트 액체방수</v>
          </cell>
          <cell r="B262" t="str">
            <v>C  종</v>
          </cell>
          <cell r="C262" t="str">
            <v>M2</v>
          </cell>
          <cell r="D262" t="str">
            <v>13308</v>
          </cell>
        </row>
        <row r="263">
          <cell r="A263" t="str">
            <v>방수 몰탈 바름</v>
          </cell>
          <cell r="B263" t="str">
            <v>바닥 24 MM 1;3</v>
          </cell>
          <cell r="C263" t="str">
            <v>M2</v>
          </cell>
          <cell r="D263" t="str">
            <v>83</v>
          </cell>
        </row>
        <row r="264">
          <cell r="A264" t="str">
            <v>신 축  줄 눈</v>
          </cell>
          <cell r="B264" t="str">
            <v>PVC H50</v>
          </cell>
          <cell r="C264" t="str">
            <v>M</v>
          </cell>
          <cell r="D264" t="str">
            <v>1620</v>
          </cell>
        </row>
        <row r="265">
          <cell r="A265" t="str">
            <v>실리콘코킹 복층</v>
          </cell>
          <cell r="B265" t="str">
            <v>5  * 5  MM</v>
          </cell>
          <cell r="C265" t="str">
            <v>M</v>
          </cell>
          <cell r="D265" t="str">
            <v>6429</v>
          </cell>
        </row>
        <row r="266">
          <cell r="A266" t="str">
            <v>실 리 콘  코 킹</v>
          </cell>
          <cell r="B266" t="str">
            <v>5  * 5 MM</v>
          </cell>
          <cell r="C266" t="str">
            <v>M</v>
          </cell>
          <cell r="D266" t="str">
            <v>1623</v>
          </cell>
        </row>
        <row r="267">
          <cell r="A267" t="str">
            <v>실 리 콘  코 킹</v>
          </cell>
          <cell r="B267" t="str">
            <v>10 * 10 MM</v>
          </cell>
          <cell r="C267" t="str">
            <v>M</v>
          </cell>
          <cell r="D267" t="str">
            <v>3019</v>
          </cell>
        </row>
        <row r="274">
          <cell r="A274" t="str">
            <v xml:space="preserve">   [합               계]</v>
          </cell>
        </row>
        <row r="275">
          <cell r="A275" t="str">
            <v>08 타  일   공 사</v>
          </cell>
        </row>
        <row r="276">
          <cell r="A276" t="str">
            <v>자기질 타일 붙임</v>
          </cell>
          <cell r="B276" t="str">
            <v>바닥 150*150</v>
          </cell>
          <cell r="C276" t="str">
            <v>M2</v>
          </cell>
          <cell r="D276" t="str">
            <v>540</v>
          </cell>
        </row>
        <row r="277">
          <cell r="A277" t="str">
            <v>석재 타일 붙이기</v>
          </cell>
          <cell r="B277" t="str">
            <v>바닥 150*150</v>
          </cell>
          <cell r="C277" t="str">
            <v>M2</v>
          </cell>
          <cell r="D277" t="str">
            <v>115</v>
          </cell>
        </row>
        <row r="278">
          <cell r="A278" t="str">
            <v>논스립타일붙이기</v>
          </cell>
          <cell r="B278" t="str">
            <v>석기질200*200</v>
          </cell>
          <cell r="C278" t="str">
            <v>M2</v>
          </cell>
          <cell r="D278" t="str">
            <v>110</v>
          </cell>
        </row>
        <row r="279">
          <cell r="A279" t="str">
            <v>도기질 타일 붙임</v>
          </cell>
          <cell r="B279" t="str">
            <v>벽150*200</v>
          </cell>
          <cell r="C279" t="str">
            <v>M2</v>
          </cell>
          <cell r="D279" t="str">
            <v>1176</v>
          </cell>
        </row>
        <row r="280">
          <cell r="A280" t="str">
            <v>외장용타일붙이기</v>
          </cell>
          <cell r="B280" t="str">
            <v>자기질90*190</v>
          </cell>
          <cell r="C280" t="str">
            <v>M2</v>
          </cell>
          <cell r="D280" t="str">
            <v>3976</v>
          </cell>
        </row>
        <row r="290">
          <cell r="A290" t="str">
            <v xml:space="preserve">   [합               계]</v>
          </cell>
        </row>
        <row r="291">
          <cell r="A291" t="str">
            <v>09 석    공    사</v>
          </cell>
        </row>
        <row r="292">
          <cell r="A292" t="str">
            <v>화강석 연마 바닥</v>
          </cell>
          <cell r="B292" t="str">
            <v>포천석 T=30 MM</v>
          </cell>
          <cell r="C292" t="str">
            <v>M2</v>
          </cell>
          <cell r="D292" t="str">
            <v>126</v>
          </cell>
        </row>
        <row r="293">
          <cell r="A293" t="str">
            <v>화강석 버너 바닥</v>
          </cell>
          <cell r="B293" t="str">
            <v>포천석 T=30 MM</v>
          </cell>
          <cell r="C293" t="str">
            <v>M2</v>
          </cell>
          <cell r="D293" t="str">
            <v>1</v>
          </cell>
        </row>
        <row r="294">
          <cell r="A294" t="str">
            <v>화강석잔다듬바닥</v>
          </cell>
          <cell r="B294" t="str">
            <v>포천석 T=30 MM</v>
          </cell>
          <cell r="C294" t="str">
            <v>M2</v>
          </cell>
          <cell r="D294" t="str">
            <v>69</v>
          </cell>
        </row>
        <row r="295">
          <cell r="A295" t="str">
            <v>화강석 연마 바닥</v>
          </cell>
          <cell r="B295" t="str">
            <v>포천석 T=50 MM</v>
          </cell>
          <cell r="C295" t="str">
            <v>M2</v>
          </cell>
          <cell r="D295" t="str">
            <v>3</v>
          </cell>
        </row>
        <row r="296">
          <cell r="A296" t="str">
            <v>화강석 연마 바닥</v>
          </cell>
          <cell r="B296" t="str">
            <v>마천석 T=30 MM</v>
          </cell>
          <cell r="C296" t="str">
            <v>M2</v>
          </cell>
          <cell r="D296" t="str">
            <v>26</v>
          </cell>
        </row>
        <row r="297">
          <cell r="A297" t="str">
            <v>화강석 연마  벽</v>
          </cell>
          <cell r="B297" t="str">
            <v>포천석 T=24 MM</v>
          </cell>
          <cell r="C297" t="str">
            <v>M2</v>
          </cell>
          <cell r="D297" t="str">
            <v>64</v>
          </cell>
        </row>
        <row r="298">
          <cell r="A298" t="str">
            <v>화강석 버너  벽</v>
          </cell>
          <cell r="B298" t="str">
            <v>포천석 T=24 MM</v>
          </cell>
          <cell r="C298" t="str">
            <v>M2</v>
          </cell>
          <cell r="D298" t="str">
            <v>8</v>
          </cell>
        </row>
        <row r="299">
          <cell r="A299" t="str">
            <v>화강석연마징두리</v>
          </cell>
          <cell r="B299" t="str">
            <v>마천석 T=20 MM</v>
          </cell>
          <cell r="C299" t="str">
            <v>M2</v>
          </cell>
          <cell r="D299" t="str">
            <v>2</v>
          </cell>
        </row>
        <row r="300">
          <cell r="A300" t="str">
            <v>창대,두겁돌 연마</v>
          </cell>
          <cell r="B300" t="str">
            <v>포천석 36*150</v>
          </cell>
          <cell r="C300" t="str">
            <v>M</v>
          </cell>
          <cell r="D300" t="str">
            <v>4</v>
          </cell>
        </row>
        <row r="301">
          <cell r="A301" t="str">
            <v>창대,두겁돌 연마</v>
          </cell>
          <cell r="B301" t="str">
            <v>포천석 36*230</v>
          </cell>
          <cell r="C301" t="str">
            <v>M</v>
          </cell>
          <cell r="D301" t="str">
            <v>151</v>
          </cell>
        </row>
        <row r="302">
          <cell r="A302" t="str">
            <v>창대,두겁돌 연마</v>
          </cell>
          <cell r="B302" t="str">
            <v>포천석 36*400</v>
          </cell>
          <cell r="C302" t="str">
            <v>M</v>
          </cell>
          <cell r="D302" t="str">
            <v>2</v>
          </cell>
        </row>
        <row r="303">
          <cell r="A303" t="str">
            <v>창대,두겁돌 연마</v>
          </cell>
          <cell r="B303" t="str">
            <v>포천석 36*500</v>
          </cell>
          <cell r="C303" t="str">
            <v>M</v>
          </cell>
          <cell r="D303" t="str">
            <v>4</v>
          </cell>
        </row>
        <row r="304">
          <cell r="A304" t="str">
            <v>화강석버너구이</v>
          </cell>
          <cell r="B304" t="str">
            <v>두겁석 W=200</v>
          </cell>
          <cell r="C304" t="str">
            <v>M</v>
          </cell>
          <cell r="D304" t="str">
            <v>478</v>
          </cell>
        </row>
        <row r="305">
          <cell r="A305" t="str">
            <v>화강석버너구이</v>
          </cell>
          <cell r="B305" t="str">
            <v>두겁석 W=260</v>
          </cell>
          <cell r="C305" t="str">
            <v>M</v>
          </cell>
          <cell r="D305" t="str">
            <v>54</v>
          </cell>
        </row>
        <row r="306">
          <cell r="A306" t="str">
            <v>화강석계단통돌</v>
          </cell>
          <cell r="B306" t="str">
            <v>포천석150*300</v>
          </cell>
          <cell r="C306" t="str">
            <v>M</v>
          </cell>
          <cell r="D306" t="str">
            <v>108</v>
          </cell>
        </row>
        <row r="322">
          <cell r="A322" t="str">
            <v xml:space="preserve">   [합               계]</v>
          </cell>
        </row>
        <row r="323">
          <cell r="A323" t="str">
            <v>10 목    공    사</v>
          </cell>
        </row>
        <row r="324">
          <cell r="A324" t="str">
            <v>라왕몰딩설치</v>
          </cell>
          <cell r="B324" t="str">
            <v>18*32락카포함</v>
          </cell>
          <cell r="C324" t="str">
            <v>M</v>
          </cell>
          <cell r="D324" t="str">
            <v>70</v>
          </cell>
        </row>
        <row r="325">
          <cell r="A325" t="str">
            <v>라왕몰딩설치</v>
          </cell>
          <cell r="B325" t="str">
            <v>18*18락카포함</v>
          </cell>
          <cell r="C325" t="str">
            <v>M</v>
          </cell>
          <cell r="D325" t="str">
            <v>151</v>
          </cell>
        </row>
        <row r="326">
          <cell r="A326" t="str">
            <v>라왕몰딩설치</v>
          </cell>
          <cell r="B326" t="str">
            <v>32*100락카포함</v>
          </cell>
          <cell r="C326" t="str">
            <v>M</v>
          </cell>
          <cell r="D326" t="str">
            <v>33</v>
          </cell>
        </row>
        <row r="327">
          <cell r="A327" t="str">
            <v>목재걸래받이설치</v>
          </cell>
          <cell r="B327" t="str">
            <v>라왕  24*100MM</v>
          </cell>
          <cell r="C327" t="str">
            <v>M</v>
          </cell>
          <cell r="D327" t="str">
            <v>43</v>
          </cell>
        </row>
        <row r="328">
          <cell r="A328" t="str">
            <v>방 턱  설 치</v>
          </cell>
          <cell r="B328" t="str">
            <v>라왕 45*120 MM</v>
          </cell>
          <cell r="C328" t="str">
            <v>M</v>
          </cell>
          <cell r="D328" t="str">
            <v>14</v>
          </cell>
        </row>
        <row r="329">
          <cell r="A329" t="str">
            <v>무대바닥설치</v>
          </cell>
          <cell r="C329" t="str">
            <v>M2</v>
          </cell>
          <cell r="D329" t="str">
            <v>28</v>
          </cell>
        </row>
        <row r="330">
          <cell r="A330" t="str">
            <v>무대벽(띠장포함)</v>
          </cell>
          <cell r="C330" t="str">
            <v>M2</v>
          </cell>
          <cell r="D330" t="str">
            <v>52</v>
          </cell>
        </row>
        <row r="338">
          <cell r="A338" t="str">
            <v xml:space="preserve">   [합               계]</v>
          </cell>
        </row>
        <row r="339">
          <cell r="A339" t="str">
            <v>11 금  속  공  사</v>
          </cell>
        </row>
        <row r="340">
          <cell r="A340" t="str">
            <v>경량철골 천정틀</v>
          </cell>
          <cell r="B340" t="str">
            <v>M-BAR</v>
          </cell>
          <cell r="C340" t="str">
            <v>M2</v>
          </cell>
          <cell r="D340" t="str">
            <v>3059</v>
          </cell>
        </row>
        <row r="341">
          <cell r="A341" t="str">
            <v>경량철골 천정틀</v>
          </cell>
          <cell r="B341" t="str">
            <v>T.H-BAR</v>
          </cell>
          <cell r="C341" t="str">
            <v>M2</v>
          </cell>
          <cell r="D341" t="str">
            <v>3659</v>
          </cell>
        </row>
        <row r="342">
          <cell r="A342" t="str">
            <v>칼라AL스판드럴</v>
          </cell>
          <cell r="B342" t="str">
            <v>W:300</v>
          </cell>
          <cell r="C342" t="str">
            <v>M2</v>
          </cell>
          <cell r="D342" t="str">
            <v>168</v>
          </cell>
        </row>
        <row r="343">
          <cell r="A343" t="str">
            <v>칼라알미늄 타일</v>
          </cell>
          <cell r="B343" t="str">
            <v>450*450</v>
          </cell>
          <cell r="C343" t="str">
            <v>M2</v>
          </cell>
          <cell r="D343" t="str">
            <v>50</v>
          </cell>
        </row>
        <row r="344">
          <cell r="A344" t="str">
            <v>악세스후로아</v>
          </cell>
          <cell r="B344" t="str">
            <v>전도성타일포함</v>
          </cell>
          <cell r="C344" t="str">
            <v>M2</v>
          </cell>
          <cell r="D344" t="str">
            <v>543</v>
          </cell>
        </row>
        <row r="345">
          <cell r="A345" t="str">
            <v>SST헤어라인접기</v>
          </cell>
          <cell r="B345" t="str">
            <v>T=1.2 MM</v>
          </cell>
          <cell r="C345" t="str">
            <v>M2</v>
          </cell>
          <cell r="D345" t="str">
            <v>209</v>
          </cell>
        </row>
        <row r="346">
          <cell r="A346" t="str">
            <v>슬라브하부보측면</v>
          </cell>
          <cell r="B346" t="str">
            <v>앵글</v>
          </cell>
          <cell r="C346" t="str">
            <v>M2</v>
          </cell>
          <cell r="D346" t="str">
            <v>71</v>
          </cell>
        </row>
        <row r="347">
          <cell r="A347" t="str">
            <v>슬라브하부보측면</v>
          </cell>
          <cell r="B347" t="str">
            <v>아연도철판T1.2</v>
          </cell>
          <cell r="C347" t="str">
            <v>M2</v>
          </cell>
          <cell r="D347" t="str">
            <v>152</v>
          </cell>
        </row>
        <row r="348">
          <cell r="A348" t="str">
            <v>철제몰딩(강당)</v>
          </cell>
          <cell r="B348" t="str">
            <v>T:1.2 W:150</v>
          </cell>
          <cell r="C348" t="str">
            <v>M</v>
          </cell>
          <cell r="D348" t="str">
            <v>48</v>
          </cell>
        </row>
        <row r="349">
          <cell r="A349" t="str">
            <v>AL.몰딩 설치</v>
          </cell>
          <cell r="B349" t="str">
            <v>W형</v>
          </cell>
          <cell r="C349" t="str">
            <v>M</v>
          </cell>
          <cell r="D349" t="str">
            <v>2171</v>
          </cell>
        </row>
        <row r="350">
          <cell r="A350" t="str">
            <v>와이아메쉬 깔기</v>
          </cell>
          <cell r="B350" t="str">
            <v>#8-150*150</v>
          </cell>
          <cell r="C350" t="str">
            <v>M2</v>
          </cell>
          <cell r="D350" t="str">
            <v>5589</v>
          </cell>
        </row>
        <row r="351">
          <cell r="A351" t="str">
            <v>논 스 립  설 치</v>
          </cell>
          <cell r="B351" t="str">
            <v>SST50 + PVC 캡</v>
          </cell>
          <cell r="C351" t="str">
            <v>M</v>
          </cell>
          <cell r="D351" t="str">
            <v>553</v>
          </cell>
        </row>
        <row r="352">
          <cell r="A352" t="str">
            <v>걸레받이 비드</v>
          </cell>
          <cell r="B352" t="str">
            <v>아연도</v>
          </cell>
          <cell r="C352" t="str">
            <v>M</v>
          </cell>
          <cell r="D352" t="str">
            <v>2584</v>
          </cell>
        </row>
        <row r="353">
          <cell r="A353" t="str">
            <v>코너비드설치</v>
          </cell>
          <cell r="B353" t="str">
            <v>아연도</v>
          </cell>
          <cell r="C353" t="str">
            <v>M</v>
          </cell>
          <cell r="D353" t="str">
            <v>500</v>
          </cell>
        </row>
        <row r="354">
          <cell r="A354" t="str">
            <v>조이너비드설치</v>
          </cell>
          <cell r="B354" t="str">
            <v>-자형 아연도</v>
          </cell>
          <cell r="C354" t="str">
            <v>M</v>
          </cell>
          <cell r="D354" t="str">
            <v>160</v>
          </cell>
        </row>
        <row r="355">
          <cell r="A355" t="str">
            <v>조이너비드설치</v>
          </cell>
          <cell r="B355" t="str">
            <v>L 자형 아연도</v>
          </cell>
          <cell r="C355" t="str">
            <v>M</v>
          </cell>
          <cell r="D355" t="str">
            <v>310</v>
          </cell>
        </row>
        <row r="356">
          <cell r="A356" t="str">
            <v>충돌방지용철물</v>
          </cell>
          <cell r="C356" t="str">
            <v>M</v>
          </cell>
          <cell r="D356" t="str">
            <v>233</v>
          </cell>
        </row>
        <row r="357">
          <cell r="A357" t="str">
            <v>스틸 핸드레일</v>
          </cell>
          <cell r="B357" t="str">
            <v>ø50      H900</v>
          </cell>
          <cell r="C357" t="str">
            <v>M</v>
          </cell>
          <cell r="D357">
            <v>228</v>
          </cell>
        </row>
        <row r="358">
          <cell r="A358" t="str">
            <v>스텐 핸드레일</v>
          </cell>
          <cell r="B358" t="str">
            <v>ø50*ø25 H900</v>
          </cell>
          <cell r="C358" t="str">
            <v>M</v>
          </cell>
          <cell r="D358" t="str">
            <v>144</v>
          </cell>
        </row>
        <row r="359">
          <cell r="A359" t="str">
            <v>스텐 핸드레일</v>
          </cell>
          <cell r="B359" t="str">
            <v>Φ100    H:150</v>
          </cell>
          <cell r="C359" t="str">
            <v>M</v>
          </cell>
          <cell r="D359" t="str">
            <v>17</v>
          </cell>
        </row>
        <row r="360">
          <cell r="A360" t="str">
            <v>스텐 재료분리대</v>
          </cell>
          <cell r="B360" t="str">
            <v>1.5*20*40  MM</v>
          </cell>
          <cell r="C360" t="str">
            <v>M</v>
          </cell>
          <cell r="D360" t="str">
            <v>120</v>
          </cell>
        </row>
        <row r="361">
          <cell r="A361" t="str">
            <v>스텐레스 트렌치</v>
          </cell>
          <cell r="B361" t="str">
            <v>SST.PL T3*100</v>
          </cell>
          <cell r="C361" t="str">
            <v>M</v>
          </cell>
          <cell r="D361" t="str">
            <v>44</v>
          </cell>
        </row>
        <row r="362">
          <cell r="A362" t="str">
            <v>스텐레스 트렌찌</v>
          </cell>
          <cell r="B362" t="str">
            <v>SST.PL T3*300</v>
          </cell>
          <cell r="C362" t="str">
            <v>M</v>
          </cell>
          <cell r="D362" t="str">
            <v>25</v>
          </cell>
        </row>
        <row r="363">
          <cell r="A363" t="str">
            <v>스텐레스 트렌찌</v>
          </cell>
          <cell r="B363" t="str">
            <v>SST.PL T3*500</v>
          </cell>
          <cell r="C363" t="str">
            <v>M</v>
          </cell>
          <cell r="D363" t="str">
            <v>1</v>
          </cell>
        </row>
        <row r="364">
          <cell r="A364" t="str">
            <v>스틸 그레이팅</v>
          </cell>
          <cell r="B364" t="str">
            <v>F-B 25*5 W200</v>
          </cell>
          <cell r="C364" t="str">
            <v>M</v>
          </cell>
          <cell r="D364" t="str">
            <v>34</v>
          </cell>
        </row>
        <row r="365">
          <cell r="A365" t="str">
            <v>무늬강판트랜치</v>
          </cell>
          <cell r="B365" t="str">
            <v>T 4.5 * W 400</v>
          </cell>
          <cell r="C365" t="str">
            <v>M</v>
          </cell>
          <cell r="D365" t="str">
            <v>14</v>
          </cell>
        </row>
        <row r="366">
          <cell r="A366" t="str">
            <v>무늬강판트랜치</v>
          </cell>
          <cell r="B366" t="str">
            <v>T 4.5 * W 600</v>
          </cell>
          <cell r="C366" t="str">
            <v>M</v>
          </cell>
          <cell r="D366" t="str">
            <v>39</v>
          </cell>
        </row>
        <row r="367">
          <cell r="A367" t="str">
            <v>철제앵글대기</v>
          </cell>
          <cell r="B367" t="str">
            <v>L-25*25*4</v>
          </cell>
          <cell r="C367" t="str">
            <v>M</v>
          </cell>
          <cell r="D367" t="str">
            <v>152</v>
          </cell>
        </row>
        <row r="368">
          <cell r="A368" t="str">
            <v>철제앵글대기</v>
          </cell>
          <cell r="B368" t="str">
            <v>L-90*90*6</v>
          </cell>
          <cell r="C368" t="str">
            <v>M</v>
          </cell>
          <cell r="D368" t="str">
            <v>162</v>
          </cell>
        </row>
        <row r="369">
          <cell r="A369" t="str">
            <v>스텐주방배식대</v>
          </cell>
          <cell r="B369" t="str">
            <v>T 1.5*500 MM</v>
          </cell>
          <cell r="C369" t="str">
            <v>M</v>
          </cell>
          <cell r="D369" t="str">
            <v>8</v>
          </cell>
        </row>
        <row r="370">
          <cell r="A370" t="str">
            <v>무늬강판뚜껑</v>
          </cell>
          <cell r="B370" t="str">
            <v>T4.5*500*500</v>
          </cell>
          <cell r="C370" t="str">
            <v>EA</v>
          </cell>
          <cell r="D370" t="str">
            <v>4</v>
          </cell>
        </row>
        <row r="371">
          <cell r="A371" t="str">
            <v>무늬강판뚜껑</v>
          </cell>
          <cell r="B371" t="str">
            <v>T4.5*1000*1000</v>
          </cell>
          <cell r="C371" t="str">
            <v>EA</v>
          </cell>
          <cell r="D371" t="str">
            <v>1</v>
          </cell>
        </row>
        <row r="372">
          <cell r="A372" t="str">
            <v>장비반입구</v>
          </cell>
          <cell r="B372" t="str">
            <v>6.65*7.15*2.3T</v>
          </cell>
          <cell r="C372" t="str">
            <v>EA</v>
          </cell>
          <cell r="D372" t="str">
            <v>1</v>
          </cell>
        </row>
        <row r="373">
          <cell r="A373" t="str">
            <v>스텐 청소용고리</v>
          </cell>
          <cell r="B373" t="str">
            <v>ø19*ø120</v>
          </cell>
          <cell r="C373" t="str">
            <v>EA</v>
          </cell>
          <cell r="D373" t="str">
            <v>25</v>
          </cell>
        </row>
        <row r="374">
          <cell r="A374" t="str">
            <v>EXP.JOINT 스텐</v>
          </cell>
          <cell r="B374" t="str">
            <v>T=3*93*50 바닥</v>
          </cell>
          <cell r="C374" t="str">
            <v>M</v>
          </cell>
          <cell r="D374" t="str">
            <v>79</v>
          </cell>
        </row>
        <row r="375">
          <cell r="A375" t="str">
            <v>EXP.JOINT 스텐</v>
          </cell>
          <cell r="B375" t="str">
            <v>T=3*100*30바닥</v>
          </cell>
          <cell r="C375" t="str">
            <v>M</v>
          </cell>
          <cell r="D375" t="str">
            <v>34</v>
          </cell>
        </row>
        <row r="376">
          <cell r="A376" t="str">
            <v>EXP.JOINT 스텐</v>
          </cell>
          <cell r="B376" t="str">
            <v>T=2*93*50 벽</v>
          </cell>
          <cell r="C376" t="str">
            <v>M</v>
          </cell>
          <cell r="D376" t="str">
            <v>12</v>
          </cell>
        </row>
        <row r="377">
          <cell r="A377" t="str">
            <v>EXP.JOINT 스텐</v>
          </cell>
          <cell r="B377" t="str">
            <v>T=2*166   벽</v>
          </cell>
          <cell r="C377" t="str">
            <v>M</v>
          </cell>
          <cell r="D377" t="str">
            <v>12</v>
          </cell>
        </row>
        <row r="378">
          <cell r="A378" t="str">
            <v>커 텐 박 스 코팅</v>
          </cell>
          <cell r="B378" t="str">
            <v>ST 150*150*1.2</v>
          </cell>
          <cell r="C378" t="str">
            <v>M</v>
          </cell>
          <cell r="D378" t="str">
            <v>322</v>
          </cell>
        </row>
        <row r="379">
          <cell r="A379" t="str">
            <v>커 텐 박 스 코팅</v>
          </cell>
          <cell r="B379" t="str">
            <v>ST 150*380*1.2</v>
          </cell>
          <cell r="C379" t="str">
            <v>M</v>
          </cell>
          <cell r="D379" t="str">
            <v>8</v>
          </cell>
        </row>
        <row r="380">
          <cell r="A380" t="str">
            <v>창선반</v>
          </cell>
          <cell r="B380" t="str">
            <v>ST 75*36*1.2</v>
          </cell>
          <cell r="C380" t="str">
            <v>M</v>
          </cell>
          <cell r="D380" t="str">
            <v>137</v>
          </cell>
        </row>
        <row r="381">
          <cell r="A381" t="str">
            <v>조 명 LOUVER</v>
          </cell>
          <cell r="C381" t="str">
            <v>M2</v>
          </cell>
          <cell r="D381" t="str">
            <v>10</v>
          </cell>
        </row>
        <row r="382">
          <cell r="A382" t="str">
            <v>스틸휀코일박스</v>
          </cell>
          <cell r="B382" t="str">
            <v>W550*H 620 MM</v>
          </cell>
          <cell r="C382" t="str">
            <v>M</v>
          </cell>
          <cell r="D382" t="str">
            <v>171</v>
          </cell>
        </row>
        <row r="386">
          <cell r="A386" t="str">
            <v xml:space="preserve">   [합               계]</v>
          </cell>
        </row>
        <row r="387">
          <cell r="A387" t="str">
            <v>12 미  장  공  사</v>
          </cell>
        </row>
        <row r="388">
          <cell r="A388" t="str">
            <v>시멘트 몰탈</v>
          </cell>
          <cell r="B388" t="str">
            <v>바닥 15 MM</v>
          </cell>
          <cell r="C388" t="str">
            <v>M2</v>
          </cell>
          <cell r="D388" t="str">
            <v>2442</v>
          </cell>
        </row>
        <row r="389">
          <cell r="A389" t="str">
            <v>시멘트 몰탈</v>
          </cell>
          <cell r="B389" t="str">
            <v>바닥 24 MM</v>
          </cell>
          <cell r="C389" t="str">
            <v>M2</v>
          </cell>
          <cell r="D389" t="str">
            <v>6914</v>
          </cell>
        </row>
        <row r="390">
          <cell r="A390" t="str">
            <v>시멘트 몰탈</v>
          </cell>
          <cell r="B390" t="str">
            <v>바닥 27 MM</v>
          </cell>
          <cell r="C390" t="str">
            <v>M2</v>
          </cell>
          <cell r="D390" t="str">
            <v>5611</v>
          </cell>
        </row>
        <row r="391">
          <cell r="A391" t="str">
            <v>시멘트 몰탈</v>
          </cell>
          <cell r="B391" t="str">
            <v>바닥24MM줄눈유</v>
          </cell>
          <cell r="C391" t="str">
            <v>M2</v>
          </cell>
          <cell r="D391" t="str">
            <v>720</v>
          </cell>
        </row>
        <row r="392">
          <cell r="A392" t="str">
            <v>시멘트 몰탈</v>
          </cell>
          <cell r="B392" t="str">
            <v>내벽 18 MM</v>
          </cell>
          <cell r="C392" t="str">
            <v>M2</v>
          </cell>
          <cell r="D392" t="str">
            <v>11355</v>
          </cell>
        </row>
        <row r="393">
          <cell r="A393" t="str">
            <v>시멘트 몰탈</v>
          </cell>
          <cell r="B393" t="str">
            <v>외벽 24 MM</v>
          </cell>
          <cell r="C393" t="str">
            <v>M2</v>
          </cell>
          <cell r="D393" t="str">
            <v>1438</v>
          </cell>
        </row>
        <row r="394">
          <cell r="A394" t="str">
            <v>시멘트 몰탈</v>
          </cell>
          <cell r="B394" t="str">
            <v>천정  9 MM</v>
          </cell>
          <cell r="C394" t="str">
            <v>M2</v>
          </cell>
          <cell r="D394" t="str">
            <v>268</v>
          </cell>
        </row>
        <row r="395">
          <cell r="A395" t="str">
            <v>쇠 흙 손 마 감</v>
          </cell>
          <cell r="B395" t="str">
            <v>콘크리트면</v>
          </cell>
          <cell r="C395" t="str">
            <v>M2</v>
          </cell>
          <cell r="D395" t="str">
            <v>11382</v>
          </cell>
        </row>
        <row r="396">
          <cell r="A396" t="str">
            <v>콘크리트면 처리</v>
          </cell>
          <cell r="C396" t="str">
            <v>M2</v>
          </cell>
          <cell r="D396" t="str">
            <v>5469</v>
          </cell>
        </row>
        <row r="397">
          <cell r="A397" t="str">
            <v>후로아 하드너</v>
          </cell>
          <cell r="B397" t="str">
            <v>CONC.타설동시</v>
          </cell>
          <cell r="C397" t="str">
            <v>M2</v>
          </cell>
          <cell r="D397" t="str">
            <v>2432</v>
          </cell>
        </row>
        <row r="398">
          <cell r="A398" t="str">
            <v>창틀주위충진몰탈</v>
          </cell>
          <cell r="C398" t="str">
            <v>M</v>
          </cell>
          <cell r="D398" t="str">
            <v>2570</v>
          </cell>
        </row>
        <row r="402">
          <cell r="A402" t="str">
            <v xml:space="preserve">   [합               계]</v>
          </cell>
        </row>
        <row r="403">
          <cell r="A403" t="str">
            <v>13 창  호  공  사</v>
          </cell>
        </row>
        <row r="404">
          <cell r="A404" t="str">
            <v>SSD-1</v>
          </cell>
          <cell r="B404" t="str">
            <v>7.75*3</v>
          </cell>
          <cell r="C404" t="str">
            <v>EA</v>
          </cell>
          <cell r="D404" t="str">
            <v>2</v>
          </cell>
        </row>
        <row r="405">
          <cell r="A405" t="str">
            <v>SSD-2</v>
          </cell>
          <cell r="B405" t="str">
            <v>4.014*2.45</v>
          </cell>
          <cell r="C405" t="str">
            <v>EA</v>
          </cell>
          <cell r="D405" t="str">
            <v>1</v>
          </cell>
        </row>
        <row r="406">
          <cell r="A406" t="str">
            <v>SSD-3</v>
          </cell>
          <cell r="B406" t="str">
            <v>2.49*3</v>
          </cell>
          <cell r="C406" t="str">
            <v>EA</v>
          </cell>
          <cell r="D406" t="str">
            <v>1</v>
          </cell>
        </row>
        <row r="407">
          <cell r="A407" t="str">
            <v>SSD-3A</v>
          </cell>
          <cell r="B407" t="str">
            <v>2.554*3</v>
          </cell>
          <cell r="C407" t="str">
            <v>EA</v>
          </cell>
          <cell r="D407" t="str">
            <v>1</v>
          </cell>
        </row>
        <row r="408">
          <cell r="A408" t="str">
            <v>SSD-3B</v>
          </cell>
          <cell r="B408" t="str">
            <v>2.494*3</v>
          </cell>
          <cell r="C408" t="str">
            <v>EA</v>
          </cell>
          <cell r="D408" t="str">
            <v>1</v>
          </cell>
        </row>
        <row r="409">
          <cell r="A409" t="str">
            <v>SSD-3C</v>
          </cell>
          <cell r="B409" t="str">
            <v>2.462*3</v>
          </cell>
          <cell r="C409" t="str">
            <v>EA</v>
          </cell>
          <cell r="D409" t="str">
            <v>1</v>
          </cell>
        </row>
        <row r="410">
          <cell r="A410" t="str">
            <v>SSD-4</v>
          </cell>
          <cell r="B410" t="str">
            <v>2.004*2.45</v>
          </cell>
          <cell r="C410" t="str">
            <v>EA</v>
          </cell>
          <cell r="D410" t="str">
            <v>2</v>
          </cell>
        </row>
        <row r="411">
          <cell r="A411" t="str">
            <v>SSD-5</v>
          </cell>
          <cell r="B411" t="str">
            <v>2.997*2.45</v>
          </cell>
          <cell r="C411" t="str">
            <v>EA</v>
          </cell>
          <cell r="D411" t="str">
            <v>1</v>
          </cell>
        </row>
        <row r="412">
          <cell r="A412" t="str">
            <v>SSD-6</v>
          </cell>
          <cell r="B412" t="str">
            <v>1.99*3</v>
          </cell>
          <cell r="C412" t="str">
            <v>EA</v>
          </cell>
          <cell r="D412" t="str">
            <v>2</v>
          </cell>
        </row>
        <row r="413">
          <cell r="A413" t="str">
            <v>SSD-6A</v>
          </cell>
          <cell r="B413" t="str">
            <v>2.054*3</v>
          </cell>
          <cell r="C413" t="str">
            <v>EA</v>
          </cell>
          <cell r="D413" t="str">
            <v>2</v>
          </cell>
        </row>
        <row r="414">
          <cell r="A414" t="str">
            <v>SSD-7</v>
          </cell>
          <cell r="B414" t="str">
            <v>2.26*2.45</v>
          </cell>
          <cell r="C414" t="str">
            <v>EA</v>
          </cell>
          <cell r="D414" t="str">
            <v>1</v>
          </cell>
        </row>
        <row r="415">
          <cell r="A415" t="str">
            <v>SSD-8</v>
          </cell>
          <cell r="B415" t="str">
            <v>1.525*2.45</v>
          </cell>
          <cell r="C415" t="str">
            <v>EA</v>
          </cell>
          <cell r="D415" t="str">
            <v>1</v>
          </cell>
        </row>
        <row r="416">
          <cell r="A416" t="str">
            <v>SSD-9</v>
          </cell>
          <cell r="B416" t="str">
            <v>0.9*2.35</v>
          </cell>
          <cell r="C416" t="str">
            <v>EA</v>
          </cell>
          <cell r="D416">
            <v>4</v>
          </cell>
        </row>
        <row r="417">
          <cell r="A417" t="str">
            <v>SSD-10</v>
          </cell>
          <cell r="B417" t="str">
            <v>0.6*0.6</v>
          </cell>
          <cell r="C417" t="str">
            <v>EA</v>
          </cell>
          <cell r="D417" t="str">
            <v>13</v>
          </cell>
        </row>
        <row r="418">
          <cell r="A418" t="str">
            <v>SSD-10A</v>
          </cell>
          <cell r="B418" t="str">
            <v>0.3*0.3</v>
          </cell>
          <cell r="C418" t="str">
            <v>EA</v>
          </cell>
          <cell r="D418" t="str">
            <v>2</v>
          </cell>
        </row>
        <row r="419">
          <cell r="A419" t="str">
            <v>SSD-11</v>
          </cell>
          <cell r="B419" t="str">
            <v>13.238*2.45</v>
          </cell>
          <cell r="C419" t="str">
            <v>EA</v>
          </cell>
          <cell r="D419" t="str">
            <v>1</v>
          </cell>
        </row>
        <row r="420">
          <cell r="A420" t="str">
            <v>SSD-12</v>
          </cell>
          <cell r="B420" t="str">
            <v>8.1*2.45</v>
          </cell>
          <cell r="C420" t="str">
            <v>EA</v>
          </cell>
          <cell r="D420" t="str">
            <v>1</v>
          </cell>
        </row>
        <row r="421">
          <cell r="A421" t="str">
            <v>SD-1</v>
          </cell>
          <cell r="B421" t="str">
            <v>1.8*2.1</v>
          </cell>
          <cell r="C421" t="str">
            <v>EA</v>
          </cell>
          <cell r="D421">
            <v>32</v>
          </cell>
        </row>
        <row r="422">
          <cell r="A422" t="str">
            <v>SD-2</v>
          </cell>
          <cell r="B422" t="str">
            <v>0.9*2.1</v>
          </cell>
          <cell r="C422" t="str">
            <v>EA</v>
          </cell>
          <cell r="D422">
            <v>31</v>
          </cell>
        </row>
        <row r="423">
          <cell r="A423" t="str">
            <v>SD-3</v>
          </cell>
          <cell r="B423" t="str">
            <v>0.8*2.1</v>
          </cell>
          <cell r="C423" t="str">
            <v>EA</v>
          </cell>
          <cell r="D423">
            <v>16</v>
          </cell>
        </row>
        <row r="424">
          <cell r="A424" t="str">
            <v>SD-3A</v>
          </cell>
          <cell r="B424" t="str">
            <v>0.8*1.80</v>
          </cell>
          <cell r="C424" t="str">
            <v>EA</v>
          </cell>
          <cell r="D424">
            <v>1</v>
          </cell>
        </row>
        <row r="425">
          <cell r="A425" t="str">
            <v>SD-4</v>
          </cell>
          <cell r="B425" t="str">
            <v>0.75*2</v>
          </cell>
          <cell r="C425" t="str">
            <v>EA</v>
          </cell>
          <cell r="D425">
            <v>8</v>
          </cell>
        </row>
        <row r="426">
          <cell r="A426" t="str">
            <v>WD-1</v>
          </cell>
          <cell r="B426" t="str">
            <v>0.9*2.1</v>
          </cell>
          <cell r="C426" t="str">
            <v>EA</v>
          </cell>
          <cell r="D426">
            <v>2</v>
          </cell>
        </row>
        <row r="427">
          <cell r="A427" t="str">
            <v>WD-2</v>
          </cell>
          <cell r="B427" t="str">
            <v>0.8*2.1</v>
          </cell>
          <cell r="C427" t="str">
            <v>EA</v>
          </cell>
          <cell r="D427">
            <v>2</v>
          </cell>
        </row>
        <row r="428">
          <cell r="A428" t="str">
            <v>SLD-1</v>
          </cell>
          <cell r="B428" t="str">
            <v>2.4*2.1</v>
          </cell>
          <cell r="C428" t="str">
            <v>EA</v>
          </cell>
          <cell r="D428">
            <v>1</v>
          </cell>
        </row>
        <row r="429">
          <cell r="A429" t="str">
            <v>SPSD-1</v>
          </cell>
          <cell r="B429" t="str">
            <v>1.8*2.1</v>
          </cell>
          <cell r="C429" t="str">
            <v>EA</v>
          </cell>
          <cell r="D429">
            <v>2</v>
          </cell>
        </row>
        <row r="430">
          <cell r="A430" t="str">
            <v>SSW-1</v>
          </cell>
          <cell r="B430" t="str">
            <v>6.1*1.25</v>
          </cell>
          <cell r="C430" t="str">
            <v>EA</v>
          </cell>
          <cell r="D430">
            <v>1</v>
          </cell>
        </row>
        <row r="431">
          <cell r="A431" t="str">
            <v>SSW-2</v>
          </cell>
          <cell r="B431" t="str">
            <v>2*1.25</v>
          </cell>
          <cell r="C431" t="str">
            <v>EA</v>
          </cell>
          <cell r="D431">
            <v>1</v>
          </cell>
        </row>
        <row r="432">
          <cell r="A432" t="str">
            <v>AW-1</v>
          </cell>
          <cell r="B432" t="str">
            <v>41.4*1.8</v>
          </cell>
          <cell r="C432" t="str">
            <v>EA</v>
          </cell>
          <cell r="D432" t="str">
            <v>2</v>
          </cell>
        </row>
        <row r="433">
          <cell r="A433" t="str">
            <v>AW-2</v>
          </cell>
          <cell r="B433" t="str">
            <v>37.8*1.8</v>
          </cell>
          <cell r="C433" t="str">
            <v>EA</v>
          </cell>
          <cell r="D433" t="str">
            <v>1</v>
          </cell>
        </row>
        <row r="434">
          <cell r="A434" t="str">
            <v>AW-3</v>
          </cell>
          <cell r="B434" t="str">
            <v>54.0*1.8</v>
          </cell>
          <cell r="C434" t="str">
            <v>EA</v>
          </cell>
          <cell r="D434" t="str">
            <v>2</v>
          </cell>
        </row>
        <row r="435">
          <cell r="A435" t="str">
            <v>AW-4</v>
          </cell>
          <cell r="B435" t="str">
            <v>59.4*1.8</v>
          </cell>
          <cell r="C435" t="str">
            <v>EA</v>
          </cell>
          <cell r="D435" t="str">
            <v>1</v>
          </cell>
        </row>
        <row r="436">
          <cell r="A436" t="str">
            <v>AW-5</v>
          </cell>
          <cell r="B436" t="str">
            <v>39.6*1.8</v>
          </cell>
          <cell r="C436" t="str">
            <v>EA</v>
          </cell>
          <cell r="D436" t="str">
            <v>1</v>
          </cell>
        </row>
        <row r="437">
          <cell r="A437" t="str">
            <v>AW-6</v>
          </cell>
          <cell r="B437" t="str">
            <v>3.6*1.8</v>
          </cell>
          <cell r="C437" t="str">
            <v>EA</v>
          </cell>
          <cell r="D437" t="str">
            <v>5</v>
          </cell>
        </row>
        <row r="438">
          <cell r="A438" t="str">
            <v>AW-7</v>
          </cell>
          <cell r="B438" t="str">
            <v>1.8*1.8</v>
          </cell>
          <cell r="C438" t="str">
            <v>EA</v>
          </cell>
          <cell r="D438" t="str">
            <v>19</v>
          </cell>
        </row>
        <row r="439">
          <cell r="A439" t="str">
            <v>AW-8</v>
          </cell>
          <cell r="B439" t="str">
            <v>0.9*1.8</v>
          </cell>
          <cell r="C439" t="str">
            <v>EA</v>
          </cell>
          <cell r="D439" t="str">
            <v>14</v>
          </cell>
        </row>
        <row r="440">
          <cell r="A440" t="str">
            <v>AW-9</v>
          </cell>
          <cell r="B440" t="str">
            <v>4.3*1.8</v>
          </cell>
          <cell r="C440" t="str">
            <v>EA</v>
          </cell>
          <cell r="D440" t="str">
            <v>2</v>
          </cell>
        </row>
        <row r="441">
          <cell r="A441" t="str">
            <v>AW-10</v>
          </cell>
          <cell r="B441" t="str">
            <v>2.5*1.8</v>
          </cell>
          <cell r="C441" t="str">
            <v>EA</v>
          </cell>
          <cell r="D441" t="str">
            <v>1</v>
          </cell>
        </row>
        <row r="442">
          <cell r="A442" t="str">
            <v>AW-11</v>
          </cell>
          <cell r="B442" t="str">
            <v>2.2*1.8</v>
          </cell>
          <cell r="C442" t="str">
            <v>EA</v>
          </cell>
          <cell r="D442" t="str">
            <v>1</v>
          </cell>
        </row>
        <row r="443">
          <cell r="A443" t="str">
            <v xml:space="preserve"> AW-12</v>
          </cell>
          <cell r="B443" t="str">
            <v>0.9*1.8</v>
          </cell>
          <cell r="C443" t="str">
            <v>EA</v>
          </cell>
          <cell r="D443">
            <v>3</v>
          </cell>
        </row>
        <row r="444">
          <cell r="A444" t="str">
            <v>AW-12A</v>
          </cell>
          <cell r="B444" t="str">
            <v>1.8*1.8</v>
          </cell>
          <cell r="C444" t="str">
            <v>EA</v>
          </cell>
          <cell r="D444">
            <v>3</v>
          </cell>
        </row>
        <row r="445">
          <cell r="A445" t="str">
            <v>AW-13</v>
          </cell>
          <cell r="B445" t="str">
            <v>8.0*3.35</v>
          </cell>
          <cell r="C445" t="str">
            <v>EA</v>
          </cell>
          <cell r="D445" t="str">
            <v>1</v>
          </cell>
        </row>
        <row r="446">
          <cell r="A446" t="str">
            <v>AW-14</v>
          </cell>
          <cell r="B446" t="str">
            <v>3.6*1.8</v>
          </cell>
          <cell r="C446" t="str">
            <v>EA</v>
          </cell>
          <cell r="D446" t="str">
            <v>5</v>
          </cell>
        </row>
        <row r="447">
          <cell r="A447" t="str">
            <v>AW-15</v>
          </cell>
          <cell r="B447" t="str">
            <v>1.8*1.3</v>
          </cell>
          <cell r="C447" t="str">
            <v>EA</v>
          </cell>
          <cell r="D447" t="str">
            <v>2</v>
          </cell>
        </row>
        <row r="448">
          <cell r="A448" t="str">
            <v>AW-16</v>
          </cell>
          <cell r="B448" t="str">
            <v>3.22*1.4</v>
          </cell>
          <cell r="C448" t="str">
            <v>EA</v>
          </cell>
          <cell r="D448" t="str">
            <v>2</v>
          </cell>
        </row>
        <row r="449">
          <cell r="A449" t="str">
            <v>AW-17</v>
          </cell>
          <cell r="B449" t="str">
            <v>3.02*1.4</v>
          </cell>
          <cell r="C449" t="str">
            <v>EA</v>
          </cell>
          <cell r="D449" t="str">
            <v>1</v>
          </cell>
        </row>
        <row r="450">
          <cell r="A450" t="str">
            <v>AW-18</v>
          </cell>
          <cell r="B450" t="str">
            <v>1.05*1.4</v>
          </cell>
          <cell r="C450" t="str">
            <v>EA</v>
          </cell>
          <cell r="D450" t="str">
            <v>1</v>
          </cell>
        </row>
        <row r="451">
          <cell r="A451" t="str">
            <v>AW-19</v>
          </cell>
          <cell r="B451" t="str">
            <v>3.2*1.4</v>
          </cell>
          <cell r="C451" t="str">
            <v>EA</v>
          </cell>
          <cell r="D451" t="str">
            <v>1</v>
          </cell>
        </row>
        <row r="452">
          <cell r="A452" t="str">
            <v>AW-20</v>
          </cell>
          <cell r="B452" t="str">
            <v>1.8*1.4</v>
          </cell>
          <cell r="C452" t="str">
            <v>EA</v>
          </cell>
          <cell r="D452" t="str">
            <v>1</v>
          </cell>
        </row>
        <row r="453">
          <cell r="A453" t="str">
            <v>AW-21</v>
          </cell>
          <cell r="B453" t="str">
            <v>2.6*1.4</v>
          </cell>
          <cell r="C453" t="str">
            <v>EA</v>
          </cell>
          <cell r="D453" t="str">
            <v>1</v>
          </cell>
        </row>
        <row r="454">
          <cell r="A454" t="str">
            <v>AW-22</v>
          </cell>
          <cell r="B454" t="str">
            <v>2.7*1.4</v>
          </cell>
          <cell r="C454" t="str">
            <v>EA</v>
          </cell>
          <cell r="D454" t="str">
            <v>1</v>
          </cell>
        </row>
        <row r="455">
          <cell r="A455" t="str">
            <v>AW-23</v>
          </cell>
          <cell r="B455" t="str">
            <v>2.62*1.4</v>
          </cell>
          <cell r="C455" t="str">
            <v>EA</v>
          </cell>
          <cell r="D455" t="str">
            <v>3</v>
          </cell>
        </row>
        <row r="456">
          <cell r="A456" t="str">
            <v>AW-24</v>
          </cell>
          <cell r="B456" t="str">
            <v>2.42*1.4</v>
          </cell>
          <cell r="C456" t="str">
            <v>EA</v>
          </cell>
          <cell r="D456" t="str">
            <v>3</v>
          </cell>
        </row>
        <row r="457">
          <cell r="A457" t="str">
            <v>AW-25</v>
          </cell>
          <cell r="B457" t="str">
            <v>2.87*1.4</v>
          </cell>
          <cell r="C457" t="str">
            <v>EA</v>
          </cell>
          <cell r="D457" t="str">
            <v>1</v>
          </cell>
        </row>
        <row r="458">
          <cell r="A458" t="str">
            <v>AW-26</v>
          </cell>
          <cell r="B458" t="str">
            <v>2.47*1.4</v>
          </cell>
          <cell r="C458" t="str">
            <v>EA</v>
          </cell>
          <cell r="D458" t="str">
            <v>1</v>
          </cell>
        </row>
        <row r="459">
          <cell r="A459" t="str">
            <v>AW-28</v>
          </cell>
          <cell r="B459" t="str">
            <v>2.57*1.4</v>
          </cell>
          <cell r="C459" t="str">
            <v>EA</v>
          </cell>
          <cell r="D459" t="str">
            <v>1</v>
          </cell>
        </row>
        <row r="460">
          <cell r="A460" t="str">
            <v>AW-29</v>
          </cell>
          <cell r="B460" t="str">
            <v>2.4*1.35</v>
          </cell>
          <cell r="C460" t="str">
            <v>EA</v>
          </cell>
          <cell r="D460" t="str">
            <v>1</v>
          </cell>
        </row>
        <row r="461">
          <cell r="A461" t="str">
            <v>AW-27</v>
          </cell>
          <cell r="B461" t="str">
            <v>2.77*1.4</v>
          </cell>
          <cell r="C461" t="str">
            <v>EA</v>
          </cell>
          <cell r="D461" t="str">
            <v>1</v>
          </cell>
        </row>
        <row r="462">
          <cell r="A462" t="str">
            <v>AW-30</v>
          </cell>
          <cell r="B462" t="str">
            <v>4.0*1.2</v>
          </cell>
          <cell r="C462" t="str">
            <v>EA</v>
          </cell>
          <cell r="D462" t="str">
            <v>1</v>
          </cell>
        </row>
        <row r="463">
          <cell r="A463" t="str">
            <v>AW-31</v>
          </cell>
          <cell r="B463" t="str">
            <v>3.0*1.8</v>
          </cell>
          <cell r="C463" t="str">
            <v>EA</v>
          </cell>
          <cell r="D463" t="str">
            <v>2</v>
          </cell>
        </row>
        <row r="464">
          <cell r="A464" t="str">
            <v>AG-1</v>
          </cell>
          <cell r="B464" t="str">
            <v>7.2*1.2</v>
          </cell>
          <cell r="C464" t="str">
            <v>EA</v>
          </cell>
          <cell r="D464" t="str">
            <v>1</v>
          </cell>
        </row>
        <row r="465">
          <cell r="A465" t="str">
            <v>AG-2</v>
          </cell>
          <cell r="B465" t="str">
            <v>6.0*1.8</v>
          </cell>
          <cell r="C465" t="str">
            <v>EA</v>
          </cell>
          <cell r="D465" t="str">
            <v>1</v>
          </cell>
        </row>
        <row r="466">
          <cell r="A466" t="str">
            <v>AG-3</v>
          </cell>
          <cell r="B466" t="str">
            <v>3.6*1.8</v>
          </cell>
          <cell r="C466" t="str">
            <v>EA</v>
          </cell>
          <cell r="D466" t="str">
            <v>4</v>
          </cell>
        </row>
        <row r="467">
          <cell r="A467" t="str">
            <v>AG-4</v>
          </cell>
          <cell r="B467" t="str">
            <v>3.0*1.8</v>
          </cell>
          <cell r="C467" t="str">
            <v>EA</v>
          </cell>
          <cell r="D467" t="str">
            <v>2</v>
          </cell>
        </row>
        <row r="468">
          <cell r="A468" t="str">
            <v>AG-04A</v>
          </cell>
          <cell r="B468" t="str">
            <v>1.8*1.8</v>
          </cell>
          <cell r="C468" t="str">
            <v>EA</v>
          </cell>
          <cell r="D468" t="str">
            <v>2</v>
          </cell>
        </row>
        <row r="469">
          <cell r="A469" t="str">
            <v>AG-5</v>
          </cell>
          <cell r="B469" t="str">
            <v>1.6*1.0</v>
          </cell>
          <cell r="C469" t="str">
            <v>EA</v>
          </cell>
          <cell r="D469" t="str">
            <v>1</v>
          </cell>
        </row>
        <row r="470">
          <cell r="A470" t="str">
            <v>AG-6</v>
          </cell>
          <cell r="B470" t="str">
            <v>1.0*1.0</v>
          </cell>
          <cell r="C470" t="str">
            <v>EA</v>
          </cell>
          <cell r="D470" t="str">
            <v>1</v>
          </cell>
        </row>
        <row r="471">
          <cell r="A471" t="str">
            <v>AG-7</v>
          </cell>
          <cell r="B471" t="str">
            <v>1.0*1.0</v>
          </cell>
          <cell r="C471" t="str">
            <v>EA</v>
          </cell>
          <cell r="D471" t="str">
            <v>1</v>
          </cell>
        </row>
        <row r="472">
          <cell r="A472" t="str">
            <v>AG-7A</v>
          </cell>
          <cell r="B472" t="str">
            <v>0.45*0.45</v>
          </cell>
          <cell r="C472" t="str">
            <v>EA</v>
          </cell>
          <cell r="D472" t="str">
            <v>1</v>
          </cell>
        </row>
        <row r="473">
          <cell r="A473" t="str">
            <v>AG-8</v>
          </cell>
          <cell r="B473" t="str">
            <v>3.25*0.8</v>
          </cell>
          <cell r="C473" t="str">
            <v>EA</v>
          </cell>
          <cell r="D473" t="str">
            <v>2</v>
          </cell>
        </row>
        <row r="474">
          <cell r="A474" t="str">
            <v>AG-9</v>
          </cell>
          <cell r="B474" t="str">
            <v>1.8*0.8</v>
          </cell>
          <cell r="C474" t="str">
            <v>EA</v>
          </cell>
          <cell r="D474" t="str">
            <v>1</v>
          </cell>
        </row>
        <row r="475">
          <cell r="A475" t="str">
            <v>AG-10</v>
          </cell>
          <cell r="B475" t="str">
            <v>3.7*0.8</v>
          </cell>
          <cell r="C475" t="str">
            <v>EA</v>
          </cell>
          <cell r="D475" t="str">
            <v>2</v>
          </cell>
        </row>
        <row r="476">
          <cell r="A476" t="str">
            <v>AG-11</v>
          </cell>
          <cell r="B476" t="str">
            <v>3.0*0.8</v>
          </cell>
          <cell r="C476" t="str">
            <v>EA</v>
          </cell>
          <cell r="D476" t="str">
            <v>1</v>
          </cell>
        </row>
        <row r="477">
          <cell r="A477" t="str">
            <v>AG-12</v>
          </cell>
          <cell r="B477" t="str">
            <v>2.65*0.8</v>
          </cell>
          <cell r="C477" t="str">
            <v>EA</v>
          </cell>
          <cell r="D477" t="str">
            <v>6</v>
          </cell>
        </row>
        <row r="478">
          <cell r="A478" t="str">
            <v>AG-12A</v>
          </cell>
          <cell r="B478" t="str">
            <v>2.65*0.6</v>
          </cell>
          <cell r="C478" t="str">
            <v>EA</v>
          </cell>
          <cell r="D478" t="str">
            <v>2</v>
          </cell>
        </row>
        <row r="479">
          <cell r="A479" t="str">
            <v>AG-13</v>
          </cell>
          <cell r="B479" t="str">
            <v>3.1*0.8</v>
          </cell>
          <cell r="C479" t="str">
            <v>EA</v>
          </cell>
          <cell r="D479" t="str">
            <v>1</v>
          </cell>
        </row>
        <row r="480">
          <cell r="A480" t="str">
            <v>AG-14</v>
          </cell>
          <cell r="B480" t="str">
            <v>2.5*0.8</v>
          </cell>
          <cell r="C480" t="str">
            <v>EA</v>
          </cell>
          <cell r="D480" t="str">
            <v>1</v>
          </cell>
        </row>
        <row r="481">
          <cell r="A481" t="str">
            <v>AG-15</v>
          </cell>
          <cell r="B481" t="str">
            <v>2.8*0.8</v>
          </cell>
          <cell r="C481" t="str">
            <v>EA</v>
          </cell>
          <cell r="D481" t="str">
            <v>2</v>
          </cell>
        </row>
        <row r="482">
          <cell r="A482" t="str">
            <v>FST-1</v>
          </cell>
          <cell r="B482" t="str">
            <v>5.375*3.85</v>
          </cell>
          <cell r="C482" t="str">
            <v>EA</v>
          </cell>
          <cell r="D482" t="str">
            <v>1</v>
          </cell>
        </row>
        <row r="483">
          <cell r="A483" t="str">
            <v>FST-2</v>
          </cell>
          <cell r="B483" t="str">
            <v>5.2*3.3</v>
          </cell>
          <cell r="C483" t="str">
            <v>EA</v>
          </cell>
          <cell r="D483" t="str">
            <v>1</v>
          </cell>
        </row>
        <row r="484">
          <cell r="A484" t="str">
            <v>SSF-1</v>
          </cell>
          <cell r="B484" t="str">
            <v>4.42*2.1</v>
          </cell>
          <cell r="C484" t="str">
            <v>EA</v>
          </cell>
          <cell r="D484" t="str">
            <v>4</v>
          </cell>
        </row>
        <row r="485">
          <cell r="A485" t="str">
            <v>SSF-2</v>
          </cell>
          <cell r="B485" t="str">
            <v>3.12*2.1</v>
          </cell>
          <cell r="C485" t="str">
            <v>EA</v>
          </cell>
          <cell r="D485" t="str">
            <v>3</v>
          </cell>
        </row>
        <row r="486">
          <cell r="A486" t="str">
            <v>SSF-3</v>
          </cell>
          <cell r="B486" t="str">
            <v>1.47*2.1</v>
          </cell>
          <cell r="C486" t="str">
            <v>EA</v>
          </cell>
          <cell r="D486" t="str">
            <v>4</v>
          </cell>
        </row>
        <row r="487">
          <cell r="A487" t="str">
            <v>SSF-4</v>
          </cell>
          <cell r="B487" t="str">
            <v>1.37*2.1</v>
          </cell>
          <cell r="C487" t="str">
            <v>EA</v>
          </cell>
          <cell r="D487" t="str">
            <v>1</v>
          </cell>
        </row>
        <row r="488">
          <cell r="A488" t="str">
            <v>SSF-5</v>
          </cell>
          <cell r="B488" t="str">
            <v>1.359*2.1</v>
          </cell>
          <cell r="C488" t="str">
            <v>EA</v>
          </cell>
          <cell r="D488" t="str">
            <v>8</v>
          </cell>
        </row>
        <row r="489">
          <cell r="A489" t="str">
            <v>SSF-6</v>
          </cell>
          <cell r="B489" t="str">
            <v>0.9*2.1</v>
          </cell>
          <cell r="C489" t="str">
            <v>EA</v>
          </cell>
          <cell r="D489" t="str">
            <v>4</v>
          </cell>
        </row>
        <row r="490">
          <cell r="A490" t="str">
            <v>SST-1</v>
          </cell>
          <cell r="B490" t="str">
            <v>7.75*3</v>
          </cell>
          <cell r="C490" t="str">
            <v>EA</v>
          </cell>
          <cell r="D490" t="str">
            <v>1</v>
          </cell>
        </row>
        <row r="491">
          <cell r="A491" t="str">
            <v>SST-2</v>
          </cell>
          <cell r="B491" t="str">
            <v>2.49*3</v>
          </cell>
          <cell r="C491" t="str">
            <v>EA</v>
          </cell>
          <cell r="D491" t="str">
            <v>2</v>
          </cell>
        </row>
        <row r="492">
          <cell r="A492" t="str">
            <v>SST-3</v>
          </cell>
          <cell r="B492" t="str">
            <v>1.99*3</v>
          </cell>
          <cell r="C492" t="str">
            <v>EA</v>
          </cell>
          <cell r="D492" t="str">
            <v>2</v>
          </cell>
        </row>
        <row r="493">
          <cell r="A493" t="str">
            <v>도 어 로 크</v>
          </cell>
          <cell r="B493" t="str">
            <v>S1000SS 2MB</v>
          </cell>
          <cell r="C493" t="str">
            <v>EA</v>
          </cell>
          <cell r="D493" t="str">
            <v>115</v>
          </cell>
        </row>
        <row r="494">
          <cell r="A494" t="str">
            <v>도 어 로 크</v>
          </cell>
          <cell r="B494" t="str">
            <v>R60PB  2CB</v>
          </cell>
          <cell r="C494" t="str">
            <v>EA</v>
          </cell>
          <cell r="D494" t="str">
            <v>4</v>
          </cell>
        </row>
        <row r="495">
          <cell r="A495" t="str">
            <v>도 어 로 크</v>
          </cell>
          <cell r="B495" t="str">
            <v>공정 #1500</v>
          </cell>
          <cell r="C495" t="str">
            <v>EA</v>
          </cell>
          <cell r="D495" t="str">
            <v>53</v>
          </cell>
        </row>
        <row r="496">
          <cell r="A496" t="str">
            <v>후 로 아 힌 지</v>
          </cell>
          <cell r="B496" t="str">
            <v>K8400  4호유리</v>
          </cell>
          <cell r="C496" t="str">
            <v>EA</v>
          </cell>
          <cell r="D496" t="str">
            <v>43</v>
          </cell>
        </row>
        <row r="497">
          <cell r="A497" t="str">
            <v>피 보 트 힌 지</v>
          </cell>
          <cell r="B497" t="str">
            <v>K1400  용접용</v>
          </cell>
          <cell r="C497" t="str">
            <v>EA</v>
          </cell>
          <cell r="D497" t="str">
            <v>188</v>
          </cell>
        </row>
        <row r="498">
          <cell r="A498" t="str">
            <v>도어 클로우저</v>
          </cell>
          <cell r="B498" t="str">
            <v>K640   4호보통</v>
          </cell>
          <cell r="C498" t="str">
            <v>EA</v>
          </cell>
          <cell r="D498" t="str">
            <v>25</v>
          </cell>
        </row>
        <row r="499">
          <cell r="A499" t="str">
            <v>도어 클로우저</v>
          </cell>
          <cell r="B499" t="str">
            <v>K2840  4호휴즈</v>
          </cell>
          <cell r="C499" t="str">
            <v>EA</v>
          </cell>
          <cell r="D499" t="str">
            <v>96</v>
          </cell>
        </row>
        <row r="500">
          <cell r="A500" t="str">
            <v>오르내리 꽃이쇠</v>
          </cell>
          <cell r="B500" t="str">
            <v>150 MM</v>
          </cell>
          <cell r="C500" t="str">
            <v>EA</v>
          </cell>
          <cell r="D500" t="str">
            <v>106</v>
          </cell>
        </row>
        <row r="501">
          <cell r="A501" t="str">
            <v>황 동  정 첩</v>
          </cell>
          <cell r="B501" t="str">
            <v>황동4" 805SB</v>
          </cell>
          <cell r="C501" t="str">
            <v>EA</v>
          </cell>
          <cell r="D501" t="str">
            <v>12</v>
          </cell>
        </row>
        <row r="502">
          <cell r="A502" t="str">
            <v>셔터용전동개폐기</v>
          </cell>
          <cell r="B502" t="str">
            <v>150 KG 스텐용</v>
          </cell>
          <cell r="C502" t="str">
            <v>조</v>
          </cell>
          <cell r="D502" t="str">
            <v>4</v>
          </cell>
        </row>
        <row r="503">
          <cell r="A503" t="str">
            <v>셔터용전동개폐기</v>
          </cell>
          <cell r="B503" t="str">
            <v>300 KG 스텐용</v>
          </cell>
          <cell r="C503" t="str">
            <v>조</v>
          </cell>
          <cell r="D503" t="str">
            <v>3</v>
          </cell>
        </row>
        <row r="504">
          <cell r="A504" t="str">
            <v>알 미 늄  그 릴</v>
          </cell>
          <cell r="B504" t="str">
            <v>T = 1.5 MM</v>
          </cell>
          <cell r="C504" t="str">
            <v>M2</v>
          </cell>
          <cell r="D504" t="str">
            <v>103</v>
          </cell>
        </row>
        <row r="514">
          <cell r="A514" t="str">
            <v xml:space="preserve">   [합               계]</v>
          </cell>
        </row>
        <row r="515">
          <cell r="A515" t="str">
            <v>14 유  리  공  사</v>
          </cell>
        </row>
        <row r="516">
          <cell r="A516" t="str">
            <v>맑은 유리</v>
          </cell>
          <cell r="B516" t="str">
            <v>T= 5MM</v>
          </cell>
          <cell r="C516" t="str">
            <v>M2</v>
          </cell>
          <cell r="D516" t="str">
            <v>26</v>
          </cell>
        </row>
        <row r="517">
          <cell r="A517" t="str">
            <v>칼라 복층 유리</v>
          </cell>
          <cell r="B517" t="str">
            <v>T=16  MM</v>
          </cell>
          <cell r="C517" t="str">
            <v>M2</v>
          </cell>
          <cell r="D517" t="str">
            <v>1592</v>
          </cell>
        </row>
        <row r="518">
          <cell r="A518" t="str">
            <v>투명 강화 유리</v>
          </cell>
          <cell r="B518" t="str">
            <v>T=10  MM</v>
          </cell>
          <cell r="C518" t="str">
            <v>M2</v>
          </cell>
          <cell r="D518" t="str">
            <v>108</v>
          </cell>
        </row>
        <row r="519">
          <cell r="A519" t="str">
            <v>투명 강화 유리</v>
          </cell>
          <cell r="B519" t="str">
            <v>T=12  MM</v>
          </cell>
          <cell r="C519" t="str">
            <v>M2</v>
          </cell>
          <cell r="D519" t="str">
            <v>1</v>
          </cell>
        </row>
        <row r="520">
          <cell r="A520" t="str">
            <v>유리 끼우고 닦기</v>
          </cell>
          <cell r="B520" t="str">
            <v xml:space="preserve"> 5 MM 이하</v>
          </cell>
          <cell r="C520" t="str">
            <v>M2</v>
          </cell>
          <cell r="D520" t="str">
            <v>26</v>
          </cell>
        </row>
        <row r="521">
          <cell r="A521" t="str">
            <v>유리 끼우고 닦기</v>
          </cell>
          <cell r="B521" t="str">
            <v>강화유리T=10MM</v>
          </cell>
          <cell r="C521" t="str">
            <v>M2</v>
          </cell>
          <cell r="D521" t="str">
            <v>108</v>
          </cell>
        </row>
        <row r="522">
          <cell r="A522" t="str">
            <v>유리 끼우고 닦기</v>
          </cell>
          <cell r="B522" t="str">
            <v>강화유리T=12MM</v>
          </cell>
          <cell r="C522" t="str">
            <v>M2</v>
          </cell>
          <cell r="D522" t="str">
            <v>1</v>
          </cell>
        </row>
        <row r="523">
          <cell r="A523" t="str">
            <v>유리 끼우고 닦기</v>
          </cell>
          <cell r="B523" t="str">
            <v>복층유리T:16</v>
          </cell>
          <cell r="C523" t="str">
            <v>M2</v>
          </cell>
          <cell r="D523" t="str">
            <v>1592</v>
          </cell>
        </row>
        <row r="524">
          <cell r="A524" t="str">
            <v>투명강화유리도어</v>
          </cell>
          <cell r="B524" t="str">
            <v>0.9*2.1M</v>
          </cell>
          <cell r="C524" t="str">
            <v>EA</v>
          </cell>
          <cell r="D524">
            <v>31</v>
          </cell>
        </row>
        <row r="525">
          <cell r="A525" t="str">
            <v>투명강화유리도어</v>
          </cell>
          <cell r="B525" t="str">
            <v>1.0*2.1</v>
          </cell>
          <cell r="C525" t="str">
            <v>EA</v>
          </cell>
          <cell r="D525" t="str">
            <v>12</v>
          </cell>
        </row>
        <row r="530">
          <cell r="A530" t="str">
            <v xml:space="preserve">   [합               계]</v>
          </cell>
        </row>
        <row r="531">
          <cell r="A531" t="str">
            <v>15 도  장  공  사</v>
          </cell>
        </row>
        <row r="532">
          <cell r="A532" t="str">
            <v>수 성  페 인 트</v>
          </cell>
          <cell r="B532" t="str">
            <v>내벽 3 회</v>
          </cell>
          <cell r="C532" t="str">
            <v>M2</v>
          </cell>
          <cell r="D532" t="str">
            <v>9345</v>
          </cell>
        </row>
        <row r="533">
          <cell r="A533" t="str">
            <v>수 성  페 인 트</v>
          </cell>
          <cell r="B533" t="str">
            <v>내부천정 3 회</v>
          </cell>
          <cell r="C533" t="str">
            <v>M2</v>
          </cell>
          <cell r="D533" t="str">
            <v>3657</v>
          </cell>
        </row>
        <row r="534">
          <cell r="A534" t="str">
            <v>수 성  페 인 트</v>
          </cell>
          <cell r="B534" t="str">
            <v>외벽 3 회</v>
          </cell>
          <cell r="C534" t="str">
            <v>M2</v>
          </cell>
          <cell r="D534" t="str">
            <v>1598</v>
          </cell>
        </row>
        <row r="535">
          <cell r="A535" t="str">
            <v>수 성  페 인 트</v>
          </cell>
          <cell r="B535" t="str">
            <v>외부천정 3 회</v>
          </cell>
          <cell r="C535" t="str">
            <v>M2</v>
          </cell>
          <cell r="D535" t="str">
            <v>143</v>
          </cell>
        </row>
        <row r="536">
          <cell r="A536" t="str">
            <v>수 성  페 인 트</v>
          </cell>
          <cell r="B536" t="str">
            <v>베이스 판넬벽</v>
          </cell>
          <cell r="C536" t="str">
            <v>M2</v>
          </cell>
          <cell r="D536" t="str">
            <v>599</v>
          </cell>
        </row>
        <row r="537">
          <cell r="A537" t="str">
            <v>조 합  페 인 트</v>
          </cell>
          <cell r="B537" t="str">
            <v>철재면 2 회칠</v>
          </cell>
          <cell r="C537" t="str">
            <v>M2</v>
          </cell>
          <cell r="D537" t="str">
            <v>558</v>
          </cell>
        </row>
        <row r="538">
          <cell r="A538" t="str">
            <v>조 합  페 인 트</v>
          </cell>
          <cell r="B538" t="str">
            <v>모르터면 3회</v>
          </cell>
          <cell r="C538" t="str">
            <v>M2</v>
          </cell>
          <cell r="D538">
            <v>52</v>
          </cell>
        </row>
        <row r="539">
          <cell r="A539" t="str">
            <v>방 청  페 인 트</v>
          </cell>
          <cell r="B539" t="str">
            <v>철부 1 회</v>
          </cell>
          <cell r="C539" t="str">
            <v>M2</v>
          </cell>
          <cell r="D539" t="str">
            <v>558</v>
          </cell>
        </row>
        <row r="540">
          <cell r="A540" t="str">
            <v>세라민 페인트</v>
          </cell>
          <cell r="B540" t="str">
            <v>2 회,걸레받이</v>
          </cell>
          <cell r="C540" t="str">
            <v>M2</v>
          </cell>
          <cell r="D540" t="str">
            <v>213</v>
          </cell>
        </row>
        <row r="541">
          <cell r="A541" t="str">
            <v>바니쉬 칠</v>
          </cell>
          <cell r="B541" t="str">
            <v>목재면 3 회칠</v>
          </cell>
          <cell r="C541" t="str">
            <v>M2</v>
          </cell>
          <cell r="D541" t="str">
            <v>20</v>
          </cell>
        </row>
        <row r="542">
          <cell r="A542" t="str">
            <v>인 코 트</v>
          </cell>
          <cell r="C542" t="str">
            <v>M2</v>
          </cell>
          <cell r="D542" t="str">
            <v>2348</v>
          </cell>
        </row>
        <row r="543">
          <cell r="A543" t="str">
            <v>비닐페인트</v>
          </cell>
          <cell r="B543" t="str">
            <v>천정</v>
          </cell>
          <cell r="C543" t="str">
            <v>M2</v>
          </cell>
          <cell r="D543" t="str">
            <v>374</v>
          </cell>
        </row>
        <row r="546">
          <cell r="A546" t="str">
            <v xml:space="preserve">   [합               계]</v>
          </cell>
        </row>
        <row r="547">
          <cell r="A547" t="str">
            <v>16 수  장  공  사</v>
          </cell>
        </row>
        <row r="548">
          <cell r="A548" t="str">
            <v>석면타일붙이기</v>
          </cell>
          <cell r="B548" t="str">
            <v>3*300*300</v>
          </cell>
          <cell r="C548" t="str">
            <v>M2</v>
          </cell>
          <cell r="D548">
            <v>8610</v>
          </cell>
        </row>
        <row r="549">
          <cell r="A549" t="str">
            <v>무석면타일붙이기</v>
          </cell>
          <cell r="B549" t="str">
            <v>3*300*300</v>
          </cell>
          <cell r="C549" t="str">
            <v>M2</v>
          </cell>
          <cell r="D549" t="str">
            <v>3388</v>
          </cell>
        </row>
        <row r="550">
          <cell r="A550" t="str">
            <v>내산타일 붙이기</v>
          </cell>
          <cell r="B550" t="str">
            <v>2*300*300</v>
          </cell>
          <cell r="C550" t="str">
            <v>M2</v>
          </cell>
          <cell r="D550" t="str">
            <v>74</v>
          </cell>
        </row>
        <row r="551">
          <cell r="A551" t="str">
            <v>비닐쉬트깔기</v>
          </cell>
          <cell r="B551" t="str">
            <v>경보행용T:2.2</v>
          </cell>
          <cell r="C551" t="str">
            <v>M2</v>
          </cell>
          <cell r="D551" t="str">
            <v>122</v>
          </cell>
        </row>
        <row r="552">
          <cell r="A552" t="str">
            <v>비닐쉬트깔기</v>
          </cell>
          <cell r="B552" t="str">
            <v>중보행용T:2.2</v>
          </cell>
          <cell r="C552" t="str">
            <v>M2</v>
          </cell>
          <cell r="D552" t="str">
            <v>1317</v>
          </cell>
        </row>
        <row r="553">
          <cell r="A553" t="str">
            <v>비닐쉬트깔기계단</v>
          </cell>
          <cell r="B553" t="str">
            <v>중보행용T:2.2</v>
          </cell>
          <cell r="C553" t="str">
            <v>M2</v>
          </cell>
          <cell r="D553" t="str">
            <v>584</v>
          </cell>
        </row>
        <row r="554">
          <cell r="A554" t="str">
            <v>라바베이스붙이기</v>
          </cell>
          <cell r="B554" t="str">
            <v>H:100</v>
          </cell>
          <cell r="C554" t="str">
            <v>M</v>
          </cell>
          <cell r="D554" t="str">
            <v>955</v>
          </cell>
        </row>
        <row r="555">
          <cell r="A555" t="str">
            <v>벽지 붙이기</v>
          </cell>
          <cell r="C555" t="str">
            <v>M2</v>
          </cell>
          <cell r="D555" t="str">
            <v>100</v>
          </cell>
        </row>
        <row r="556">
          <cell r="A556" t="str">
            <v>암면텍스 TH-BAR</v>
          </cell>
          <cell r="B556" t="str">
            <v>T:15MM</v>
          </cell>
          <cell r="C556" t="str">
            <v>M2</v>
          </cell>
          <cell r="D556">
            <v>3847</v>
          </cell>
        </row>
        <row r="557">
          <cell r="A557" t="str">
            <v>암면텍스붙이기</v>
          </cell>
          <cell r="B557" t="str">
            <v>석고보드동시</v>
          </cell>
          <cell r="C557" t="str">
            <v>M2</v>
          </cell>
          <cell r="D557">
            <v>1579</v>
          </cell>
        </row>
        <row r="558">
          <cell r="A558" t="str">
            <v>석고보드</v>
          </cell>
          <cell r="B558" t="str">
            <v>천정 T:9MM</v>
          </cell>
          <cell r="C558" t="str">
            <v>M2</v>
          </cell>
          <cell r="D558">
            <v>393</v>
          </cell>
        </row>
        <row r="559">
          <cell r="A559" t="str">
            <v>석면텍스</v>
          </cell>
          <cell r="B559" t="str">
            <v>T:6MM</v>
          </cell>
          <cell r="C559" t="str">
            <v>M2</v>
          </cell>
          <cell r="D559">
            <v>1174</v>
          </cell>
        </row>
        <row r="560">
          <cell r="A560" t="str">
            <v>스치로폴 깔기</v>
          </cell>
          <cell r="B560" t="str">
            <v>바닥 50 MM</v>
          </cell>
          <cell r="C560" t="str">
            <v>M2</v>
          </cell>
          <cell r="D560" t="str">
            <v>2797</v>
          </cell>
        </row>
        <row r="561">
          <cell r="A561" t="str">
            <v>스치로폴 T=50MM</v>
          </cell>
          <cell r="B561" t="str">
            <v>CONC. 타설부착</v>
          </cell>
          <cell r="C561" t="str">
            <v>M2</v>
          </cell>
          <cell r="D561" t="str">
            <v>739</v>
          </cell>
        </row>
        <row r="562">
          <cell r="A562" t="str">
            <v>스치로폴 T=80MM</v>
          </cell>
          <cell r="B562" t="str">
            <v>CONC. 타설부착</v>
          </cell>
          <cell r="C562" t="str">
            <v>M2</v>
          </cell>
          <cell r="D562" t="str">
            <v>4014</v>
          </cell>
        </row>
        <row r="563">
          <cell r="A563" t="str">
            <v>스치로폴 T=50MM</v>
          </cell>
          <cell r="B563" t="str">
            <v>벽 붙이기</v>
          </cell>
          <cell r="C563" t="str">
            <v>M2</v>
          </cell>
          <cell r="D563" t="str">
            <v>20</v>
          </cell>
        </row>
        <row r="564">
          <cell r="A564" t="str">
            <v>스치로폴 T=50MM</v>
          </cell>
          <cell r="B564" t="str">
            <v>CONC 타설부착</v>
          </cell>
          <cell r="C564" t="str">
            <v>M2</v>
          </cell>
          <cell r="D564">
            <v>266</v>
          </cell>
        </row>
        <row r="565">
          <cell r="A565" t="str">
            <v>휀박스뒤암면붙임</v>
          </cell>
          <cell r="B565" t="str">
            <v>T:50 은박지</v>
          </cell>
          <cell r="C565" t="str">
            <v>M2</v>
          </cell>
          <cell r="D565" t="str">
            <v>106</v>
          </cell>
        </row>
        <row r="566">
          <cell r="A566" t="str">
            <v>석고보드벽붙이기</v>
          </cell>
          <cell r="B566" t="str">
            <v>띠장T=12MM*2</v>
          </cell>
          <cell r="C566" t="str">
            <v>M2</v>
          </cell>
          <cell r="D566" t="str">
            <v>79</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직재"/>
      <sheetName val="견적접수"/>
      <sheetName val="견적내역서"/>
      <sheetName val="Sheet1"/>
      <sheetName val="I一般比"/>
      <sheetName val="제경집계"/>
      <sheetName val="내역서"/>
      <sheetName val="제직재"/>
      <sheetName val="설직재-1"/>
      <sheetName val="제-노임"/>
      <sheetName val="관급"/>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J直材4"/>
      <sheetName val="I一般比"/>
      <sheetName val="N賃率-職"/>
      <sheetName val="설직재-1"/>
      <sheetName val="제-노임"/>
      <sheetName val="제직재"/>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직재"/>
      <sheetName val="N賃率-職"/>
      <sheetName val="설직재-1"/>
      <sheetName val="제-노임"/>
      <sheetName val="Sheet1"/>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소비자가"/>
      <sheetName val="공통가설"/>
      <sheetName val="교통대책내역"/>
      <sheetName val="손익현황"/>
      <sheetName val="현황CODE"/>
      <sheetName val="분석"/>
      <sheetName val="EKOG10건축"/>
      <sheetName val="일위대가목차"/>
      <sheetName val="조경"/>
      <sheetName val="갑지(추정)"/>
      <sheetName val="내역서"/>
      <sheetName val="일위대가"/>
      <sheetName val="FB25JN"/>
      <sheetName val="내역서 제출"/>
      <sheetName val="hvac(제어동)"/>
      <sheetName val="전기일위대가"/>
      <sheetName val="현장지지물물량"/>
      <sheetName val="노임단가"/>
      <sheetName val="표지"/>
      <sheetName val="실행"/>
      <sheetName val="을"/>
      <sheetName val="대비내역"/>
      <sheetName val="다원(ZENECA)"/>
      <sheetName val="BOQ건축"/>
      <sheetName val="1-1"/>
      <sheetName val="Sheet5"/>
      <sheetName val="노임이"/>
      <sheetName val="COPING"/>
      <sheetName val="Material U.P"/>
      <sheetName val="내역"/>
      <sheetName val="미장"/>
      <sheetName val="철골"/>
      <sheetName val="GAEYO"/>
      <sheetName val="금액내역서"/>
      <sheetName val="Total"/>
      <sheetName val="내역서_제출"/>
      <sheetName val="Material_U_P"/>
      <sheetName val="Y-WORK"/>
      <sheetName val="INPUT"/>
      <sheetName val="본선 토공 분배표"/>
      <sheetName val="정부노임단가"/>
      <sheetName val="1ST"/>
      <sheetName val="6호기"/>
      <sheetName val="Data"/>
      <sheetName val="danga"/>
      <sheetName val="ilch"/>
      <sheetName val="내역서_제출1"/>
      <sheetName val="Material_U_P1"/>
      <sheetName val="건축"/>
      <sheetName val="copy"/>
      <sheetName val="서식"/>
      <sheetName val="본선_토공_분배표"/>
      <sheetName val="물량표S"/>
      <sheetName val="물량표(신)"/>
      <sheetName val="DI1"/>
      <sheetName val="단가"/>
      <sheetName val="미드수량"/>
      <sheetName val="말뚝지지력산정"/>
      <sheetName val="건축집계"/>
      <sheetName val="부속동"/>
      <sheetName val="주경기-오배수"/>
      <sheetName val=" 냉각수펌프"/>
      <sheetName val="데이타"/>
      <sheetName val="식재인부"/>
      <sheetName val="T1"/>
      <sheetName val="Sheet1"/>
      <sheetName val="wall"/>
      <sheetName val="CAPVC"/>
      <sheetName val="골조시행"/>
      <sheetName val="내역서 "/>
      <sheetName val="h-013211-2"/>
      <sheetName val="카렌스센터계량기설치공사"/>
      <sheetName val="평형공사비"/>
      <sheetName val="#REF"/>
      <sheetName val="48평형"/>
      <sheetName val="62평형"/>
      <sheetName val="plan&amp;section of foundation"/>
      <sheetName val="design criteria"/>
      <sheetName val="조명시설"/>
      <sheetName val="백암비스타내역"/>
      <sheetName val="일위대가 "/>
      <sheetName val="FD"/>
      <sheetName val="직노"/>
      <sheetName val="기둥(원형)"/>
      <sheetName val="견적"/>
      <sheetName val="자료"/>
      <sheetName val="집계표"/>
      <sheetName val="적용률"/>
      <sheetName val="갑지1"/>
      <sheetName val="AP1"/>
      <sheetName val="CIVIL"/>
      <sheetName val="TONG HOP VL-NC TT"/>
      <sheetName val="CHITIET VL-NC-TT -1p"/>
      <sheetName val="TDTKP1"/>
      <sheetName val="KPVC-BD "/>
      <sheetName val="부대대비"/>
      <sheetName val="냉연집계"/>
      <sheetName val="2.야탑"/>
      <sheetName val="설계예산서"/>
      <sheetName val="예산내역서"/>
      <sheetName val="신우"/>
      <sheetName val="기계설비"/>
      <sheetName val="DEF"/>
      <sheetName val="99노임기준"/>
      <sheetName val="Summary"/>
      <sheetName val="월별손익"/>
      <sheetName val="단면가정"/>
      <sheetName val="견적서"/>
      <sheetName val="소일위대가코드표"/>
      <sheetName val="TB-내역서"/>
      <sheetName val="단"/>
      <sheetName val="I.설계조건"/>
      <sheetName val="FRP내역서"/>
      <sheetName val="Customer Databas"/>
      <sheetName val="FURNITURE-01"/>
      <sheetName val="갑지"/>
      <sheetName val="asd"/>
      <sheetName val="약품공급2"/>
      <sheetName val="입력"/>
      <sheetName val="집계"/>
      <sheetName val="공사원가계산서"/>
      <sheetName val="입찰안"/>
      <sheetName val="연돌일위집계"/>
      <sheetName val="Front"/>
      <sheetName val="세부내역"/>
      <sheetName val="Sheet3"/>
      <sheetName val="내역서_제출2"/>
      <sheetName val="Material_U_P2"/>
      <sheetName val="본선_토공_분배표1"/>
      <sheetName val="_냉각수펌프"/>
      <sheetName val="내역서_"/>
      <sheetName val="plan&amp;section_of_foundation"/>
      <sheetName val="design_criteria"/>
      <sheetName val="일위대가_"/>
      <sheetName val="2_야탑"/>
      <sheetName val="TONG_HOP_VL-NC_TT"/>
      <sheetName val="CHITIET_VL-NC-TT_-1p"/>
      <sheetName val="KPVC-BD_"/>
      <sheetName val="작업자명단"/>
      <sheetName val="admin"/>
      <sheetName val="guard(mac)"/>
      <sheetName val="Apt내역"/>
      <sheetName val="표지 (2)"/>
      <sheetName val="설직재-1"/>
      <sheetName val="Breakdown"/>
      <sheetName val="UnitRate"/>
      <sheetName val="예산서"/>
      <sheetName val="건축공사실행"/>
      <sheetName val="공통비(전체)"/>
      <sheetName val="본장"/>
      <sheetName val="DATA1"/>
      <sheetName val="Æo°¡±aAØ"/>
      <sheetName val="9609Aß"/>
      <sheetName val="LD"/>
      <sheetName val="기계내역"/>
      <sheetName val="저"/>
      <sheetName val="MOTOR"/>
      <sheetName val="P3"/>
      <sheetName val="시멘트"/>
      <sheetName val="1차 내역서"/>
      <sheetName val="내역서_제출3"/>
      <sheetName val="Material_U_P3"/>
      <sheetName val="본선_토공_분배표2"/>
      <sheetName val="_냉각수펌프1"/>
      <sheetName val="내역서_1"/>
      <sheetName val="plan&amp;section_of_foundation1"/>
      <sheetName val="design_criteria1"/>
      <sheetName val="일위대가_1"/>
      <sheetName val="TONG_HOP_VL-NC_TT1"/>
      <sheetName val="CHITIET_VL-NC-TT_-1p1"/>
      <sheetName val="KPVC-BD_1"/>
      <sheetName val="2_야탑1"/>
      <sheetName val="I_설계조건"/>
      <sheetName val="Customer_Databas"/>
      <sheetName val="표지_(2)"/>
      <sheetName val="내역서_제출4"/>
      <sheetName val="Material_U_P4"/>
      <sheetName val="본선_토공_분배표3"/>
      <sheetName val="_냉각수펌프2"/>
      <sheetName val="내역서_2"/>
      <sheetName val="plan&amp;section_of_foundation2"/>
      <sheetName val="design_criteria2"/>
      <sheetName val="일위대가_2"/>
      <sheetName val="TONG_HOP_VL-NC_TT2"/>
      <sheetName val="CHITIET_VL-NC-TT_-1p2"/>
      <sheetName val="KPVC-BD_2"/>
      <sheetName val="2_야탑2"/>
      <sheetName val="I_설계조건1"/>
      <sheetName val="Customer_Databas1"/>
      <sheetName val="표지_(2)1"/>
      <sheetName val="일반공사"/>
      <sheetName val="직공비"/>
      <sheetName val="내역서_제출5"/>
      <sheetName val="Material_U_P5"/>
      <sheetName val="본선_토공_분배표4"/>
      <sheetName val="내역서_3"/>
      <sheetName val="_냉각수펌프3"/>
      <sheetName val="plan&amp;section_of_foundation3"/>
      <sheetName val="design_criteria3"/>
      <sheetName val="일위대가_3"/>
      <sheetName val="2_야탑3"/>
      <sheetName val="TONG_HOP_VL-NC_TT3"/>
      <sheetName val="CHITIET_VL-NC-TT_-1p3"/>
      <sheetName val="KPVC-BD_3"/>
      <sheetName val="I_설계조건2"/>
      <sheetName val="Customer_Databas2"/>
      <sheetName val="표지_(2)2"/>
      <sheetName val="1차_내역서"/>
      <sheetName val="BSD (2)"/>
      <sheetName val="견적대비 견적서"/>
      <sheetName val="내역서_제출6"/>
      <sheetName val="Material_U_P6"/>
      <sheetName val="본선_토공_분배표5"/>
      <sheetName val="_냉각수펌프4"/>
      <sheetName val="내역서_4"/>
      <sheetName val="plan&amp;section_of_foundation4"/>
      <sheetName val="design_criteria4"/>
      <sheetName val="일위대가_4"/>
      <sheetName val="2_야탑4"/>
      <sheetName val="TONG_HOP_VL-NC_TT4"/>
      <sheetName val="CHITIET_VL-NC-TT_-1p4"/>
      <sheetName val="KPVC-BD_4"/>
      <sheetName val="I_설계조건3"/>
      <sheetName val="Customer_Databas3"/>
      <sheetName val="표지_(2)3"/>
      <sheetName val="1차_내역서1"/>
      <sheetName val="내역서_제출7"/>
      <sheetName val="Material_U_P7"/>
      <sheetName val="본선_토공_분배표6"/>
      <sheetName val="_냉각수펌프5"/>
      <sheetName val="내역서_5"/>
      <sheetName val="plan&amp;section_of_foundation5"/>
      <sheetName val="design_criteria5"/>
      <sheetName val="일위대가_5"/>
      <sheetName val="TONG_HOP_VL-NC_TT5"/>
      <sheetName val="CHITIET_VL-NC-TT_-1p5"/>
      <sheetName val="KPVC-BD_5"/>
      <sheetName val="2_야탑5"/>
      <sheetName val="I_설계조건4"/>
      <sheetName val="Customer_Databas4"/>
      <sheetName val="표지_(2)4"/>
      <sheetName val="1차_내역서2"/>
      <sheetName val="BSD_(2)"/>
      <sheetName val="견적대비_견적서"/>
      <sheetName val="내역서_제출8"/>
      <sheetName val="Material_U_P8"/>
      <sheetName val="본선_토공_분배표7"/>
      <sheetName val="내역서_6"/>
      <sheetName val="_냉각수펌프6"/>
      <sheetName val="plan&amp;section_of_foundation6"/>
      <sheetName val="design_criteria6"/>
      <sheetName val="일위대가_6"/>
      <sheetName val="2_야탑6"/>
      <sheetName val="TONG_HOP_VL-NC_TT6"/>
      <sheetName val="CHITIET_VL-NC-TT_-1p6"/>
      <sheetName val="KPVC-BD_6"/>
      <sheetName val="I_설계조건5"/>
      <sheetName val="Customer_Databas5"/>
      <sheetName val="표지_(2)5"/>
      <sheetName val="1차_내역서3"/>
      <sheetName val="BSD_(2)1"/>
      <sheetName val="견적대비_견적서1"/>
      <sheetName val="Tables"/>
      <sheetName val="연령현황"/>
      <sheetName val="비용"/>
      <sheetName val="I一般比"/>
      <sheetName val="VENT"/>
      <sheetName val="일위"/>
      <sheetName val="경율산정.XLS"/>
      <sheetName val="제-노임"/>
      <sheetName val="제직재"/>
      <sheetName val="J直材4"/>
      <sheetName val="목차"/>
      <sheetName val="1.우편집중내역서"/>
      <sheetName val="제품"/>
      <sheetName val="N賃率-職"/>
      <sheetName val="20관리비율"/>
      <sheetName val="공사현황"/>
      <sheetName val="7단가"/>
      <sheetName val="원본(갑지)"/>
      <sheetName val="대비표(토공1안)"/>
      <sheetName val="경비2내역"/>
      <sheetName val="빗물받이(910-510-410)"/>
      <sheetName val="집수정(600-700)"/>
      <sheetName val="토목공사"/>
      <sheetName val="총물량"/>
      <sheetName val="1월"/>
      <sheetName val="설계"/>
      <sheetName val="토목"/>
      <sheetName val="분석표_아파트동"/>
      <sheetName val="분석표_부속동"/>
      <sheetName val="단가대비표"/>
      <sheetName val="일위대가목록"/>
      <sheetName val="일반부표"/>
      <sheetName val="정보"/>
      <sheetName val="코드"/>
      <sheetName val="공사개요"/>
      <sheetName val="공사비"/>
      <sheetName val="경비"/>
      <sheetName val="입력1"/>
      <sheetName val="내역1"/>
      <sheetName val="맨홀수량산출"/>
      <sheetName val="을-ATYPE"/>
      <sheetName val="분전함신설"/>
      <sheetName val="접지1종"/>
      <sheetName val="인사자료총집계"/>
      <sheetName val="기본사항"/>
      <sheetName val="견적내역"/>
      <sheetName val="도급실행(본관-주차장)"/>
      <sheetName val="마산월령동골조물량변경"/>
      <sheetName val="납부서"/>
      <sheetName val="기본일위"/>
      <sheetName val="노무산출서"/>
      <sheetName val="총괄갑 "/>
      <sheetName val="샤워실위생"/>
      <sheetName val="Sheet1 (2)"/>
      <sheetName val="Sheet4"/>
      <sheetName val="노무비단가"/>
      <sheetName val="형틀공사"/>
      <sheetName val="단가 및 재료비"/>
      <sheetName val="부재리스트"/>
      <sheetName val="상반기손익차2총괄"/>
      <sheetName val="기초자료입력"/>
      <sheetName val="하수급견적대비"/>
      <sheetName val="설계명세서"/>
      <sheetName val="환산"/>
      <sheetName val="노임"/>
      <sheetName val="국내조달(통합-1)"/>
      <sheetName val="호표"/>
      <sheetName val="수입"/>
      <sheetName val="자재 DB LIST"/>
      <sheetName val="새공통"/>
      <sheetName val="총괄갑_"/>
      <sheetName val="Sheet1_(2)"/>
      <sheetName val="경산"/>
      <sheetName val="노임단가 (2)"/>
      <sheetName val="개산공사비"/>
      <sheetName val="0000"/>
      <sheetName val="자재단가"/>
      <sheetName val="회사정보"/>
      <sheetName val="공사내역"/>
      <sheetName val="일용직내역"/>
      <sheetName val="."/>
      <sheetName val="업체명"/>
      <sheetName val="관리"/>
      <sheetName val="가격조사서"/>
      <sheetName val="본공사"/>
      <sheetName val="tggwan(mac)"/>
      <sheetName val="Setup"/>
      <sheetName val="금융비용"/>
      <sheetName val="날개벽수량표"/>
      <sheetName val="2공구산출내역"/>
      <sheetName val="TOWER 10TON"/>
      <sheetName val="48수량"/>
      <sheetName val="49일위"/>
      <sheetName val="49수량"/>
      <sheetName val="완도-군외"/>
      <sheetName val="수량집계(방송설비)"/>
      <sheetName val="수량집계(전기시계)"/>
      <sheetName val="수량집계(출입통제)"/>
      <sheetName val="수량집계(통합배선)"/>
      <sheetName val="수량집계(CATV)"/>
      <sheetName val="수량집계(CCTV)"/>
      <sheetName val="공사비산출내역"/>
      <sheetName val="수량산출서(철거)"/>
      <sheetName val="실행내역"/>
      <sheetName val="시설투자"/>
      <sheetName val="지급자재"/>
      <sheetName val="TYPE-A"/>
      <sheetName val="수지"/>
      <sheetName val="기초일위"/>
      <sheetName val="총괄"/>
      <sheetName val="조직"/>
      <sheetName val="4.2유효폭의 계산"/>
      <sheetName val="입찰"/>
      <sheetName val="현경"/>
      <sheetName val="공비대비"/>
      <sheetName val="3.공통공사대비"/>
      <sheetName val="투찰"/>
      <sheetName val="구리토평1전기"/>
      <sheetName val="총괄갑_1"/>
      <sheetName val="Sheet1_(2)1"/>
      <sheetName val="단가_및_재료비"/>
      <sheetName val="자재_DB_LIST"/>
      <sheetName val="노임단가_(2)"/>
      <sheetName val="_"/>
      <sheetName val="현장관리비"/>
      <sheetName val="APT"/>
      <sheetName val="총괄갑_2"/>
      <sheetName val="Sheet1_(2)2"/>
      <sheetName val="단가_및_재료비1"/>
      <sheetName val="노임단가_(2)1"/>
      <sheetName val="자재_DB_LIST1"/>
      <sheetName val="_1"/>
      <sheetName val="EQT-ESTN"/>
      <sheetName val="노무비"/>
      <sheetName val="물량표"/>
      <sheetName val="수량산출내역1115"/>
      <sheetName val="물가시세"/>
      <sheetName val="설계내역서"/>
      <sheetName val="소방"/>
      <sheetName val="Macro7"/>
      <sheetName val="기준층(외주부)"/>
      <sheetName val="인건비"/>
      <sheetName val="내역서(신규OFFICE(14))"/>
      <sheetName val="하부철근수량"/>
      <sheetName val="내   역"/>
      <sheetName val="차액보증"/>
      <sheetName val="전기집계표"/>
      <sheetName val="산출서"/>
      <sheetName val="2008년상반기"/>
      <sheetName val="인원자료"/>
      <sheetName val="실행철강하도"/>
      <sheetName val="도급FORM"/>
      <sheetName val="원가계산서"/>
      <sheetName val="부서별3월"/>
      <sheetName val="단가산출"/>
      <sheetName val="4 노임단가"/>
      <sheetName val="M-EQPT-Z"/>
      <sheetName val="실행,원가 최종예상"/>
      <sheetName val="내역표지"/>
      <sheetName val="수목단가"/>
      <sheetName val="시설수량표"/>
      <sheetName val="식재수량표"/>
      <sheetName val="수량산출"/>
      <sheetName val="인제내역"/>
      <sheetName val="건축내역서"/>
      <sheetName val="설비내역서"/>
      <sheetName val="전기내역서"/>
      <sheetName val="정공공사"/>
      <sheetName val="설명서 "/>
      <sheetName val="실행(ALT1)"/>
      <sheetName val="내역서2안"/>
      <sheetName val="연습"/>
      <sheetName val="WC96709"/>
      <sheetName val="문학간접"/>
      <sheetName val="간접"/>
      <sheetName val="4_노임단가"/>
      <sheetName val="실행,원가_최종예상"/>
      <sheetName val="사장실도배발주서"/>
      <sheetName val="설명서_"/>
      <sheetName val="SG"/>
      <sheetName val="4_노임단가1"/>
      <sheetName val="실행,원가_최종예상1"/>
      <sheetName val="설명서_1"/>
      <sheetName val="조명율표"/>
      <sheetName val="차도조도계산"/>
      <sheetName val="순공사비"/>
      <sheetName val="기결의"/>
      <sheetName val="토목공사일반"/>
      <sheetName val="101동"/>
      <sheetName val="현장"/>
      <sheetName val="철거산출근거"/>
      <sheetName val="일위목록"/>
      <sheetName val="환경기계공정표 (3)"/>
      <sheetName val="결재갑지"/>
      <sheetName val="판관"/>
      <sheetName val="중기"/>
      <sheetName val="건축명"/>
      <sheetName val="기계명"/>
      <sheetName val="전기명"/>
      <sheetName val="토목명"/>
      <sheetName val="빙장비사양"/>
      <sheetName val="장비사양"/>
      <sheetName val="견적을(1안)"/>
      <sheetName val="2.대외공문"/>
      <sheetName val="을지"/>
      <sheetName val="01"/>
      <sheetName val="건축내역"/>
      <sheetName val="전도금정산서(27)"/>
      <sheetName val="전기"/>
      <sheetName val="기본단가표"/>
      <sheetName val="원가계산"/>
      <sheetName val="인테리어내역"/>
      <sheetName val="수량산출(음암)"/>
      <sheetName val="단가표"/>
      <sheetName val="주공 갑지"/>
      <sheetName val="2-1. 경관조명 내역총괄표"/>
      <sheetName val="내역서1999.8최종"/>
      <sheetName val="도급자재"/>
      <sheetName val="총원가계산서(요율)"/>
      <sheetName val="참조"/>
      <sheetName val="케이블류 OLD"/>
      <sheetName val="가스(내역)"/>
      <sheetName val="설계기준"/>
      <sheetName val="내역을"/>
      <sheetName val="수량산출서"/>
      <sheetName val="연결임시"/>
      <sheetName val="가격비"/>
      <sheetName val="금호내역서"/>
      <sheetName val="금액집계"/>
      <sheetName val="상계견적"/>
      <sheetName val="T13(P68~72,78)"/>
      <sheetName val="단중표"/>
      <sheetName val="H-PILE수량집계"/>
      <sheetName val="경비내역(을)-1"/>
      <sheetName val="연부97-1"/>
      <sheetName val="산출근거"/>
      <sheetName val="예총"/>
      <sheetName val="가시설단위수량"/>
      <sheetName val="SORCE1"/>
      <sheetName val="단위수량"/>
      <sheetName val="약품설비"/>
      <sheetName val="기기리스트"/>
      <sheetName val="4_노임단가2"/>
      <sheetName val="실행,원가_최종예상2"/>
      <sheetName val="설명서_2"/>
      <sheetName val="환경기계공정표_(3)"/>
      <sheetName val="2_대외공문"/>
      <sheetName val="주공_갑지"/>
      <sheetName val="2-1__경관조명_내역총괄표"/>
      <sheetName val="내역서1999_8최종"/>
      <sheetName val="케이블류_OLD"/>
      <sheetName val="직재"/>
      <sheetName val="재집"/>
      <sheetName val="4_노임단가3"/>
      <sheetName val="실행,원가_최종예상3"/>
      <sheetName val="설명서_3"/>
      <sheetName val="2_대외공문1"/>
      <sheetName val="환경기계공정표_(3)1"/>
      <sheetName val="2-1__경관조명_내역총괄표1"/>
      <sheetName val="내역서1999_8최종1"/>
      <sheetName val="주공_갑지1"/>
      <sheetName val="케이블류_OLD1"/>
      <sheetName val="가시설수량"/>
      <sheetName val="테이블"/>
      <sheetName val="제경비율"/>
      <sheetName val="토적계산서"/>
      <sheetName val="건축공사"/>
      <sheetName val="2.Summary-cash"/>
      <sheetName val="95WBS"/>
      <sheetName val="CASHFLOW"/>
      <sheetName val="견적990322"/>
      <sheetName val="건축내역서 (2)"/>
      <sheetName val="Inve. &amp; Income Assum."/>
      <sheetName val="Annex C - 1 - Cash"/>
      <sheetName val="Assumptions"/>
      <sheetName val="Macro Codes"/>
      <sheetName val="화재 탐지 설비"/>
      <sheetName val="MATRLDATA"/>
      <sheetName val="공종단가"/>
      <sheetName val="냉천부속동"/>
      <sheetName val="4 LINE"/>
      <sheetName val="7 th"/>
      <sheetName val="FANDBS"/>
      <sheetName val="GRDATA"/>
      <sheetName val="SHAFTDBSE"/>
      <sheetName val="EJ"/>
      <sheetName val="2002상반기노임기준"/>
      <sheetName val="960318-1"/>
      <sheetName val="할증 "/>
      <sheetName val="경동~상록"/>
      <sheetName val="우주~로베로"/>
      <sheetName val="일위대가표"/>
      <sheetName val="직접비"/>
      <sheetName val="SAM"/>
      <sheetName val="수지표"/>
      <sheetName val="셀명"/>
      <sheetName val="식재"/>
      <sheetName val="시설물"/>
      <sheetName val="식재출력용"/>
      <sheetName val="유지관리"/>
      <sheetName val="설계가"/>
      <sheetName val="D"/>
      <sheetName val="PL단가산정"/>
      <sheetName val="그림"/>
      <sheetName val="그림2"/>
      <sheetName val="지질조사"/>
      <sheetName val="AS포장복구 "/>
      <sheetName val="산출내역서집계표"/>
      <sheetName val="DB"/>
      <sheetName val="총괄갑_3"/>
      <sheetName val="Sheet1_(2)3"/>
      <sheetName val="단가_및_재료비2"/>
      <sheetName val="자재_DB_LIST2"/>
      <sheetName val="노임단가_(2)2"/>
      <sheetName val="_2"/>
      <sheetName val="TOWER_10TON"/>
      <sheetName val="4_2유효폭의_계산"/>
      <sheetName val="3_공통공사대비"/>
      <sheetName val="내___역"/>
    </sheetNames>
    <sheetDataSet>
      <sheetData sheetId="0" refreshError="1"/>
      <sheetData sheetId="1" refreshError="1">
        <row r="46">
          <cell r="I46" t="str">
            <v>내용</v>
          </cell>
          <cell r="J46" t="str">
            <v>단가</v>
          </cell>
        </row>
        <row r="47">
          <cell r="I47" t="str">
            <v>ED008</v>
          </cell>
          <cell r="J47">
            <v>141800</v>
          </cell>
        </row>
        <row r="48">
          <cell r="I48" t="str">
            <v>ED012</v>
          </cell>
          <cell r="J48">
            <v>173300</v>
          </cell>
        </row>
        <row r="49">
          <cell r="I49" t="str">
            <v>ED014</v>
          </cell>
          <cell r="J49">
            <v>216300</v>
          </cell>
        </row>
        <row r="50">
          <cell r="I50" t="str">
            <v>ED016</v>
          </cell>
          <cell r="J50">
            <v>231000</v>
          </cell>
        </row>
        <row r="51">
          <cell r="I51" t="str">
            <v>ED018</v>
          </cell>
          <cell r="J51">
            <v>243600</v>
          </cell>
        </row>
        <row r="52">
          <cell r="I52" t="str">
            <v>ED018X</v>
          </cell>
          <cell r="J52">
            <v>268800</v>
          </cell>
        </row>
        <row r="53">
          <cell r="I53" t="str">
            <v>ED0108</v>
          </cell>
          <cell r="J53">
            <v>105000</v>
          </cell>
        </row>
        <row r="54">
          <cell r="I54" t="str">
            <v>ED0112</v>
          </cell>
          <cell r="J54">
            <v>132300</v>
          </cell>
        </row>
        <row r="55">
          <cell r="I55" t="str">
            <v>ED0114</v>
          </cell>
          <cell r="J55">
            <v>162800</v>
          </cell>
        </row>
        <row r="56">
          <cell r="I56" t="str">
            <v>ED0116</v>
          </cell>
          <cell r="J56">
            <v>177500</v>
          </cell>
        </row>
        <row r="57">
          <cell r="I57" t="str">
            <v>EP0202</v>
          </cell>
          <cell r="J57">
            <v>131300</v>
          </cell>
        </row>
        <row r="58">
          <cell r="I58" t="str">
            <v>EP0203</v>
          </cell>
          <cell r="J58">
            <v>131300</v>
          </cell>
        </row>
        <row r="59">
          <cell r="I59" t="str">
            <v>EP0302</v>
          </cell>
          <cell r="J59">
            <v>168000</v>
          </cell>
        </row>
        <row r="60">
          <cell r="I60" t="str">
            <v>EP0303</v>
          </cell>
          <cell r="J60">
            <v>168000</v>
          </cell>
        </row>
        <row r="61">
          <cell r="I61" t="str">
            <v>ED401</v>
          </cell>
          <cell r="J61">
            <v>128100</v>
          </cell>
        </row>
        <row r="62">
          <cell r="I62" t="str">
            <v>ED410R</v>
          </cell>
          <cell r="J62">
            <v>160700</v>
          </cell>
        </row>
        <row r="63">
          <cell r="I63" t="str">
            <v>ED410L</v>
          </cell>
          <cell r="J63">
            <v>160700</v>
          </cell>
        </row>
        <row r="64">
          <cell r="I64" t="str">
            <v>ED412</v>
          </cell>
          <cell r="J64">
            <v>160700</v>
          </cell>
        </row>
        <row r="65">
          <cell r="I65" t="str">
            <v>ED950</v>
          </cell>
          <cell r="J65">
            <v>264600</v>
          </cell>
        </row>
        <row r="66">
          <cell r="I66" t="str">
            <v>ED5086R</v>
          </cell>
          <cell r="J66">
            <v>105000</v>
          </cell>
        </row>
        <row r="67">
          <cell r="I67" t="str">
            <v>ED5086L</v>
          </cell>
          <cell r="J67">
            <v>105000</v>
          </cell>
        </row>
        <row r="68">
          <cell r="I68" t="str">
            <v>ED5466</v>
          </cell>
          <cell r="J68">
            <v>33600</v>
          </cell>
        </row>
        <row r="69">
          <cell r="I69" t="str">
            <v>ED5966</v>
          </cell>
          <cell r="J69">
            <v>56700</v>
          </cell>
        </row>
        <row r="70">
          <cell r="I70" t="str">
            <v>ED912</v>
          </cell>
          <cell r="J70">
            <v>203700</v>
          </cell>
        </row>
        <row r="71">
          <cell r="I71" t="str">
            <v>ED916</v>
          </cell>
          <cell r="J71">
            <v>249900</v>
          </cell>
        </row>
        <row r="72">
          <cell r="I72" t="str">
            <v>ED516</v>
          </cell>
          <cell r="J72">
            <v>63000</v>
          </cell>
        </row>
        <row r="73">
          <cell r="I73" t="str">
            <v>ED517R</v>
          </cell>
          <cell r="J73">
            <v>74600</v>
          </cell>
        </row>
        <row r="74">
          <cell r="I74" t="str">
            <v>ED517L</v>
          </cell>
          <cell r="J74">
            <v>74600</v>
          </cell>
        </row>
        <row r="75">
          <cell r="I75" t="str">
            <v>ED5488</v>
          </cell>
          <cell r="J75">
            <v>39900</v>
          </cell>
        </row>
        <row r="76">
          <cell r="I76" t="str">
            <v>ED5988</v>
          </cell>
          <cell r="J76">
            <v>65100</v>
          </cell>
        </row>
        <row r="77">
          <cell r="I77" t="str">
            <v>ED0608</v>
          </cell>
          <cell r="J77">
            <v>54600</v>
          </cell>
        </row>
        <row r="78">
          <cell r="I78" t="str">
            <v>ED0612</v>
          </cell>
          <cell r="J78">
            <v>65100</v>
          </cell>
        </row>
        <row r="81">
          <cell r="I81" t="str">
            <v>ED0616</v>
          </cell>
          <cell r="J81">
            <v>92400</v>
          </cell>
        </row>
        <row r="82">
          <cell r="I82" t="str">
            <v>ED0706</v>
          </cell>
          <cell r="J82">
            <v>105000</v>
          </cell>
        </row>
        <row r="83">
          <cell r="I83" t="str">
            <v>ED0708</v>
          </cell>
          <cell r="J83">
            <v>141800</v>
          </cell>
        </row>
        <row r="84">
          <cell r="I84" t="str">
            <v>ED0806</v>
          </cell>
          <cell r="J84">
            <v>122900</v>
          </cell>
        </row>
        <row r="85">
          <cell r="I85" t="str">
            <v>ED0808</v>
          </cell>
          <cell r="J85">
            <v>164900</v>
          </cell>
        </row>
        <row r="86">
          <cell r="I86" t="str">
            <v>EZ016</v>
          </cell>
          <cell r="J86">
            <v>371700</v>
          </cell>
        </row>
        <row r="87">
          <cell r="I87" t="str">
            <v>EZ018</v>
          </cell>
          <cell r="J87">
            <v>400100</v>
          </cell>
        </row>
        <row r="88">
          <cell r="I88" t="str">
            <v>TD008</v>
          </cell>
          <cell r="J88">
            <v>155400</v>
          </cell>
        </row>
        <row r="89">
          <cell r="I89" t="str">
            <v>TD010</v>
          </cell>
          <cell r="J89">
            <v>173300</v>
          </cell>
        </row>
        <row r="90">
          <cell r="I90" t="str">
            <v>TD012</v>
          </cell>
          <cell r="J90">
            <v>191100</v>
          </cell>
        </row>
        <row r="91">
          <cell r="I91" t="str">
            <v>TD014</v>
          </cell>
          <cell r="J91">
            <v>236300</v>
          </cell>
        </row>
        <row r="92">
          <cell r="I92" t="str">
            <v>TD016</v>
          </cell>
          <cell r="J92">
            <v>254100</v>
          </cell>
        </row>
        <row r="93">
          <cell r="I93" t="str">
            <v>TD018</v>
          </cell>
          <cell r="J93">
            <v>272000</v>
          </cell>
        </row>
        <row r="94">
          <cell r="I94" t="str">
            <v>TD108</v>
          </cell>
          <cell r="J94">
            <v>115500</v>
          </cell>
        </row>
        <row r="112">
          <cell r="I112" t="str">
            <v>TD110</v>
          </cell>
          <cell r="J112">
            <v>130200</v>
          </cell>
        </row>
        <row r="113">
          <cell r="I113" t="str">
            <v>TD112</v>
          </cell>
          <cell r="J113">
            <v>147000</v>
          </cell>
        </row>
        <row r="114">
          <cell r="I114" t="str">
            <v>TD114</v>
          </cell>
          <cell r="J114">
            <v>178500</v>
          </cell>
        </row>
        <row r="115">
          <cell r="I115" t="str">
            <v>TD116</v>
          </cell>
          <cell r="J115">
            <v>196400</v>
          </cell>
        </row>
        <row r="116">
          <cell r="I116" t="str">
            <v>TD118</v>
          </cell>
          <cell r="J116">
            <v>222600</v>
          </cell>
        </row>
        <row r="117">
          <cell r="I117" t="str">
            <v>TP0302</v>
          </cell>
          <cell r="J117">
            <v>198500</v>
          </cell>
        </row>
        <row r="118">
          <cell r="I118" t="str">
            <v>TP0303</v>
          </cell>
          <cell r="J118">
            <v>206900</v>
          </cell>
        </row>
        <row r="119">
          <cell r="I119" t="str">
            <v>TP0312</v>
          </cell>
          <cell r="J119">
            <v>156500</v>
          </cell>
        </row>
        <row r="120">
          <cell r="I120" t="str">
            <v>TP0313</v>
          </cell>
          <cell r="J120">
            <v>162800</v>
          </cell>
        </row>
        <row r="121">
          <cell r="I121" t="str">
            <v>TP0502</v>
          </cell>
          <cell r="J121">
            <v>149100</v>
          </cell>
        </row>
        <row r="122">
          <cell r="I122" t="str">
            <v>TP0503</v>
          </cell>
          <cell r="J122">
            <v>152300</v>
          </cell>
        </row>
        <row r="123">
          <cell r="I123" t="str">
            <v>TD410</v>
          </cell>
          <cell r="J123">
            <v>163800</v>
          </cell>
        </row>
        <row r="124">
          <cell r="I124" t="str">
            <v>TD412</v>
          </cell>
          <cell r="J124">
            <v>173300</v>
          </cell>
        </row>
        <row r="125">
          <cell r="I125" t="str">
            <v>TD546</v>
          </cell>
          <cell r="J125">
            <v>46200</v>
          </cell>
        </row>
        <row r="126">
          <cell r="I126" t="str">
            <v>TD596</v>
          </cell>
          <cell r="J126">
            <v>68300</v>
          </cell>
        </row>
        <row r="127">
          <cell r="I127" t="str">
            <v>TD516</v>
          </cell>
          <cell r="J127">
            <v>83000</v>
          </cell>
        </row>
        <row r="128">
          <cell r="I128" t="str">
            <v>TD517R</v>
          </cell>
          <cell r="J128">
            <v>97700</v>
          </cell>
        </row>
        <row r="129">
          <cell r="I129" t="str">
            <v>TD517L</v>
          </cell>
          <cell r="J129">
            <v>97700</v>
          </cell>
        </row>
        <row r="130">
          <cell r="I130" t="str">
            <v>TD518</v>
          </cell>
          <cell r="J130">
            <v>108200</v>
          </cell>
        </row>
        <row r="131">
          <cell r="I131" t="str">
            <v>TD546</v>
          </cell>
          <cell r="J131">
            <v>46200</v>
          </cell>
        </row>
        <row r="132">
          <cell r="I132" t="str">
            <v>TD548</v>
          </cell>
          <cell r="J132">
            <v>66200</v>
          </cell>
        </row>
        <row r="133">
          <cell r="I133" t="str">
            <v>TD506</v>
          </cell>
          <cell r="J133">
            <v>159600</v>
          </cell>
        </row>
        <row r="134">
          <cell r="I134" t="str">
            <v>TD507R</v>
          </cell>
          <cell r="J134">
            <v>171200</v>
          </cell>
        </row>
        <row r="135">
          <cell r="I135" t="str">
            <v>TD507L</v>
          </cell>
          <cell r="J135">
            <v>171200</v>
          </cell>
        </row>
        <row r="136">
          <cell r="I136" t="str">
            <v>TD508</v>
          </cell>
          <cell r="J136">
            <v>183800</v>
          </cell>
        </row>
        <row r="137">
          <cell r="I137" t="str">
            <v>TD598</v>
          </cell>
          <cell r="J137">
            <v>95600</v>
          </cell>
        </row>
        <row r="138">
          <cell r="I138" t="str">
            <v>TD597R</v>
          </cell>
          <cell r="J138">
            <v>86100</v>
          </cell>
        </row>
        <row r="139">
          <cell r="I139" t="str">
            <v>TD597L</v>
          </cell>
          <cell r="J139">
            <v>86100</v>
          </cell>
        </row>
        <row r="140">
          <cell r="I140" t="str">
            <v>TD0608</v>
          </cell>
          <cell r="J140">
            <v>56700</v>
          </cell>
        </row>
        <row r="141">
          <cell r="I141" t="str">
            <v>TD0612</v>
          </cell>
          <cell r="J141">
            <v>68300</v>
          </cell>
        </row>
        <row r="142">
          <cell r="I142" t="str">
            <v>TD0614</v>
          </cell>
          <cell r="J142">
            <v>86100</v>
          </cell>
        </row>
        <row r="143">
          <cell r="I143" t="str">
            <v>TD0616</v>
          </cell>
          <cell r="J143">
            <v>96600</v>
          </cell>
        </row>
        <row r="144">
          <cell r="I144" t="str">
            <v>TD712</v>
          </cell>
          <cell r="J144">
            <v>212100</v>
          </cell>
        </row>
        <row r="145">
          <cell r="I145" t="str">
            <v>TD808</v>
          </cell>
          <cell r="J145">
            <v>180600</v>
          </cell>
        </row>
        <row r="146">
          <cell r="I146" t="str">
            <v>TD990</v>
          </cell>
          <cell r="J146">
            <v>159600</v>
          </cell>
        </row>
        <row r="147">
          <cell r="I147" t="str">
            <v>TD912</v>
          </cell>
          <cell r="J147">
            <v>129200</v>
          </cell>
        </row>
        <row r="148">
          <cell r="I148" t="str">
            <v>TD916</v>
          </cell>
          <cell r="J148">
            <v>171200</v>
          </cell>
        </row>
        <row r="149">
          <cell r="I149" t="str">
            <v>TD966</v>
          </cell>
          <cell r="J149">
            <v>96600</v>
          </cell>
        </row>
        <row r="150">
          <cell r="I150" t="str">
            <v>TD988</v>
          </cell>
          <cell r="J150">
            <v>155400</v>
          </cell>
        </row>
        <row r="151">
          <cell r="I151" t="str">
            <v>TF008</v>
          </cell>
          <cell r="J151">
            <v>51500</v>
          </cell>
        </row>
        <row r="152">
          <cell r="I152" t="str">
            <v>TF010</v>
          </cell>
          <cell r="J152">
            <v>61700</v>
          </cell>
        </row>
        <row r="153">
          <cell r="I153" t="str">
            <v>TF012</v>
          </cell>
          <cell r="J153">
            <v>69300</v>
          </cell>
        </row>
        <row r="154">
          <cell r="I154" t="str">
            <v>TF014</v>
          </cell>
          <cell r="J154">
            <v>85100</v>
          </cell>
        </row>
        <row r="155">
          <cell r="I155" t="str">
            <v>TF016</v>
          </cell>
          <cell r="J155">
            <v>92400</v>
          </cell>
        </row>
        <row r="156">
          <cell r="I156" t="str">
            <v>TF018</v>
          </cell>
          <cell r="J156">
            <v>103800</v>
          </cell>
        </row>
        <row r="157">
          <cell r="I157" t="str">
            <v>YD018</v>
          </cell>
          <cell r="J157">
            <v>351800</v>
          </cell>
        </row>
        <row r="158">
          <cell r="I158" t="str">
            <v>YP0302</v>
          </cell>
          <cell r="J158">
            <v>233100</v>
          </cell>
        </row>
        <row r="159">
          <cell r="I159" t="str">
            <v>YP0303</v>
          </cell>
          <cell r="J159">
            <v>233100</v>
          </cell>
        </row>
        <row r="160">
          <cell r="I160" t="str">
            <v>YD412</v>
          </cell>
          <cell r="J160">
            <v>194300</v>
          </cell>
        </row>
        <row r="161">
          <cell r="I161" t="str">
            <v>YC055L</v>
          </cell>
          <cell r="J161">
            <v>290900</v>
          </cell>
        </row>
        <row r="162">
          <cell r="I162" t="str">
            <v>YC555R</v>
          </cell>
          <cell r="J162">
            <v>290900</v>
          </cell>
        </row>
        <row r="163">
          <cell r="I163" t="str">
            <v>YC085</v>
          </cell>
          <cell r="J163">
            <v>396900</v>
          </cell>
        </row>
        <row r="164">
          <cell r="I164" t="str">
            <v>YC2082</v>
          </cell>
          <cell r="J164">
            <v>411600</v>
          </cell>
        </row>
        <row r="165">
          <cell r="I165" t="str">
            <v>YC182</v>
          </cell>
          <cell r="J165">
            <v>226800</v>
          </cell>
        </row>
        <row r="166">
          <cell r="I166" t="str">
            <v>YD990</v>
          </cell>
          <cell r="J166">
            <v>202700</v>
          </cell>
        </row>
        <row r="167">
          <cell r="I167" t="str">
            <v>PD018</v>
          </cell>
          <cell r="J167">
            <v>584900</v>
          </cell>
        </row>
        <row r="168">
          <cell r="I168" t="str">
            <v>PD021</v>
          </cell>
          <cell r="J168">
            <v>621600</v>
          </cell>
        </row>
        <row r="169">
          <cell r="I169" t="str">
            <v>PP0202</v>
          </cell>
          <cell r="J169">
            <v>246800</v>
          </cell>
        </row>
        <row r="170">
          <cell r="I170" t="str">
            <v>PP0203</v>
          </cell>
          <cell r="J170">
            <v>246800</v>
          </cell>
        </row>
        <row r="171">
          <cell r="I171" t="str">
            <v>PP0302</v>
          </cell>
          <cell r="J171">
            <v>246800</v>
          </cell>
        </row>
        <row r="172">
          <cell r="I172" t="str">
            <v>PP0303</v>
          </cell>
          <cell r="J172">
            <v>246800</v>
          </cell>
        </row>
        <row r="173">
          <cell r="I173" t="str">
            <v>PD414</v>
          </cell>
          <cell r="J173">
            <v>484100</v>
          </cell>
        </row>
        <row r="174">
          <cell r="I174" t="str">
            <v>PZ021</v>
          </cell>
          <cell r="J174">
            <v>696200</v>
          </cell>
        </row>
        <row r="175">
          <cell r="I175" t="str">
            <v>PC055L</v>
          </cell>
          <cell r="J175">
            <v>347600</v>
          </cell>
        </row>
        <row r="176">
          <cell r="I176" t="str">
            <v>PC355L</v>
          </cell>
          <cell r="J176">
            <v>487200</v>
          </cell>
        </row>
        <row r="177">
          <cell r="I177" t="str">
            <v>PC5055R</v>
          </cell>
          <cell r="J177">
            <v>353900</v>
          </cell>
        </row>
        <row r="178">
          <cell r="I178" t="str">
            <v>PC085</v>
          </cell>
          <cell r="J178">
            <v>513500</v>
          </cell>
        </row>
        <row r="179">
          <cell r="I179" t="str">
            <v>LD021</v>
          </cell>
          <cell r="J179">
            <v>2876000</v>
          </cell>
        </row>
        <row r="180">
          <cell r="I180" t="str">
            <v>LD018</v>
          </cell>
          <cell r="J180">
            <v>2595600</v>
          </cell>
        </row>
        <row r="181">
          <cell r="I181" t="str">
            <v>LD712R</v>
          </cell>
          <cell r="J181">
            <v>781200</v>
          </cell>
        </row>
        <row r="182">
          <cell r="I182" t="str">
            <v>LD712L</v>
          </cell>
          <cell r="J182">
            <v>781200</v>
          </cell>
        </row>
        <row r="183">
          <cell r="I183" t="str">
            <v>LC01</v>
          </cell>
          <cell r="J183">
            <v>5120900</v>
          </cell>
        </row>
        <row r="184">
          <cell r="I184" t="str">
            <v>LC02</v>
          </cell>
          <cell r="J184">
            <v>4102400</v>
          </cell>
        </row>
        <row r="185">
          <cell r="I185" t="str">
            <v>LC03</v>
          </cell>
          <cell r="J185">
            <v>3716000</v>
          </cell>
        </row>
        <row r="186">
          <cell r="I186" t="str">
            <v>LC04</v>
          </cell>
          <cell r="J186">
            <v>5292000</v>
          </cell>
        </row>
        <row r="187">
          <cell r="I187" t="str">
            <v>LC05</v>
          </cell>
          <cell r="J187">
            <v>4273500</v>
          </cell>
        </row>
        <row r="188">
          <cell r="I188" t="str">
            <v>LC11</v>
          </cell>
          <cell r="J188">
            <v>4237800</v>
          </cell>
        </row>
        <row r="189">
          <cell r="I189" t="str">
            <v>LC12</v>
          </cell>
          <cell r="J189">
            <v>3182600</v>
          </cell>
        </row>
        <row r="190">
          <cell r="I190" t="str">
            <v>LC06</v>
          </cell>
          <cell r="J190">
            <v>3887100</v>
          </cell>
        </row>
        <row r="191">
          <cell r="I191" t="str">
            <v>LC21</v>
          </cell>
          <cell r="J191">
            <v>3257100</v>
          </cell>
        </row>
        <row r="192">
          <cell r="I192" t="str">
            <v>LC22</v>
          </cell>
          <cell r="J192">
            <v>2519000</v>
          </cell>
        </row>
        <row r="193">
          <cell r="I193" t="str">
            <v>LC23</v>
          </cell>
          <cell r="J193">
            <v>3782100</v>
          </cell>
        </row>
        <row r="194">
          <cell r="I194" t="str">
            <v>LC24</v>
          </cell>
          <cell r="J194">
            <v>3044000</v>
          </cell>
        </row>
        <row r="195">
          <cell r="I195" t="str">
            <v>LC565R</v>
          </cell>
          <cell r="J195">
            <v>750800</v>
          </cell>
        </row>
        <row r="196">
          <cell r="I196" t="str">
            <v>LC065L</v>
          </cell>
          <cell r="J196">
            <v>729800</v>
          </cell>
        </row>
        <row r="197">
          <cell r="I197" t="str">
            <v>LC162R</v>
          </cell>
          <cell r="J197">
            <v>343400</v>
          </cell>
        </row>
        <row r="198">
          <cell r="I198" t="str">
            <v>LC162L</v>
          </cell>
          <cell r="J198">
            <v>343400</v>
          </cell>
        </row>
        <row r="199">
          <cell r="I199" t="str">
            <v>LC6122</v>
          </cell>
          <cell r="J199">
            <v>515600</v>
          </cell>
        </row>
        <row r="200">
          <cell r="I200" t="str">
            <v>LC7064</v>
          </cell>
          <cell r="J200">
            <v>605900</v>
          </cell>
        </row>
        <row r="201">
          <cell r="I201" t="str">
            <v>LC1063S</v>
          </cell>
          <cell r="J201">
            <v>89300</v>
          </cell>
        </row>
        <row r="202">
          <cell r="I202" t="str">
            <v>LB1063G</v>
          </cell>
          <cell r="J202">
            <v>190100</v>
          </cell>
        </row>
        <row r="203">
          <cell r="I203" t="str">
            <v>LC9112</v>
          </cell>
          <cell r="J203">
            <v>179600</v>
          </cell>
        </row>
        <row r="204">
          <cell r="I204" t="str">
            <v>LC9118</v>
          </cell>
          <cell r="J204">
            <v>237300</v>
          </cell>
        </row>
        <row r="205">
          <cell r="I205" t="str">
            <v>LC9124</v>
          </cell>
          <cell r="J205">
            <v>336000</v>
          </cell>
        </row>
        <row r="206">
          <cell r="I206" t="str">
            <v>LC9106T</v>
          </cell>
          <cell r="J206">
            <v>86100</v>
          </cell>
        </row>
        <row r="207">
          <cell r="I207" t="str">
            <v>LC9112T</v>
          </cell>
          <cell r="J207">
            <v>179600</v>
          </cell>
        </row>
        <row r="208">
          <cell r="I208" t="str">
            <v>LC9118T</v>
          </cell>
          <cell r="J208">
            <v>217400</v>
          </cell>
        </row>
        <row r="209">
          <cell r="I209" t="str">
            <v>LC9124T</v>
          </cell>
          <cell r="J209">
            <v>287700</v>
          </cell>
        </row>
        <row r="210">
          <cell r="I210" t="str">
            <v>LC9124N</v>
          </cell>
          <cell r="J210">
            <v>336000</v>
          </cell>
        </row>
        <row r="211">
          <cell r="I211" t="str">
            <v>LZ01</v>
          </cell>
          <cell r="J211">
            <v>2063300</v>
          </cell>
        </row>
        <row r="212">
          <cell r="I212" t="str">
            <v>LZ02</v>
          </cell>
          <cell r="J212">
            <v>2234400</v>
          </cell>
        </row>
        <row r="213">
          <cell r="I213" t="str">
            <v>LZ11</v>
          </cell>
          <cell r="J213">
            <v>1529900</v>
          </cell>
        </row>
        <row r="214">
          <cell r="I214" t="str">
            <v>LR024</v>
          </cell>
          <cell r="J214">
            <v>1932000</v>
          </cell>
        </row>
        <row r="215">
          <cell r="I215" t="str">
            <v>LR012</v>
          </cell>
          <cell r="J215">
            <v>1430100</v>
          </cell>
        </row>
        <row r="216">
          <cell r="I216" t="str">
            <v>LS7001C</v>
          </cell>
          <cell r="J216">
            <v>1045800</v>
          </cell>
        </row>
        <row r="217">
          <cell r="I217" t="str">
            <v>LS7001W</v>
          </cell>
          <cell r="J217">
            <v>1045800</v>
          </cell>
        </row>
        <row r="218">
          <cell r="I218" t="str">
            <v>LS7003C</v>
          </cell>
          <cell r="J218">
            <v>1708400</v>
          </cell>
        </row>
        <row r="219">
          <cell r="I219" t="str">
            <v>LS7003W</v>
          </cell>
          <cell r="J219">
            <v>1708400</v>
          </cell>
        </row>
        <row r="220">
          <cell r="I220" t="str">
            <v>LL016</v>
          </cell>
          <cell r="J220">
            <v>1146600</v>
          </cell>
        </row>
        <row r="221">
          <cell r="I221" t="str">
            <v>LL008</v>
          </cell>
          <cell r="J221">
            <v>1019600</v>
          </cell>
        </row>
        <row r="222">
          <cell r="I222" t="str">
            <v>LL0007</v>
          </cell>
          <cell r="J222">
            <v>393800</v>
          </cell>
        </row>
        <row r="223">
          <cell r="I223" t="str">
            <v>CA0302</v>
          </cell>
          <cell r="J223">
            <v>60900</v>
          </cell>
        </row>
        <row r="224">
          <cell r="I224" t="str">
            <v>CA0301</v>
          </cell>
          <cell r="J224">
            <v>10500</v>
          </cell>
        </row>
        <row r="225">
          <cell r="I225" t="str">
            <v>CA1101</v>
          </cell>
          <cell r="J225">
            <v>10500</v>
          </cell>
        </row>
        <row r="226">
          <cell r="I226" t="str">
            <v>CC1082</v>
          </cell>
          <cell r="J226">
            <v>107100</v>
          </cell>
        </row>
        <row r="227">
          <cell r="I227" t="str">
            <v>CC1083</v>
          </cell>
          <cell r="J227">
            <v>147000</v>
          </cell>
        </row>
        <row r="228">
          <cell r="I228" t="str">
            <v>CC0054</v>
          </cell>
          <cell r="J228">
            <v>108200</v>
          </cell>
        </row>
        <row r="229">
          <cell r="I229" t="str">
            <v>CC0055</v>
          </cell>
          <cell r="J229">
            <v>129200</v>
          </cell>
        </row>
        <row r="230">
          <cell r="I230" t="str">
            <v>CC0084</v>
          </cell>
          <cell r="J230">
            <v>147000</v>
          </cell>
        </row>
        <row r="231">
          <cell r="I231" t="str">
            <v>CC0085</v>
          </cell>
          <cell r="J231">
            <v>164900</v>
          </cell>
        </row>
        <row r="232">
          <cell r="I232" t="str">
            <v>CC0084N</v>
          </cell>
          <cell r="J232">
            <v>113400</v>
          </cell>
        </row>
        <row r="233">
          <cell r="I233" t="str">
            <v>CC0085N</v>
          </cell>
          <cell r="J233">
            <v>129200</v>
          </cell>
        </row>
        <row r="234">
          <cell r="I234" t="str">
            <v>CC5054</v>
          </cell>
          <cell r="J234">
            <v>101900</v>
          </cell>
        </row>
        <row r="235">
          <cell r="I235" t="str">
            <v>CC5055</v>
          </cell>
          <cell r="J235">
            <v>117600</v>
          </cell>
        </row>
        <row r="236">
          <cell r="I236" t="str">
            <v>TB1082</v>
          </cell>
          <cell r="J236">
            <v>69300</v>
          </cell>
        </row>
        <row r="237">
          <cell r="I237" t="str">
            <v>TB1083</v>
          </cell>
          <cell r="J237">
            <v>90300</v>
          </cell>
        </row>
        <row r="238">
          <cell r="I238" t="str">
            <v>TB0082</v>
          </cell>
          <cell r="J238">
            <v>69300</v>
          </cell>
        </row>
        <row r="239">
          <cell r="I239" t="str">
            <v>TB084</v>
          </cell>
          <cell r="J239">
            <v>127100</v>
          </cell>
        </row>
        <row r="240">
          <cell r="I240" t="str">
            <v>TB085</v>
          </cell>
          <cell r="J240">
            <v>152300</v>
          </cell>
        </row>
        <row r="241">
          <cell r="I241" t="str">
            <v>TB0052R</v>
          </cell>
          <cell r="J241">
            <v>50400</v>
          </cell>
        </row>
        <row r="242">
          <cell r="I242" t="str">
            <v>TB0052L</v>
          </cell>
          <cell r="J242">
            <v>50400</v>
          </cell>
        </row>
        <row r="243">
          <cell r="I243" t="str">
            <v>TB0054R</v>
          </cell>
          <cell r="J243">
            <v>90300</v>
          </cell>
        </row>
        <row r="244">
          <cell r="I244" t="str">
            <v>TB0054L</v>
          </cell>
          <cell r="J244">
            <v>90300</v>
          </cell>
        </row>
        <row r="245">
          <cell r="I245" t="str">
            <v>TB0055R</v>
          </cell>
          <cell r="J245">
            <v>102900</v>
          </cell>
        </row>
        <row r="246">
          <cell r="I246" t="str">
            <v>TB0055L</v>
          </cell>
          <cell r="J246">
            <v>102900</v>
          </cell>
        </row>
        <row r="247">
          <cell r="I247" t="str">
            <v>TB0083G</v>
          </cell>
          <cell r="J247">
            <v>76700</v>
          </cell>
        </row>
        <row r="248">
          <cell r="I248" t="str">
            <v>EB1083G</v>
          </cell>
          <cell r="J248">
            <v>72500</v>
          </cell>
        </row>
        <row r="249">
          <cell r="I249" t="str">
            <v>EB1082</v>
          </cell>
          <cell r="J249">
            <v>54600</v>
          </cell>
        </row>
        <row r="250">
          <cell r="I250" t="str">
            <v>EB1083</v>
          </cell>
          <cell r="J250">
            <v>72500</v>
          </cell>
        </row>
        <row r="251">
          <cell r="I251" t="str">
            <v>EB0082</v>
          </cell>
          <cell r="J251">
            <v>54600</v>
          </cell>
        </row>
        <row r="252">
          <cell r="I252" t="str">
            <v>EB084</v>
          </cell>
          <cell r="J252">
            <v>101900</v>
          </cell>
        </row>
        <row r="253">
          <cell r="I253" t="str">
            <v>EB085</v>
          </cell>
          <cell r="J253">
            <v>120800</v>
          </cell>
        </row>
        <row r="254">
          <cell r="I254" t="str">
            <v>EB0052R</v>
          </cell>
          <cell r="J254">
            <v>42000</v>
          </cell>
        </row>
        <row r="255">
          <cell r="I255" t="str">
            <v>EB0052L</v>
          </cell>
          <cell r="J255">
            <v>42000</v>
          </cell>
        </row>
        <row r="256">
          <cell r="I256" t="str">
            <v>EB0054R</v>
          </cell>
          <cell r="J256">
            <v>74600</v>
          </cell>
        </row>
        <row r="257">
          <cell r="I257" t="str">
            <v>EB0054L</v>
          </cell>
          <cell r="J257">
            <v>74600</v>
          </cell>
        </row>
        <row r="258">
          <cell r="I258" t="str">
            <v>EB0055R</v>
          </cell>
          <cell r="J258">
            <v>86100</v>
          </cell>
        </row>
        <row r="259">
          <cell r="I259" t="str">
            <v>EB0055L</v>
          </cell>
          <cell r="J259">
            <v>86100</v>
          </cell>
        </row>
        <row r="260">
          <cell r="I260" t="str">
            <v>EC2052</v>
          </cell>
          <cell r="J260">
            <v>201600</v>
          </cell>
        </row>
        <row r="261">
          <cell r="I261" t="str">
            <v>EC2053</v>
          </cell>
          <cell r="J261">
            <v>269900</v>
          </cell>
        </row>
        <row r="262">
          <cell r="I262" t="str">
            <v>EC2050</v>
          </cell>
          <cell r="J262">
            <v>38900</v>
          </cell>
        </row>
        <row r="263">
          <cell r="I263" t="str">
            <v>TC2042</v>
          </cell>
          <cell r="J263">
            <v>242600</v>
          </cell>
        </row>
        <row r="264">
          <cell r="I264" t="str">
            <v>TC2043</v>
          </cell>
          <cell r="J264">
            <v>327600</v>
          </cell>
        </row>
        <row r="265">
          <cell r="I265" t="str">
            <v>TC2082</v>
          </cell>
          <cell r="J265">
            <v>371700</v>
          </cell>
        </row>
        <row r="266">
          <cell r="I266" t="str">
            <v>TC2083</v>
          </cell>
          <cell r="J266">
            <v>492500</v>
          </cell>
        </row>
        <row r="267">
          <cell r="I267" t="str">
            <v>TC242S</v>
          </cell>
          <cell r="J267">
            <v>253100</v>
          </cell>
        </row>
        <row r="268">
          <cell r="I268" t="str">
            <v>TC242N</v>
          </cell>
          <cell r="J268">
            <v>246800</v>
          </cell>
        </row>
        <row r="269">
          <cell r="I269" t="str">
            <v>CB9054</v>
          </cell>
          <cell r="J269">
            <v>27300</v>
          </cell>
        </row>
        <row r="270">
          <cell r="I270" t="str">
            <v>CB955</v>
          </cell>
          <cell r="J270">
            <v>35700</v>
          </cell>
        </row>
        <row r="271">
          <cell r="I271" t="str">
            <v>CB9084</v>
          </cell>
          <cell r="J271">
            <v>42000</v>
          </cell>
        </row>
        <row r="272">
          <cell r="I272" t="str">
            <v>CB985</v>
          </cell>
          <cell r="J272">
            <v>54600</v>
          </cell>
        </row>
        <row r="273">
          <cell r="I273" t="str">
            <v>XX100</v>
          </cell>
          <cell r="J273">
            <v>459900</v>
          </cell>
        </row>
        <row r="274">
          <cell r="I274" t="str">
            <v>XC100</v>
          </cell>
          <cell r="J274">
            <v>430500</v>
          </cell>
        </row>
        <row r="275">
          <cell r="I275" t="str">
            <v>XC150R</v>
          </cell>
          <cell r="J275">
            <v>279300</v>
          </cell>
        </row>
        <row r="276">
          <cell r="I276" t="str">
            <v>XC150L</v>
          </cell>
          <cell r="J276">
            <v>279300</v>
          </cell>
        </row>
        <row r="277">
          <cell r="I277" t="str">
            <v>CR1007</v>
          </cell>
          <cell r="J277">
            <v>132300</v>
          </cell>
        </row>
        <row r="278">
          <cell r="I278" t="str">
            <v>CR1015</v>
          </cell>
          <cell r="J278">
            <v>183800</v>
          </cell>
        </row>
        <row r="279">
          <cell r="I279" t="str">
            <v>CR1066</v>
          </cell>
          <cell r="J279">
            <v>201600</v>
          </cell>
        </row>
        <row r="280">
          <cell r="I280" t="str">
            <v>CR1107</v>
          </cell>
          <cell r="J280">
            <v>114500</v>
          </cell>
        </row>
        <row r="281">
          <cell r="I281" t="str">
            <v>CR1115</v>
          </cell>
          <cell r="J281">
            <v>150200</v>
          </cell>
        </row>
        <row r="282">
          <cell r="I282" t="str">
            <v>CR1166</v>
          </cell>
          <cell r="J282">
            <v>158600</v>
          </cell>
        </row>
        <row r="283">
          <cell r="I283" t="str">
            <v>CR1206</v>
          </cell>
          <cell r="J283">
            <v>30500</v>
          </cell>
        </row>
        <row r="284">
          <cell r="I284" t="str">
            <v>CR1207</v>
          </cell>
          <cell r="J284">
            <v>33600</v>
          </cell>
        </row>
        <row r="285">
          <cell r="I285" t="str">
            <v>CR1307</v>
          </cell>
          <cell r="J285">
            <v>17900</v>
          </cell>
        </row>
        <row r="286">
          <cell r="I286" t="str">
            <v>CR1315</v>
          </cell>
          <cell r="J286">
            <v>33600</v>
          </cell>
        </row>
        <row r="287">
          <cell r="I287" t="str">
            <v>CR1360</v>
          </cell>
          <cell r="J287">
            <v>17900</v>
          </cell>
        </row>
        <row r="288">
          <cell r="I288" t="str">
            <v>CR1361</v>
          </cell>
          <cell r="J288">
            <v>17900</v>
          </cell>
        </row>
        <row r="289">
          <cell r="I289" t="str">
            <v>CR2008N</v>
          </cell>
          <cell r="J289">
            <v>150200</v>
          </cell>
        </row>
        <row r="290">
          <cell r="I290" t="str">
            <v>CR2016N</v>
          </cell>
          <cell r="J290">
            <v>246800</v>
          </cell>
        </row>
        <row r="291">
          <cell r="I291" t="str">
            <v>CR2590N</v>
          </cell>
          <cell r="J291">
            <v>135500</v>
          </cell>
        </row>
        <row r="292">
          <cell r="I292" t="str">
            <v>CR2000</v>
          </cell>
          <cell r="J292">
            <v>48300</v>
          </cell>
        </row>
        <row r="293">
          <cell r="I293" t="str">
            <v>CR2000S</v>
          </cell>
          <cell r="J293">
            <v>26300</v>
          </cell>
        </row>
        <row r="294">
          <cell r="I294" t="str">
            <v>CR2000E</v>
          </cell>
          <cell r="J294">
            <v>48300</v>
          </cell>
        </row>
        <row r="295">
          <cell r="I295" t="str">
            <v>CR018</v>
          </cell>
          <cell r="J295">
            <v>278300</v>
          </cell>
        </row>
        <row r="296">
          <cell r="I296" t="str">
            <v>CR024</v>
          </cell>
          <cell r="J296">
            <v>354900</v>
          </cell>
        </row>
        <row r="297">
          <cell r="I297" t="str">
            <v>CR3118</v>
          </cell>
          <cell r="J297">
            <v>285600</v>
          </cell>
        </row>
        <row r="298">
          <cell r="I298" t="str">
            <v>CR3218</v>
          </cell>
          <cell r="J298">
            <v>249900</v>
          </cell>
        </row>
        <row r="299">
          <cell r="I299" t="str">
            <v>CR3114N</v>
          </cell>
          <cell r="J299">
            <v>225800</v>
          </cell>
        </row>
        <row r="300">
          <cell r="I300" t="str">
            <v>CR3214N</v>
          </cell>
          <cell r="J300">
            <v>206900</v>
          </cell>
        </row>
        <row r="301">
          <cell r="I301" t="str">
            <v>CR4110</v>
          </cell>
          <cell r="J301">
            <v>107100</v>
          </cell>
        </row>
        <row r="302">
          <cell r="I302" t="str">
            <v>SR009</v>
          </cell>
          <cell r="J302">
            <v>225800</v>
          </cell>
        </row>
        <row r="303">
          <cell r="I303" t="str">
            <v>SR012</v>
          </cell>
          <cell r="J303">
            <v>241500</v>
          </cell>
        </row>
        <row r="304">
          <cell r="I304" t="str">
            <v>SR018</v>
          </cell>
          <cell r="J304">
            <v>303500</v>
          </cell>
        </row>
        <row r="305">
          <cell r="I305" t="str">
            <v>SR024S</v>
          </cell>
          <cell r="J305">
            <v>375900</v>
          </cell>
        </row>
        <row r="306">
          <cell r="I306" t="str">
            <v>SR024</v>
          </cell>
          <cell r="J306">
            <v>375900</v>
          </cell>
        </row>
        <row r="307">
          <cell r="I307" t="str">
            <v>SR032</v>
          </cell>
          <cell r="J307">
            <v>483000</v>
          </cell>
        </row>
        <row r="308">
          <cell r="I308" t="str">
            <v>CR413</v>
          </cell>
          <cell r="J308">
            <v>129200</v>
          </cell>
        </row>
        <row r="309">
          <cell r="I309" t="str">
            <v>CA9900</v>
          </cell>
          <cell r="J309">
            <v>5300</v>
          </cell>
        </row>
        <row r="310">
          <cell r="I310" t="str">
            <v>CA9901</v>
          </cell>
          <cell r="J310">
            <v>4200</v>
          </cell>
        </row>
        <row r="311">
          <cell r="I311" t="str">
            <v>CA0100</v>
          </cell>
          <cell r="J311">
            <v>26300</v>
          </cell>
        </row>
        <row r="312">
          <cell r="I312" t="str">
            <v>CA0401</v>
          </cell>
          <cell r="J312">
            <v>175400</v>
          </cell>
        </row>
        <row r="313">
          <cell r="I313" t="str">
            <v>CA0402</v>
          </cell>
          <cell r="J313">
            <v>194300</v>
          </cell>
        </row>
        <row r="314">
          <cell r="I314" t="str">
            <v>CA0501</v>
          </cell>
          <cell r="J314">
            <v>161700</v>
          </cell>
        </row>
        <row r="315">
          <cell r="I315" t="str">
            <v>CA0601</v>
          </cell>
          <cell r="J315">
            <v>99800</v>
          </cell>
        </row>
        <row r="316">
          <cell r="I316" t="str">
            <v>CA0702</v>
          </cell>
          <cell r="J316">
            <v>24200</v>
          </cell>
        </row>
        <row r="317">
          <cell r="I317" t="str">
            <v>CA0703</v>
          </cell>
          <cell r="J317">
            <v>18900</v>
          </cell>
        </row>
        <row r="318">
          <cell r="I318" t="str">
            <v>CA0801</v>
          </cell>
          <cell r="J318">
            <v>15800</v>
          </cell>
        </row>
        <row r="319">
          <cell r="I319" t="str">
            <v>CA0802</v>
          </cell>
          <cell r="J319">
            <v>142800</v>
          </cell>
        </row>
        <row r="320">
          <cell r="I320" t="str">
            <v>CA0803</v>
          </cell>
          <cell r="J320">
            <v>66200</v>
          </cell>
        </row>
        <row r="321">
          <cell r="I321" t="str">
            <v>CA0901</v>
          </cell>
          <cell r="J321">
            <v>48300</v>
          </cell>
        </row>
        <row r="322">
          <cell r="I322" t="str">
            <v>CA0001</v>
          </cell>
          <cell r="J322">
            <v>62000</v>
          </cell>
        </row>
        <row r="323">
          <cell r="I323" t="str">
            <v>CA0002</v>
          </cell>
          <cell r="J323">
            <v>172200</v>
          </cell>
        </row>
        <row r="324">
          <cell r="I324" t="str">
            <v>CA0110</v>
          </cell>
          <cell r="J324">
            <v>105000</v>
          </cell>
        </row>
        <row r="325">
          <cell r="I325" t="str">
            <v>CA1003</v>
          </cell>
          <cell r="J325">
            <v>44100</v>
          </cell>
        </row>
        <row r="326">
          <cell r="I326" t="str">
            <v>CA1004</v>
          </cell>
          <cell r="J326">
            <v>44100</v>
          </cell>
        </row>
        <row r="327">
          <cell r="I327" t="str">
            <v>CA1005</v>
          </cell>
          <cell r="J327">
            <v>44000</v>
          </cell>
        </row>
        <row r="328">
          <cell r="I328" t="str">
            <v>CA120</v>
          </cell>
          <cell r="J328">
            <v>123900</v>
          </cell>
        </row>
        <row r="329">
          <cell r="I329" t="str">
            <v>CA0120</v>
          </cell>
          <cell r="J329">
            <v>62000</v>
          </cell>
        </row>
        <row r="330">
          <cell r="I330" t="str">
            <v>NF0060</v>
          </cell>
          <cell r="J330">
            <v>110300</v>
          </cell>
        </row>
        <row r="331">
          <cell r="I331" t="str">
            <v>NF0080</v>
          </cell>
          <cell r="J331">
            <v>122900</v>
          </cell>
        </row>
        <row r="332">
          <cell r="I332" t="str">
            <v>NF0100</v>
          </cell>
          <cell r="J332">
            <v>134400</v>
          </cell>
        </row>
        <row r="333">
          <cell r="I333" t="str">
            <v>NF0120</v>
          </cell>
          <cell r="J333">
            <v>144900</v>
          </cell>
        </row>
        <row r="334">
          <cell r="I334" t="str">
            <v>NF0062</v>
          </cell>
          <cell r="J334">
            <v>123900</v>
          </cell>
        </row>
        <row r="335">
          <cell r="I335" t="str">
            <v>NF0082</v>
          </cell>
          <cell r="J335">
            <v>135500</v>
          </cell>
        </row>
        <row r="336">
          <cell r="I336" t="str">
            <v>NF0102</v>
          </cell>
          <cell r="J336">
            <v>147000</v>
          </cell>
        </row>
        <row r="337">
          <cell r="I337" t="str">
            <v>NF0122</v>
          </cell>
          <cell r="J337">
            <v>159600</v>
          </cell>
        </row>
        <row r="338">
          <cell r="I338" t="str">
            <v>NF0065</v>
          </cell>
          <cell r="J338">
            <v>143900</v>
          </cell>
        </row>
        <row r="339">
          <cell r="I339" t="str">
            <v>NF0085</v>
          </cell>
          <cell r="J339">
            <v>161700</v>
          </cell>
        </row>
        <row r="340">
          <cell r="I340" t="str">
            <v>NF0105</v>
          </cell>
          <cell r="J340">
            <v>177500</v>
          </cell>
        </row>
        <row r="341">
          <cell r="I341" t="str">
            <v>NF0125</v>
          </cell>
          <cell r="J341">
            <v>195300</v>
          </cell>
        </row>
        <row r="342">
          <cell r="I342" t="str">
            <v>NF0068</v>
          </cell>
          <cell r="J342">
            <v>170100</v>
          </cell>
        </row>
        <row r="343">
          <cell r="I343" t="str">
            <v>NF0088</v>
          </cell>
          <cell r="J343">
            <v>195300</v>
          </cell>
        </row>
        <row r="344">
          <cell r="I344" t="str">
            <v>NF0108</v>
          </cell>
          <cell r="J344">
            <v>221600</v>
          </cell>
        </row>
        <row r="345">
          <cell r="I345" t="str">
            <v>NF0128</v>
          </cell>
          <cell r="J345">
            <v>245700</v>
          </cell>
        </row>
        <row r="346">
          <cell r="I346" t="str">
            <v>NF1082</v>
          </cell>
          <cell r="J346">
            <v>204800</v>
          </cell>
        </row>
        <row r="347">
          <cell r="I347" t="str">
            <v>NF1102</v>
          </cell>
          <cell r="J347">
            <v>231000</v>
          </cell>
        </row>
        <row r="348">
          <cell r="I348" t="str">
            <v>NF1085</v>
          </cell>
          <cell r="J348">
            <v>234200</v>
          </cell>
        </row>
        <row r="349">
          <cell r="I349" t="str">
            <v>NF1105</v>
          </cell>
          <cell r="J349">
            <v>273000</v>
          </cell>
        </row>
        <row r="350">
          <cell r="I350" t="str">
            <v>NF1088</v>
          </cell>
          <cell r="J350">
            <v>273000</v>
          </cell>
        </row>
        <row r="351">
          <cell r="I351" t="str">
            <v>NF1108</v>
          </cell>
          <cell r="J351">
            <v>321300</v>
          </cell>
        </row>
        <row r="352">
          <cell r="I352" t="str">
            <v>NF2085</v>
          </cell>
          <cell r="J352">
            <v>242600</v>
          </cell>
        </row>
        <row r="353">
          <cell r="I353" t="str">
            <v>NF2105</v>
          </cell>
          <cell r="J353">
            <v>281400</v>
          </cell>
        </row>
        <row r="354">
          <cell r="I354" t="str">
            <v>NF2088</v>
          </cell>
          <cell r="J354">
            <v>281400</v>
          </cell>
        </row>
        <row r="355">
          <cell r="I355" t="str">
            <v>NF2108</v>
          </cell>
          <cell r="J355">
            <v>329700</v>
          </cell>
        </row>
        <row r="356">
          <cell r="I356" t="str">
            <v>NF0060X</v>
          </cell>
          <cell r="J356">
            <v>114500</v>
          </cell>
        </row>
        <row r="357">
          <cell r="I357" t="str">
            <v>NF0080X</v>
          </cell>
          <cell r="J357">
            <v>128100</v>
          </cell>
        </row>
        <row r="358">
          <cell r="I358" t="str">
            <v>NF0100X</v>
          </cell>
          <cell r="J358">
            <v>138600</v>
          </cell>
        </row>
        <row r="359">
          <cell r="I359" t="str">
            <v>NF0120X</v>
          </cell>
          <cell r="J359">
            <v>150200</v>
          </cell>
        </row>
        <row r="360">
          <cell r="I360" t="str">
            <v>NA0001</v>
          </cell>
          <cell r="J360">
            <v>1600</v>
          </cell>
        </row>
        <row r="361">
          <cell r="I361" t="str">
            <v>NA0006</v>
          </cell>
          <cell r="J361">
            <v>11300</v>
          </cell>
        </row>
        <row r="362">
          <cell r="I362" t="str">
            <v>NA0008</v>
          </cell>
          <cell r="J362">
            <v>14500</v>
          </cell>
        </row>
        <row r="363">
          <cell r="I363" t="str">
            <v>NA0010</v>
          </cell>
          <cell r="J363">
            <v>17700</v>
          </cell>
        </row>
        <row r="364">
          <cell r="I364" t="str">
            <v>NA0012</v>
          </cell>
          <cell r="J364">
            <v>21000</v>
          </cell>
        </row>
        <row r="365">
          <cell r="I365" t="str">
            <v>NA0014</v>
          </cell>
          <cell r="J365">
            <v>24300</v>
          </cell>
        </row>
        <row r="366">
          <cell r="I366" t="str">
            <v>NA0016</v>
          </cell>
          <cell r="J366">
            <v>27500</v>
          </cell>
        </row>
        <row r="367">
          <cell r="I367" t="str">
            <v>NA0101</v>
          </cell>
          <cell r="J367">
            <v>14500</v>
          </cell>
        </row>
        <row r="368">
          <cell r="I368" t="str">
            <v>NA0102</v>
          </cell>
          <cell r="J368">
            <v>27500</v>
          </cell>
        </row>
        <row r="369">
          <cell r="I369" t="str">
            <v>NA0103</v>
          </cell>
          <cell r="J369">
            <v>16200</v>
          </cell>
        </row>
        <row r="370">
          <cell r="I370" t="str">
            <v>NA0104</v>
          </cell>
          <cell r="J370">
            <v>50100</v>
          </cell>
        </row>
        <row r="371">
          <cell r="I371" t="str">
            <v>NA0105</v>
          </cell>
          <cell r="J371">
            <v>14500</v>
          </cell>
        </row>
        <row r="372">
          <cell r="I372" t="str">
            <v>NA0106</v>
          </cell>
          <cell r="J372">
            <v>11300</v>
          </cell>
        </row>
        <row r="373">
          <cell r="I373" t="str">
            <v>NA0107</v>
          </cell>
          <cell r="J373">
            <v>11300</v>
          </cell>
        </row>
        <row r="374">
          <cell r="I374" t="str">
            <v>NF8001</v>
          </cell>
          <cell r="J374">
            <v>25700</v>
          </cell>
        </row>
        <row r="375">
          <cell r="I375" t="str">
            <v>NF8002</v>
          </cell>
          <cell r="J375">
            <v>3300</v>
          </cell>
        </row>
        <row r="376">
          <cell r="I376" t="str">
            <v>NF5109</v>
          </cell>
          <cell r="J376">
            <v>14700</v>
          </cell>
        </row>
        <row r="377">
          <cell r="I377" t="str">
            <v>NF5110</v>
          </cell>
          <cell r="J377">
            <v>16300</v>
          </cell>
        </row>
        <row r="378">
          <cell r="I378" t="str">
            <v>NF5112</v>
          </cell>
          <cell r="J378">
            <v>16300</v>
          </cell>
        </row>
        <row r="379">
          <cell r="I379" t="str">
            <v>NF5115</v>
          </cell>
          <cell r="J379">
            <v>21000</v>
          </cell>
        </row>
        <row r="380">
          <cell r="I380" t="str">
            <v>NF5118</v>
          </cell>
          <cell r="J380">
            <v>24200</v>
          </cell>
        </row>
        <row r="381">
          <cell r="I381" t="str">
            <v>NF5209</v>
          </cell>
          <cell r="J381">
            <v>17900</v>
          </cell>
        </row>
        <row r="382">
          <cell r="I382" t="str">
            <v>NF5210</v>
          </cell>
          <cell r="J382">
            <v>21000</v>
          </cell>
        </row>
        <row r="383">
          <cell r="I383" t="str">
            <v>NF5212</v>
          </cell>
          <cell r="J383">
            <v>21000</v>
          </cell>
        </row>
        <row r="384">
          <cell r="I384" t="str">
            <v>NF5215</v>
          </cell>
          <cell r="J384">
            <v>24200</v>
          </cell>
        </row>
        <row r="385">
          <cell r="I385" t="str">
            <v>NF5218</v>
          </cell>
          <cell r="J385">
            <v>27300</v>
          </cell>
        </row>
        <row r="386">
          <cell r="I386" t="str">
            <v>NF5309</v>
          </cell>
          <cell r="J386">
            <v>14700</v>
          </cell>
        </row>
        <row r="387">
          <cell r="I387" t="str">
            <v>NF5310</v>
          </cell>
          <cell r="J387">
            <v>16300</v>
          </cell>
        </row>
        <row r="388">
          <cell r="I388" t="str">
            <v>NF5312</v>
          </cell>
          <cell r="J388">
            <v>16300</v>
          </cell>
        </row>
        <row r="389">
          <cell r="I389" t="str">
            <v>NF5315</v>
          </cell>
          <cell r="J389">
            <v>21000</v>
          </cell>
        </row>
        <row r="390">
          <cell r="I390" t="str">
            <v>NF5318</v>
          </cell>
          <cell r="J390">
            <v>24200</v>
          </cell>
        </row>
        <row r="391">
          <cell r="I391" t="str">
            <v>NF5409</v>
          </cell>
          <cell r="J391">
            <v>14700</v>
          </cell>
        </row>
        <row r="392">
          <cell r="I392" t="str">
            <v>NF5410</v>
          </cell>
          <cell r="J392">
            <v>16300</v>
          </cell>
        </row>
        <row r="393">
          <cell r="I393" t="str">
            <v>NF5412</v>
          </cell>
          <cell r="J393">
            <v>16300</v>
          </cell>
        </row>
        <row r="394">
          <cell r="I394" t="str">
            <v>NF5415</v>
          </cell>
          <cell r="J394">
            <v>21000</v>
          </cell>
        </row>
        <row r="395">
          <cell r="I395" t="str">
            <v>NF5418</v>
          </cell>
          <cell r="J395">
            <v>24200</v>
          </cell>
        </row>
        <row r="396">
          <cell r="I396" t="str">
            <v>NF5500</v>
          </cell>
          <cell r="J396">
            <v>11600</v>
          </cell>
        </row>
        <row r="397">
          <cell r="I397" t="str">
            <v>NF5600</v>
          </cell>
          <cell r="J397">
            <v>11600</v>
          </cell>
        </row>
        <row r="398">
          <cell r="I398" t="str">
            <v>NF6009</v>
          </cell>
          <cell r="J398">
            <v>3200</v>
          </cell>
        </row>
        <row r="399">
          <cell r="I399" t="str">
            <v>NF6010</v>
          </cell>
          <cell r="J399">
            <v>3200</v>
          </cell>
        </row>
        <row r="400">
          <cell r="I400" t="str">
            <v>NF6012</v>
          </cell>
          <cell r="J400">
            <v>3200</v>
          </cell>
        </row>
        <row r="401">
          <cell r="I401" t="str">
            <v>NF6015</v>
          </cell>
          <cell r="J401">
            <v>4700</v>
          </cell>
        </row>
        <row r="402">
          <cell r="I402" t="str">
            <v>NF6018</v>
          </cell>
          <cell r="J402">
            <v>4700</v>
          </cell>
        </row>
        <row r="403">
          <cell r="I403" t="str">
            <v>NF6103</v>
          </cell>
          <cell r="J403">
            <v>1600</v>
          </cell>
        </row>
        <row r="404">
          <cell r="I404" t="str">
            <v>NF6106</v>
          </cell>
          <cell r="J404">
            <v>1600</v>
          </cell>
        </row>
        <row r="405">
          <cell r="I405" t="str">
            <v>NF6109</v>
          </cell>
          <cell r="J405">
            <v>3200</v>
          </cell>
        </row>
        <row r="406">
          <cell r="I406" t="str">
            <v>NF6303</v>
          </cell>
          <cell r="J406">
            <v>9500</v>
          </cell>
        </row>
        <row r="407">
          <cell r="I407" t="str">
            <v>NF6306</v>
          </cell>
          <cell r="J407">
            <v>11600</v>
          </cell>
        </row>
        <row r="408">
          <cell r="I408" t="str">
            <v>NF6309</v>
          </cell>
          <cell r="J408">
            <v>13100</v>
          </cell>
        </row>
        <row r="409">
          <cell r="I409" t="str">
            <v>NF6403</v>
          </cell>
          <cell r="J409">
            <v>9500</v>
          </cell>
        </row>
        <row r="410">
          <cell r="I410" t="str">
            <v>NF6406</v>
          </cell>
          <cell r="J410">
            <v>11600</v>
          </cell>
        </row>
        <row r="411">
          <cell r="I411" t="str">
            <v>NF6409</v>
          </cell>
          <cell r="J411">
            <v>12600</v>
          </cell>
        </row>
        <row r="412">
          <cell r="I412" t="str">
            <v>NT8001</v>
          </cell>
          <cell r="J412">
            <v>17900</v>
          </cell>
        </row>
        <row r="413">
          <cell r="I413" t="str">
            <v>NT0006</v>
          </cell>
          <cell r="J413">
            <v>66200</v>
          </cell>
        </row>
        <row r="414">
          <cell r="I414" t="str">
            <v>NT0008</v>
          </cell>
          <cell r="J414">
            <v>74600</v>
          </cell>
        </row>
        <row r="415">
          <cell r="I415" t="str">
            <v>NT0010</v>
          </cell>
          <cell r="J415">
            <v>87200</v>
          </cell>
        </row>
        <row r="416">
          <cell r="I416" t="str">
            <v>NT0012</v>
          </cell>
          <cell r="J416">
            <v>92400</v>
          </cell>
        </row>
        <row r="417">
          <cell r="I417" t="str">
            <v>NT0016</v>
          </cell>
          <cell r="J417">
            <v>123900</v>
          </cell>
        </row>
        <row r="418">
          <cell r="I418" t="str">
            <v>NT0018</v>
          </cell>
          <cell r="J418">
            <v>140700</v>
          </cell>
        </row>
        <row r="419">
          <cell r="I419" t="str">
            <v>NT0106</v>
          </cell>
          <cell r="J419">
            <v>54600</v>
          </cell>
        </row>
        <row r="420">
          <cell r="I420" t="str">
            <v>NT0108</v>
          </cell>
          <cell r="J420">
            <v>63000</v>
          </cell>
        </row>
        <row r="421">
          <cell r="I421" t="str">
            <v>NT0110</v>
          </cell>
          <cell r="J421">
            <v>72500</v>
          </cell>
        </row>
        <row r="422">
          <cell r="I422" t="str">
            <v>NT0112</v>
          </cell>
          <cell r="J422">
            <v>75600</v>
          </cell>
        </row>
        <row r="423">
          <cell r="I423" t="str">
            <v>NT0116</v>
          </cell>
          <cell r="J423">
            <v>102900</v>
          </cell>
        </row>
        <row r="424">
          <cell r="I424" t="str">
            <v>NT0118</v>
          </cell>
          <cell r="J424">
            <v>116600</v>
          </cell>
        </row>
        <row r="425">
          <cell r="I425" t="str">
            <v>NT0100</v>
          </cell>
          <cell r="J425">
            <v>63000</v>
          </cell>
        </row>
        <row r="426">
          <cell r="I426" t="str">
            <v>NT0000</v>
          </cell>
          <cell r="J426">
            <v>72500</v>
          </cell>
        </row>
        <row r="427">
          <cell r="I427" t="str">
            <v>NT2004</v>
          </cell>
          <cell r="J427">
            <v>39900</v>
          </cell>
        </row>
        <row r="428">
          <cell r="I428" t="str">
            <v>NT2006</v>
          </cell>
          <cell r="J428">
            <v>45200</v>
          </cell>
        </row>
        <row r="429">
          <cell r="I429" t="str">
            <v>NT2008</v>
          </cell>
          <cell r="J429">
            <v>53600</v>
          </cell>
        </row>
        <row r="430">
          <cell r="I430" t="str">
            <v>NT2010</v>
          </cell>
          <cell r="J430">
            <v>63000</v>
          </cell>
        </row>
        <row r="431">
          <cell r="I431" t="str">
            <v>NT2012</v>
          </cell>
          <cell r="J431">
            <v>66200</v>
          </cell>
        </row>
        <row r="432">
          <cell r="I432" t="str">
            <v>NT2014</v>
          </cell>
          <cell r="J432">
            <v>81900</v>
          </cell>
        </row>
        <row r="433">
          <cell r="I433" t="str">
            <v>NT2016</v>
          </cell>
          <cell r="J433">
            <v>92400</v>
          </cell>
        </row>
        <row r="434">
          <cell r="I434" t="str">
            <v>NT2018</v>
          </cell>
          <cell r="J434">
            <v>95600</v>
          </cell>
        </row>
        <row r="435">
          <cell r="I435" t="str">
            <v>NT2122</v>
          </cell>
          <cell r="J435">
            <v>26300</v>
          </cell>
        </row>
        <row r="436">
          <cell r="I436" t="str">
            <v>NT2206</v>
          </cell>
          <cell r="J436">
            <v>53600</v>
          </cell>
        </row>
        <row r="437">
          <cell r="I437" t="str">
            <v>NT2208</v>
          </cell>
          <cell r="J437">
            <v>59900</v>
          </cell>
        </row>
        <row r="438">
          <cell r="I438" t="str">
            <v>NT2210</v>
          </cell>
          <cell r="J438">
            <v>66200</v>
          </cell>
        </row>
        <row r="439">
          <cell r="I439" t="str">
            <v>NT2212</v>
          </cell>
          <cell r="J439">
            <v>75600</v>
          </cell>
        </row>
        <row r="440">
          <cell r="I440" t="str">
            <v>NT2308</v>
          </cell>
          <cell r="J440">
            <v>45200</v>
          </cell>
        </row>
        <row r="441">
          <cell r="I441" t="str">
            <v>NT912</v>
          </cell>
          <cell r="J441">
            <v>84000</v>
          </cell>
        </row>
        <row r="442">
          <cell r="I442" t="str">
            <v>NT916</v>
          </cell>
          <cell r="J442">
            <v>129200</v>
          </cell>
        </row>
        <row r="443">
          <cell r="I443" t="str">
            <v>NT918</v>
          </cell>
          <cell r="J443">
            <v>153300</v>
          </cell>
        </row>
        <row r="444">
          <cell r="I444" t="str">
            <v>NT966</v>
          </cell>
          <cell r="J444">
            <v>112400</v>
          </cell>
        </row>
        <row r="445">
          <cell r="I445" t="str">
            <v>NT988</v>
          </cell>
          <cell r="J445">
            <v>143900</v>
          </cell>
        </row>
        <row r="446">
          <cell r="I446" t="str">
            <v>NT5566</v>
          </cell>
          <cell r="J446">
            <v>119700</v>
          </cell>
        </row>
        <row r="447">
          <cell r="I447" t="str">
            <v>NT5586R</v>
          </cell>
          <cell r="J447">
            <v>137600</v>
          </cell>
        </row>
        <row r="448">
          <cell r="I448" t="str">
            <v>NT5586L</v>
          </cell>
          <cell r="J448">
            <v>137600</v>
          </cell>
        </row>
        <row r="449">
          <cell r="I449" t="str">
            <v>NT5588</v>
          </cell>
          <cell r="J449">
            <v>144900</v>
          </cell>
        </row>
        <row r="450">
          <cell r="I450" t="str">
            <v>NT5806R</v>
          </cell>
          <cell r="J450">
            <v>80900</v>
          </cell>
        </row>
        <row r="451">
          <cell r="I451" t="str">
            <v>NT5806L</v>
          </cell>
          <cell r="J451">
            <v>80900</v>
          </cell>
        </row>
        <row r="452">
          <cell r="I452" t="str">
            <v>NT5266</v>
          </cell>
          <cell r="J452">
            <v>150200</v>
          </cell>
        </row>
        <row r="453">
          <cell r="I453" t="str">
            <v>NT5288</v>
          </cell>
          <cell r="J453">
            <v>155400</v>
          </cell>
        </row>
        <row r="454">
          <cell r="I454" t="str">
            <v>NT3006</v>
          </cell>
          <cell r="J454">
            <v>30500</v>
          </cell>
        </row>
        <row r="455">
          <cell r="I455" t="str">
            <v>NT3008</v>
          </cell>
          <cell r="J455">
            <v>35700</v>
          </cell>
        </row>
        <row r="456">
          <cell r="I456" t="str">
            <v>NT3010</v>
          </cell>
          <cell r="J456">
            <v>39900</v>
          </cell>
        </row>
        <row r="457">
          <cell r="I457" t="str">
            <v>NT3012</v>
          </cell>
          <cell r="J457">
            <v>45200</v>
          </cell>
        </row>
        <row r="458">
          <cell r="I458" t="str">
            <v>NT3306</v>
          </cell>
          <cell r="J458">
            <v>90300</v>
          </cell>
        </row>
        <row r="459">
          <cell r="I459" t="str">
            <v>NT3308</v>
          </cell>
          <cell r="J459">
            <v>99800</v>
          </cell>
        </row>
        <row r="460">
          <cell r="I460" t="str">
            <v>NT3310</v>
          </cell>
          <cell r="J460">
            <v>119700</v>
          </cell>
        </row>
        <row r="461">
          <cell r="I461" t="str">
            <v>NT3312</v>
          </cell>
          <cell r="J461">
            <v>161700</v>
          </cell>
        </row>
        <row r="462">
          <cell r="I462" t="str">
            <v>NA0206</v>
          </cell>
          <cell r="J462">
            <v>6500</v>
          </cell>
        </row>
        <row r="463">
          <cell r="I463" t="str">
            <v>NA0208</v>
          </cell>
          <cell r="J463">
            <v>6500</v>
          </cell>
        </row>
        <row r="464">
          <cell r="I464" t="str">
            <v>NA0210</v>
          </cell>
          <cell r="J464">
            <v>8100</v>
          </cell>
        </row>
        <row r="465">
          <cell r="I465" t="str">
            <v>NA0212</v>
          </cell>
          <cell r="J465">
            <v>8100</v>
          </cell>
        </row>
        <row r="466">
          <cell r="I466" t="str">
            <v>NA0300</v>
          </cell>
          <cell r="J466">
            <v>4800</v>
          </cell>
        </row>
        <row r="467">
          <cell r="I467" t="str">
            <v>NA0400</v>
          </cell>
          <cell r="J467">
            <v>1300</v>
          </cell>
        </row>
        <row r="468">
          <cell r="I468" t="str">
            <v>CH0001</v>
          </cell>
          <cell r="J468">
            <v>39900</v>
          </cell>
        </row>
        <row r="469">
          <cell r="I469" t="str">
            <v>CH0002</v>
          </cell>
          <cell r="J469">
            <v>75600</v>
          </cell>
        </row>
        <row r="470">
          <cell r="I470" t="str">
            <v>CH0003</v>
          </cell>
          <cell r="J470">
            <v>65100</v>
          </cell>
        </row>
        <row r="471">
          <cell r="I471" t="str">
            <v>CH0004</v>
          </cell>
          <cell r="J471">
            <v>80900</v>
          </cell>
        </row>
        <row r="472">
          <cell r="I472" t="str">
            <v>CH0005</v>
          </cell>
          <cell r="J472">
            <v>158600</v>
          </cell>
        </row>
        <row r="473">
          <cell r="I473" t="str">
            <v>CH0005R</v>
          </cell>
          <cell r="J473">
            <v>13700</v>
          </cell>
        </row>
        <row r="474">
          <cell r="I474" t="str">
            <v>CH0005T</v>
          </cell>
          <cell r="J474">
            <v>34700</v>
          </cell>
        </row>
        <row r="475">
          <cell r="I475" t="str">
            <v>CH0007</v>
          </cell>
          <cell r="J475">
            <v>94500</v>
          </cell>
        </row>
        <row r="476">
          <cell r="I476" t="str">
            <v>CH0007천</v>
          </cell>
          <cell r="J476">
            <v>113400</v>
          </cell>
        </row>
        <row r="477">
          <cell r="I477" t="str">
            <v>CH0007B</v>
          </cell>
          <cell r="J477">
            <v>55700</v>
          </cell>
        </row>
        <row r="478">
          <cell r="I478" t="str">
            <v>CH0007B천</v>
          </cell>
          <cell r="J478">
            <v>75600</v>
          </cell>
        </row>
        <row r="479">
          <cell r="I479" t="str">
            <v>CH0007T</v>
          </cell>
          <cell r="J479">
            <v>27300</v>
          </cell>
        </row>
        <row r="480">
          <cell r="I480" t="str">
            <v>CH0007A</v>
          </cell>
          <cell r="J480">
            <v>10700</v>
          </cell>
        </row>
        <row r="481">
          <cell r="I481" t="str">
            <v>CH0007S</v>
          </cell>
          <cell r="J481">
            <v>27300</v>
          </cell>
        </row>
        <row r="482">
          <cell r="I482" t="str">
            <v>CH0007C</v>
          </cell>
          <cell r="J482">
            <v>26800</v>
          </cell>
        </row>
        <row r="483">
          <cell r="I483" t="str">
            <v>CH0007N</v>
          </cell>
          <cell r="J483">
            <v>500</v>
          </cell>
        </row>
        <row r="484">
          <cell r="I484" t="str">
            <v>CH0100</v>
          </cell>
          <cell r="J484">
            <v>602700</v>
          </cell>
        </row>
        <row r="485">
          <cell r="I485" t="str">
            <v>CH0101</v>
          </cell>
          <cell r="J485">
            <v>383300</v>
          </cell>
        </row>
        <row r="486">
          <cell r="I486" t="str">
            <v>CH0111</v>
          </cell>
          <cell r="J486">
            <v>254100</v>
          </cell>
        </row>
        <row r="487">
          <cell r="I487" t="str">
            <v>CH0200</v>
          </cell>
          <cell r="J487">
            <v>326600</v>
          </cell>
        </row>
        <row r="488">
          <cell r="I488" t="str">
            <v>CH0201</v>
          </cell>
          <cell r="J488">
            <v>302400</v>
          </cell>
        </row>
        <row r="489">
          <cell r="I489" t="str">
            <v>CH0211</v>
          </cell>
          <cell r="J489">
            <v>246800</v>
          </cell>
        </row>
        <row r="490">
          <cell r="I490" t="str">
            <v>CH0300</v>
          </cell>
          <cell r="J490">
            <v>153300</v>
          </cell>
        </row>
        <row r="491">
          <cell r="I491" t="str">
            <v>CH0303</v>
          </cell>
          <cell r="J491">
            <v>152300</v>
          </cell>
        </row>
        <row r="492">
          <cell r="I492" t="str">
            <v>CH0301</v>
          </cell>
          <cell r="J492">
            <v>135500</v>
          </cell>
        </row>
        <row r="493">
          <cell r="I493" t="str">
            <v>CH0302</v>
          </cell>
          <cell r="J493">
            <v>117600</v>
          </cell>
        </row>
        <row r="494">
          <cell r="I494" t="str">
            <v>CH0311</v>
          </cell>
          <cell r="J494">
            <v>98700</v>
          </cell>
        </row>
        <row r="495">
          <cell r="I495" t="str">
            <v>CH0300B</v>
          </cell>
          <cell r="J495">
            <v>170100</v>
          </cell>
        </row>
        <row r="496">
          <cell r="I496" t="str">
            <v>CH0301B</v>
          </cell>
          <cell r="J496">
            <v>143900</v>
          </cell>
        </row>
        <row r="497">
          <cell r="I497" t="str">
            <v>CH0311B</v>
          </cell>
          <cell r="J497">
            <v>119700</v>
          </cell>
        </row>
        <row r="498">
          <cell r="I498" t="str">
            <v>CH0332</v>
          </cell>
          <cell r="J498">
            <v>185900</v>
          </cell>
        </row>
        <row r="499">
          <cell r="I499" t="str">
            <v>CH0333</v>
          </cell>
          <cell r="J499">
            <v>257300</v>
          </cell>
        </row>
        <row r="500">
          <cell r="I500" t="str">
            <v>CH0332S</v>
          </cell>
          <cell r="J500">
            <v>210000</v>
          </cell>
        </row>
        <row r="501">
          <cell r="I501" t="str">
            <v>CH0032</v>
          </cell>
          <cell r="J501">
            <v>98100</v>
          </cell>
        </row>
        <row r="502">
          <cell r="I502" t="str">
            <v>CH0033</v>
          </cell>
          <cell r="J502">
            <v>126000</v>
          </cell>
        </row>
        <row r="503">
          <cell r="I503" t="str">
            <v>CH0032S</v>
          </cell>
          <cell r="J503">
            <v>120800</v>
          </cell>
        </row>
        <row r="504">
          <cell r="I504" t="str">
            <v>CH0342</v>
          </cell>
          <cell r="J504">
            <v>120800</v>
          </cell>
        </row>
        <row r="505">
          <cell r="I505" t="str">
            <v>CH0342S</v>
          </cell>
          <cell r="J505">
            <v>147000</v>
          </cell>
        </row>
        <row r="506">
          <cell r="I506" t="str">
            <v>CH0343</v>
          </cell>
          <cell r="J506">
            <v>159600</v>
          </cell>
        </row>
        <row r="507">
          <cell r="I507" t="str">
            <v>CH0401</v>
          </cell>
          <cell r="J507">
            <v>219500</v>
          </cell>
        </row>
        <row r="508">
          <cell r="I508" t="str">
            <v>CH0402</v>
          </cell>
          <cell r="J508">
            <v>189000</v>
          </cell>
        </row>
        <row r="509">
          <cell r="I509" t="str">
            <v>CH0411</v>
          </cell>
          <cell r="J509">
            <v>135500</v>
          </cell>
        </row>
        <row r="510">
          <cell r="I510" t="str">
            <v>CH0491</v>
          </cell>
          <cell r="J510">
            <v>23100</v>
          </cell>
        </row>
        <row r="511">
          <cell r="I511" t="str">
            <v>CH0500</v>
          </cell>
          <cell r="J511">
            <v>170100</v>
          </cell>
        </row>
        <row r="512">
          <cell r="I512" t="str">
            <v>CH0501</v>
          </cell>
          <cell r="J512">
            <v>159600</v>
          </cell>
        </row>
        <row r="513">
          <cell r="I513" t="str">
            <v>CH0502</v>
          </cell>
          <cell r="J513">
            <v>150200</v>
          </cell>
        </row>
        <row r="514">
          <cell r="I514" t="str">
            <v>CH0511</v>
          </cell>
          <cell r="J514">
            <v>107100</v>
          </cell>
        </row>
        <row r="515">
          <cell r="I515" t="str">
            <v>CH0600</v>
          </cell>
          <cell r="J515">
            <v>221600</v>
          </cell>
        </row>
        <row r="516">
          <cell r="I516" t="str">
            <v>CH0601</v>
          </cell>
          <cell r="J516">
            <v>201600</v>
          </cell>
        </row>
        <row r="517">
          <cell r="I517" t="str">
            <v>CH0602</v>
          </cell>
          <cell r="J517">
            <v>177500</v>
          </cell>
        </row>
        <row r="518">
          <cell r="I518" t="str">
            <v>CH0611</v>
          </cell>
          <cell r="J518">
            <v>159600</v>
          </cell>
        </row>
        <row r="519">
          <cell r="I519" t="str">
            <v>CH0701</v>
          </cell>
          <cell r="J519">
            <v>120800</v>
          </cell>
        </row>
        <row r="520">
          <cell r="I520" t="str">
            <v>CH0702</v>
          </cell>
          <cell r="J520">
            <v>102900</v>
          </cell>
        </row>
        <row r="521">
          <cell r="I521" t="str">
            <v>CH0712</v>
          </cell>
          <cell r="J521">
            <v>78800</v>
          </cell>
        </row>
        <row r="522">
          <cell r="I522" t="str">
            <v>CH0801</v>
          </cell>
          <cell r="J522">
            <v>108200</v>
          </cell>
        </row>
        <row r="523">
          <cell r="I523" t="str">
            <v>CH0802</v>
          </cell>
          <cell r="J523">
            <v>90300</v>
          </cell>
        </row>
        <row r="524">
          <cell r="I524" t="str">
            <v>CH0812</v>
          </cell>
          <cell r="J524">
            <v>66200</v>
          </cell>
        </row>
        <row r="525">
          <cell r="I525" t="str">
            <v>CH0900</v>
          </cell>
          <cell r="J525">
            <v>798000</v>
          </cell>
        </row>
        <row r="526">
          <cell r="I526" t="str">
            <v>CH0901</v>
          </cell>
          <cell r="J526">
            <v>707700</v>
          </cell>
        </row>
        <row r="527">
          <cell r="I527" t="str">
            <v>CH0911</v>
          </cell>
          <cell r="J527">
            <v>614300</v>
          </cell>
        </row>
        <row r="528">
          <cell r="I528" t="str">
            <v>CH1000</v>
          </cell>
          <cell r="J528">
            <v>882000</v>
          </cell>
        </row>
        <row r="529">
          <cell r="I529" t="str">
            <v>CH1001</v>
          </cell>
          <cell r="J529">
            <v>764400</v>
          </cell>
        </row>
        <row r="530">
          <cell r="I530" t="str">
            <v>CH9000</v>
          </cell>
          <cell r="J530">
            <v>3011400</v>
          </cell>
        </row>
        <row r="531">
          <cell r="I531" t="str">
            <v>CH9901</v>
          </cell>
          <cell r="J531">
            <v>45200</v>
          </cell>
        </row>
        <row r="532">
          <cell r="I532" t="str">
            <v>CH9903</v>
          </cell>
          <cell r="J532">
            <v>45200</v>
          </cell>
        </row>
        <row r="533">
          <cell r="I533" t="str">
            <v>CH9905</v>
          </cell>
          <cell r="J533">
            <v>66200</v>
          </cell>
        </row>
        <row r="534">
          <cell r="I534" t="str">
            <v>CH0907</v>
          </cell>
          <cell r="J534">
            <v>102900</v>
          </cell>
        </row>
        <row r="535">
          <cell r="I535" t="str">
            <v>CH9917</v>
          </cell>
          <cell r="J535">
            <v>210000</v>
          </cell>
        </row>
        <row r="536">
          <cell r="I536" t="str">
            <v>CS0101</v>
          </cell>
          <cell r="J536">
            <v>219500</v>
          </cell>
        </row>
        <row r="537">
          <cell r="I537" t="str">
            <v>CS0103</v>
          </cell>
          <cell r="J537">
            <v>392700</v>
          </cell>
        </row>
        <row r="538">
          <cell r="I538" t="str">
            <v>CS0301</v>
          </cell>
          <cell r="J538">
            <v>258300</v>
          </cell>
        </row>
        <row r="539">
          <cell r="I539" t="str">
            <v>CS0303</v>
          </cell>
          <cell r="J539">
            <v>449400</v>
          </cell>
        </row>
        <row r="540">
          <cell r="I540" t="str">
            <v>CS401천연</v>
          </cell>
          <cell r="J540">
            <v>407400</v>
          </cell>
        </row>
        <row r="541">
          <cell r="I541" t="str">
            <v>CS401인조</v>
          </cell>
          <cell r="J541">
            <v>300300</v>
          </cell>
        </row>
        <row r="542">
          <cell r="I542" t="str">
            <v>CS0501</v>
          </cell>
          <cell r="J542">
            <v>197400</v>
          </cell>
        </row>
        <row r="543">
          <cell r="I543" t="str">
            <v>CS0503</v>
          </cell>
          <cell r="J543">
            <v>329700</v>
          </cell>
        </row>
        <row r="544">
          <cell r="I544" t="str">
            <v>CS0601</v>
          </cell>
          <cell r="J544">
            <v>246800</v>
          </cell>
        </row>
        <row r="545">
          <cell r="I545" t="str">
            <v>CS0603</v>
          </cell>
          <cell r="J545">
            <v>411600</v>
          </cell>
        </row>
        <row r="546">
          <cell r="I546" t="str">
            <v>CS0701</v>
          </cell>
          <cell r="J546">
            <v>305600</v>
          </cell>
        </row>
        <row r="547">
          <cell r="I547" t="str">
            <v>CS0703</v>
          </cell>
          <cell r="J547">
            <v>483000</v>
          </cell>
        </row>
        <row r="548">
          <cell r="I548" t="str">
            <v>CS0801천연</v>
          </cell>
          <cell r="J548">
            <v>909300</v>
          </cell>
        </row>
        <row r="549">
          <cell r="I549" t="str">
            <v>CS0803천연</v>
          </cell>
          <cell r="J549">
            <v>357000</v>
          </cell>
        </row>
        <row r="550">
          <cell r="I550" t="str">
            <v>CS0801인조</v>
          </cell>
          <cell r="J550">
            <v>1494200</v>
          </cell>
        </row>
        <row r="551">
          <cell r="I551" t="str">
            <v>CS0803인조</v>
          </cell>
          <cell r="J551">
            <v>576500</v>
          </cell>
        </row>
        <row r="552">
          <cell r="I552" t="str">
            <v>CS0901</v>
          </cell>
          <cell r="J552">
            <v>906200</v>
          </cell>
        </row>
        <row r="553">
          <cell r="I553" t="str">
            <v>CS0902</v>
          </cell>
          <cell r="J553">
            <v>1107800</v>
          </cell>
        </row>
        <row r="554">
          <cell r="I554" t="str">
            <v>CS0903</v>
          </cell>
          <cell r="J554">
            <v>1434300</v>
          </cell>
        </row>
        <row r="555">
          <cell r="I555" t="str">
            <v>CS1001</v>
          </cell>
          <cell r="J555">
            <v>945000</v>
          </cell>
        </row>
        <row r="556">
          <cell r="I556" t="str">
            <v>CS1002</v>
          </cell>
          <cell r="J556">
            <v>1211700</v>
          </cell>
        </row>
        <row r="557">
          <cell r="I557" t="str">
            <v>CS1003</v>
          </cell>
          <cell r="J557">
            <v>1530900</v>
          </cell>
        </row>
        <row r="558">
          <cell r="I558" t="str">
            <v>EL0104</v>
          </cell>
          <cell r="J558">
            <v>68300</v>
          </cell>
        </row>
        <row r="559">
          <cell r="I559" t="str">
            <v>EL0112</v>
          </cell>
          <cell r="J559">
            <v>98700</v>
          </cell>
        </row>
        <row r="560">
          <cell r="I560" t="str">
            <v>CL0204</v>
          </cell>
          <cell r="J560">
            <v>90300</v>
          </cell>
        </row>
        <row r="561">
          <cell r="I561" t="str">
            <v>CL0207</v>
          </cell>
          <cell r="J561">
            <v>86100</v>
          </cell>
        </row>
        <row r="562">
          <cell r="I562" t="str">
            <v>CL0212</v>
          </cell>
          <cell r="J562">
            <v>107100</v>
          </cell>
        </row>
        <row r="563">
          <cell r="I563" t="str">
            <v>CL034</v>
          </cell>
          <cell r="J563">
            <v>153300</v>
          </cell>
        </row>
        <row r="564">
          <cell r="I564" t="str">
            <v>CL031</v>
          </cell>
          <cell r="J564">
            <v>183800</v>
          </cell>
        </row>
        <row r="565">
          <cell r="I565" t="str">
            <v>CL046</v>
          </cell>
          <cell r="J565">
            <v>174300</v>
          </cell>
        </row>
        <row r="566">
          <cell r="I566" t="str">
            <v>CL044</v>
          </cell>
          <cell r="J566">
            <v>185900</v>
          </cell>
        </row>
        <row r="567">
          <cell r="I567" t="str">
            <v>CL041</v>
          </cell>
          <cell r="J567">
            <v>243600</v>
          </cell>
        </row>
        <row r="568">
          <cell r="I568" t="str">
            <v>CL056</v>
          </cell>
          <cell r="J568">
            <v>117600</v>
          </cell>
        </row>
        <row r="569">
          <cell r="I569" t="str">
            <v>CL054</v>
          </cell>
          <cell r="J569">
            <v>129200</v>
          </cell>
        </row>
        <row r="570">
          <cell r="I570" t="str">
            <v>CL051</v>
          </cell>
          <cell r="J570">
            <v>185900</v>
          </cell>
        </row>
        <row r="571">
          <cell r="I571" t="str">
            <v>PL0904</v>
          </cell>
          <cell r="J571">
            <v>245700</v>
          </cell>
        </row>
        <row r="572">
          <cell r="I572" t="str">
            <v>PL0908</v>
          </cell>
          <cell r="J572">
            <v>227900</v>
          </cell>
        </row>
        <row r="573">
          <cell r="I573" t="str">
            <v>PL0912</v>
          </cell>
          <cell r="J573">
            <v>261500</v>
          </cell>
        </row>
        <row r="574">
          <cell r="I574" t="str">
            <v>PL0914</v>
          </cell>
          <cell r="J574">
            <v>297200</v>
          </cell>
        </row>
        <row r="575">
          <cell r="I575" t="str">
            <v>AT0106</v>
          </cell>
          <cell r="J575">
            <v>54600</v>
          </cell>
        </row>
        <row r="576">
          <cell r="I576" t="str">
            <v>AT0108</v>
          </cell>
          <cell r="J576">
            <v>63000</v>
          </cell>
        </row>
        <row r="577">
          <cell r="I577" t="str">
            <v>AT0110</v>
          </cell>
          <cell r="J577">
            <v>72500</v>
          </cell>
        </row>
        <row r="578">
          <cell r="I578" t="str">
            <v>AT0112</v>
          </cell>
          <cell r="J578">
            <v>75600</v>
          </cell>
        </row>
        <row r="579">
          <cell r="I579" t="str">
            <v>AT0114</v>
          </cell>
          <cell r="J579">
            <v>87200</v>
          </cell>
        </row>
        <row r="580">
          <cell r="I580" t="str">
            <v>AT0116</v>
          </cell>
          <cell r="J580">
            <v>102900</v>
          </cell>
        </row>
        <row r="581">
          <cell r="I581" t="str">
            <v>AT0118</v>
          </cell>
          <cell r="J581">
            <v>116600</v>
          </cell>
        </row>
        <row r="582">
          <cell r="I582" t="str">
            <v>AT0006</v>
          </cell>
          <cell r="J582">
            <v>66200</v>
          </cell>
        </row>
        <row r="583">
          <cell r="I583" t="str">
            <v>AT0008</v>
          </cell>
          <cell r="J583">
            <v>74600</v>
          </cell>
        </row>
        <row r="584">
          <cell r="I584" t="str">
            <v>AT0010</v>
          </cell>
          <cell r="J584">
            <v>87200</v>
          </cell>
        </row>
        <row r="585">
          <cell r="I585" t="str">
            <v>AT0012</v>
          </cell>
          <cell r="J585">
            <v>92400</v>
          </cell>
        </row>
        <row r="586">
          <cell r="I586" t="str">
            <v>AT0014</v>
          </cell>
          <cell r="J586">
            <v>110300</v>
          </cell>
        </row>
        <row r="587">
          <cell r="I587" t="str">
            <v>AT0016</v>
          </cell>
          <cell r="J587">
            <v>123900</v>
          </cell>
        </row>
        <row r="588">
          <cell r="I588" t="str">
            <v>AT0018</v>
          </cell>
          <cell r="J588">
            <v>140700</v>
          </cell>
        </row>
        <row r="589">
          <cell r="I589" t="str">
            <v>AT0000R</v>
          </cell>
          <cell r="J589">
            <v>56700</v>
          </cell>
        </row>
        <row r="590">
          <cell r="I590" t="str">
            <v>AT0000L</v>
          </cell>
          <cell r="J590">
            <v>56700</v>
          </cell>
        </row>
        <row r="591">
          <cell r="I591" t="str">
            <v>AT0100R</v>
          </cell>
          <cell r="J591">
            <v>45200</v>
          </cell>
        </row>
        <row r="592">
          <cell r="I592" t="str">
            <v>AT0100L</v>
          </cell>
          <cell r="J592">
            <v>45200</v>
          </cell>
        </row>
        <row r="593">
          <cell r="I593" t="str">
            <v>AT5066</v>
          </cell>
          <cell r="J593">
            <v>128100</v>
          </cell>
        </row>
        <row r="594">
          <cell r="I594" t="str">
            <v>AT5086R</v>
          </cell>
          <cell r="J594">
            <v>144900</v>
          </cell>
        </row>
        <row r="595">
          <cell r="I595" t="str">
            <v>AT5086L</v>
          </cell>
          <cell r="J595">
            <v>144900</v>
          </cell>
        </row>
        <row r="596">
          <cell r="I596" t="str">
            <v>AT5088</v>
          </cell>
          <cell r="J596">
            <v>155400</v>
          </cell>
        </row>
        <row r="597">
          <cell r="I597" t="str">
            <v>AT5806R</v>
          </cell>
          <cell r="J597">
            <v>90300</v>
          </cell>
        </row>
        <row r="598">
          <cell r="I598" t="str">
            <v>AT5806L</v>
          </cell>
          <cell r="J598">
            <v>90300</v>
          </cell>
        </row>
        <row r="599">
          <cell r="I599" t="str">
            <v>AT5166</v>
          </cell>
          <cell r="J599">
            <v>110300</v>
          </cell>
        </row>
        <row r="600">
          <cell r="I600" t="str">
            <v>AT5186R</v>
          </cell>
          <cell r="J600">
            <v>128100</v>
          </cell>
        </row>
        <row r="601">
          <cell r="I601" t="str">
            <v>AT5186L</v>
          </cell>
          <cell r="J601">
            <v>128100</v>
          </cell>
        </row>
        <row r="602">
          <cell r="I602" t="str">
            <v>AT5188</v>
          </cell>
          <cell r="J602">
            <v>137600</v>
          </cell>
        </row>
        <row r="603">
          <cell r="I603" t="str">
            <v>AT5266</v>
          </cell>
          <cell r="J603">
            <v>161700</v>
          </cell>
        </row>
        <row r="604">
          <cell r="I604" t="str">
            <v>AT5288</v>
          </cell>
          <cell r="J604">
            <v>164900</v>
          </cell>
        </row>
        <row r="605">
          <cell r="I605" t="str">
            <v>AT912</v>
          </cell>
          <cell r="J605">
            <v>122900</v>
          </cell>
        </row>
        <row r="606">
          <cell r="I606" t="str">
            <v>AT914</v>
          </cell>
          <cell r="J606">
            <v>156500</v>
          </cell>
        </row>
        <row r="607">
          <cell r="I607" t="str">
            <v>AT916</v>
          </cell>
          <cell r="J607">
            <v>162800</v>
          </cell>
        </row>
        <row r="608">
          <cell r="I608" t="str">
            <v>AT918</v>
          </cell>
          <cell r="J608">
            <v>185900</v>
          </cell>
        </row>
        <row r="609">
          <cell r="I609" t="str">
            <v>AT988A</v>
          </cell>
          <cell r="J609">
            <v>176400</v>
          </cell>
        </row>
        <row r="610">
          <cell r="I610" t="str">
            <v>AT966A</v>
          </cell>
          <cell r="J610">
            <v>144900</v>
          </cell>
        </row>
        <row r="611">
          <cell r="I611" t="str">
            <v>AT988B</v>
          </cell>
          <cell r="J611">
            <v>198500</v>
          </cell>
        </row>
        <row r="612">
          <cell r="I612" t="str">
            <v>AT966B</v>
          </cell>
          <cell r="J612">
            <v>186900</v>
          </cell>
        </row>
        <row r="613">
          <cell r="I613" t="str">
            <v>AT914CR</v>
          </cell>
          <cell r="J613">
            <v>183800</v>
          </cell>
        </row>
        <row r="614">
          <cell r="I614" t="str">
            <v>AT914CL</v>
          </cell>
          <cell r="J614">
            <v>183800</v>
          </cell>
        </row>
        <row r="615">
          <cell r="I615" t="str">
            <v>AT916CR</v>
          </cell>
          <cell r="J615">
            <v>195300</v>
          </cell>
        </row>
        <row r="616">
          <cell r="I616" t="str">
            <v>AT916CL</v>
          </cell>
          <cell r="J616">
            <v>195300</v>
          </cell>
        </row>
        <row r="617">
          <cell r="I617" t="str">
            <v>AT966D</v>
          </cell>
          <cell r="J617">
            <v>203700</v>
          </cell>
        </row>
        <row r="618">
          <cell r="I618" t="str">
            <v>AT2004</v>
          </cell>
          <cell r="J618">
            <v>39900</v>
          </cell>
        </row>
        <row r="619">
          <cell r="I619" t="str">
            <v>AT2006</v>
          </cell>
          <cell r="J619">
            <v>45200</v>
          </cell>
        </row>
        <row r="620">
          <cell r="I620" t="str">
            <v>AT2008</v>
          </cell>
          <cell r="J620">
            <v>53600</v>
          </cell>
        </row>
        <row r="621">
          <cell r="I621" t="str">
            <v>AT2010</v>
          </cell>
          <cell r="J621">
            <v>63000</v>
          </cell>
        </row>
        <row r="622">
          <cell r="I622" t="str">
            <v>AT2012</v>
          </cell>
          <cell r="J622">
            <v>66200</v>
          </cell>
        </row>
        <row r="623">
          <cell r="I623" t="str">
            <v>AT2014</v>
          </cell>
          <cell r="J623">
            <v>81900</v>
          </cell>
        </row>
        <row r="624">
          <cell r="I624" t="str">
            <v>AT2016</v>
          </cell>
          <cell r="J624">
            <v>92400</v>
          </cell>
        </row>
        <row r="625">
          <cell r="I625" t="str">
            <v>AT2018</v>
          </cell>
          <cell r="J625">
            <v>95600</v>
          </cell>
        </row>
        <row r="626">
          <cell r="I626" t="str">
            <v>AT2122</v>
          </cell>
          <cell r="J626">
            <v>26300</v>
          </cell>
        </row>
        <row r="627">
          <cell r="I627" t="str">
            <v>AT2206</v>
          </cell>
          <cell r="J627">
            <v>53600</v>
          </cell>
        </row>
        <row r="628">
          <cell r="I628" t="str">
            <v>AT2208</v>
          </cell>
          <cell r="J628">
            <v>59900</v>
          </cell>
        </row>
        <row r="629">
          <cell r="I629" t="str">
            <v>AT2210</v>
          </cell>
          <cell r="J629">
            <v>66200</v>
          </cell>
        </row>
        <row r="630">
          <cell r="I630" t="str">
            <v>AT2212</v>
          </cell>
          <cell r="J630">
            <v>75600</v>
          </cell>
        </row>
        <row r="631">
          <cell r="I631" t="str">
            <v>AT2308</v>
          </cell>
          <cell r="J631">
            <v>45200</v>
          </cell>
        </row>
        <row r="632">
          <cell r="I632" t="str">
            <v>AA0006</v>
          </cell>
          <cell r="J632">
            <v>12600</v>
          </cell>
        </row>
        <row r="633">
          <cell r="I633" t="str">
            <v>AA0007</v>
          </cell>
          <cell r="J633">
            <v>14700</v>
          </cell>
        </row>
        <row r="634">
          <cell r="I634" t="str">
            <v>AA0008</v>
          </cell>
          <cell r="J634">
            <v>16200</v>
          </cell>
        </row>
        <row r="635">
          <cell r="I635" t="str">
            <v>AA0010</v>
          </cell>
          <cell r="J635">
            <v>20000</v>
          </cell>
        </row>
        <row r="636">
          <cell r="I636" t="str">
            <v>AA0012</v>
          </cell>
          <cell r="J636">
            <v>23400</v>
          </cell>
        </row>
        <row r="637">
          <cell r="I637" t="str">
            <v>AA0101</v>
          </cell>
          <cell r="J637">
            <v>5400</v>
          </cell>
        </row>
        <row r="638">
          <cell r="I638" t="str">
            <v>AA0102</v>
          </cell>
          <cell r="J638">
            <v>7600</v>
          </cell>
        </row>
        <row r="639">
          <cell r="I639" t="str">
            <v>AA0103</v>
          </cell>
          <cell r="J639">
            <v>9500</v>
          </cell>
        </row>
        <row r="640">
          <cell r="I640" t="str">
            <v>AA0104</v>
          </cell>
          <cell r="J640">
            <v>4200</v>
          </cell>
        </row>
        <row r="641">
          <cell r="I641" t="str">
            <v>AA0105</v>
          </cell>
          <cell r="J641">
            <v>6600</v>
          </cell>
        </row>
        <row r="642">
          <cell r="I642" t="str">
            <v>AA0106</v>
          </cell>
          <cell r="J642">
            <v>3400</v>
          </cell>
        </row>
        <row r="643">
          <cell r="I643" t="str">
            <v>AA1006</v>
          </cell>
          <cell r="J643">
            <v>9700</v>
          </cell>
        </row>
        <row r="644">
          <cell r="I644" t="str">
            <v>AA1007</v>
          </cell>
          <cell r="J644">
            <v>10800</v>
          </cell>
        </row>
        <row r="645">
          <cell r="I645" t="str">
            <v>AA1008</v>
          </cell>
          <cell r="J645">
            <v>12000</v>
          </cell>
        </row>
        <row r="646">
          <cell r="I646" t="str">
            <v>AA1010</v>
          </cell>
          <cell r="J646">
            <v>14400</v>
          </cell>
        </row>
        <row r="647">
          <cell r="I647" t="str">
            <v>AA1012</v>
          </cell>
          <cell r="J647">
            <v>16800</v>
          </cell>
        </row>
        <row r="648">
          <cell r="I648" t="str">
            <v>AA0901B</v>
          </cell>
          <cell r="J648">
            <v>82200</v>
          </cell>
        </row>
        <row r="649">
          <cell r="I649" t="str">
            <v>AA9901</v>
          </cell>
          <cell r="J649">
            <v>6000</v>
          </cell>
        </row>
        <row r="650">
          <cell r="I650" t="str">
            <v>AA0200</v>
          </cell>
          <cell r="J650">
            <v>1300</v>
          </cell>
        </row>
        <row r="651">
          <cell r="I651" t="str">
            <v>AF060</v>
          </cell>
          <cell r="J651">
            <v>143900</v>
          </cell>
        </row>
        <row r="652">
          <cell r="I652" t="str">
            <v>AF070</v>
          </cell>
          <cell r="J652">
            <v>157500</v>
          </cell>
        </row>
        <row r="653">
          <cell r="I653" t="str">
            <v>AF080</v>
          </cell>
          <cell r="J653">
            <v>167000</v>
          </cell>
        </row>
        <row r="654">
          <cell r="I654" t="str">
            <v>AF100</v>
          </cell>
          <cell r="J654">
            <v>184800</v>
          </cell>
        </row>
        <row r="655">
          <cell r="I655" t="str">
            <v>AF120</v>
          </cell>
          <cell r="J655">
            <v>204800</v>
          </cell>
        </row>
        <row r="656">
          <cell r="I656" t="str">
            <v>AF062</v>
          </cell>
          <cell r="J656">
            <v>170100</v>
          </cell>
        </row>
        <row r="657">
          <cell r="I657" t="str">
            <v>AF072</v>
          </cell>
          <cell r="J657">
            <v>184800</v>
          </cell>
        </row>
        <row r="658">
          <cell r="I658" t="str">
            <v>AF082</v>
          </cell>
          <cell r="J658">
            <v>198500</v>
          </cell>
        </row>
        <row r="659">
          <cell r="I659" t="str">
            <v>AF102</v>
          </cell>
          <cell r="J659">
            <v>220500</v>
          </cell>
        </row>
        <row r="660">
          <cell r="I660" t="str">
            <v>AF122</v>
          </cell>
          <cell r="J660">
            <v>244700</v>
          </cell>
        </row>
        <row r="661">
          <cell r="I661" t="str">
            <v>AF064</v>
          </cell>
          <cell r="J661">
            <v>195300</v>
          </cell>
        </row>
        <row r="662">
          <cell r="I662" t="str">
            <v>AF074</v>
          </cell>
          <cell r="J662">
            <v>214200</v>
          </cell>
        </row>
        <row r="663">
          <cell r="I663" t="str">
            <v>AF084</v>
          </cell>
          <cell r="J663">
            <v>228900</v>
          </cell>
        </row>
        <row r="664">
          <cell r="I664" t="str">
            <v>AF104</v>
          </cell>
          <cell r="J664">
            <v>256200</v>
          </cell>
        </row>
        <row r="665">
          <cell r="I665" t="str">
            <v>AF124</v>
          </cell>
          <cell r="J665">
            <v>285600</v>
          </cell>
        </row>
        <row r="666">
          <cell r="I666" t="str">
            <v>AF066</v>
          </cell>
          <cell r="J666">
            <v>221600</v>
          </cell>
        </row>
        <row r="667">
          <cell r="I667" t="str">
            <v>AF076</v>
          </cell>
          <cell r="J667">
            <v>241500</v>
          </cell>
        </row>
        <row r="668">
          <cell r="I668" t="str">
            <v>AF086</v>
          </cell>
          <cell r="J668">
            <v>260400</v>
          </cell>
        </row>
        <row r="669">
          <cell r="I669" t="str">
            <v>AF106</v>
          </cell>
          <cell r="J669">
            <v>291900</v>
          </cell>
        </row>
        <row r="670">
          <cell r="I670" t="str">
            <v>AF126</v>
          </cell>
          <cell r="J670">
            <v>325500</v>
          </cell>
        </row>
        <row r="671">
          <cell r="I671" t="str">
            <v>AF068</v>
          </cell>
          <cell r="J671">
            <v>246800</v>
          </cell>
        </row>
        <row r="672">
          <cell r="I672" t="str">
            <v>AF078</v>
          </cell>
          <cell r="J672">
            <v>270900</v>
          </cell>
        </row>
        <row r="673">
          <cell r="I673" t="str">
            <v>AF088</v>
          </cell>
          <cell r="J673">
            <v>290900</v>
          </cell>
        </row>
        <row r="674">
          <cell r="I674" t="str">
            <v>AF108</v>
          </cell>
          <cell r="J674">
            <v>327600</v>
          </cell>
        </row>
        <row r="675">
          <cell r="I675" t="str">
            <v>AF128</v>
          </cell>
          <cell r="J675">
            <v>366500</v>
          </cell>
        </row>
        <row r="676">
          <cell r="I676" t="str">
            <v>AF062H</v>
          </cell>
          <cell r="J676">
            <v>179600</v>
          </cell>
        </row>
        <row r="677">
          <cell r="I677" t="str">
            <v>AF072H</v>
          </cell>
          <cell r="J677">
            <v>196400</v>
          </cell>
        </row>
        <row r="678">
          <cell r="I678" t="str">
            <v>AF082H</v>
          </cell>
          <cell r="J678">
            <v>211100</v>
          </cell>
        </row>
        <row r="679">
          <cell r="I679" t="str">
            <v>AF102H</v>
          </cell>
          <cell r="J679">
            <v>236300</v>
          </cell>
        </row>
        <row r="680">
          <cell r="I680" t="str">
            <v>AF122H</v>
          </cell>
          <cell r="J680">
            <v>263600</v>
          </cell>
        </row>
        <row r="681">
          <cell r="I681" t="str">
            <v>AF064H</v>
          </cell>
          <cell r="J681">
            <v>211100</v>
          </cell>
        </row>
        <row r="682">
          <cell r="I682" t="str">
            <v>AF074H</v>
          </cell>
          <cell r="J682">
            <v>232100</v>
          </cell>
        </row>
        <row r="683">
          <cell r="I683" t="str">
            <v>AF084H</v>
          </cell>
          <cell r="J683">
            <v>248900</v>
          </cell>
        </row>
        <row r="684">
          <cell r="I684" t="str">
            <v>AF104H</v>
          </cell>
          <cell r="J684">
            <v>279300</v>
          </cell>
        </row>
        <row r="685">
          <cell r="I685" t="str">
            <v>AF124H</v>
          </cell>
          <cell r="J685">
            <v>315000</v>
          </cell>
        </row>
        <row r="686">
          <cell r="I686" t="str">
            <v>AF066H</v>
          </cell>
          <cell r="J686">
            <v>237300</v>
          </cell>
        </row>
        <row r="687">
          <cell r="I687" t="str">
            <v>AF076H</v>
          </cell>
          <cell r="J687">
            <v>259400</v>
          </cell>
        </row>
        <row r="688">
          <cell r="I688" t="str">
            <v>AF086H</v>
          </cell>
          <cell r="J688">
            <v>280400</v>
          </cell>
        </row>
        <row r="689">
          <cell r="I689" t="str">
            <v>AF106H</v>
          </cell>
          <cell r="J689">
            <v>315000</v>
          </cell>
        </row>
        <row r="690">
          <cell r="I690" t="str">
            <v>AF126H</v>
          </cell>
          <cell r="J690">
            <v>354900</v>
          </cell>
        </row>
        <row r="691">
          <cell r="I691" t="str">
            <v>AF068H</v>
          </cell>
          <cell r="J691">
            <v>262500</v>
          </cell>
        </row>
        <row r="692">
          <cell r="I692" t="str">
            <v>AF078H</v>
          </cell>
          <cell r="J692">
            <v>288800</v>
          </cell>
        </row>
        <row r="693">
          <cell r="I693" t="str">
            <v>AF088H</v>
          </cell>
          <cell r="J693">
            <v>310800</v>
          </cell>
        </row>
        <row r="694">
          <cell r="I694" t="str">
            <v>AF108H</v>
          </cell>
          <cell r="J694">
            <v>350700</v>
          </cell>
        </row>
        <row r="695">
          <cell r="I695" t="str">
            <v>AF128H</v>
          </cell>
          <cell r="J695">
            <v>395900</v>
          </cell>
        </row>
        <row r="696">
          <cell r="I696" t="str">
            <v>AF060G</v>
          </cell>
          <cell r="J696">
            <v>170100</v>
          </cell>
        </row>
        <row r="697">
          <cell r="I697" t="str">
            <v>AF070G</v>
          </cell>
          <cell r="J697">
            <v>183800</v>
          </cell>
        </row>
        <row r="698">
          <cell r="I698" t="str">
            <v>AF080G</v>
          </cell>
          <cell r="J698">
            <v>193200</v>
          </cell>
        </row>
        <row r="699">
          <cell r="I699" t="str">
            <v>AF100G</v>
          </cell>
          <cell r="J699">
            <v>214200</v>
          </cell>
        </row>
        <row r="700">
          <cell r="I700" t="str">
            <v>AF120G</v>
          </cell>
          <cell r="J700">
            <v>237300</v>
          </cell>
        </row>
        <row r="701">
          <cell r="I701" t="str">
            <v>AF062G</v>
          </cell>
          <cell r="J701">
            <v>205800</v>
          </cell>
        </row>
        <row r="702">
          <cell r="I702" t="str">
            <v>AF072G</v>
          </cell>
          <cell r="J702">
            <v>222600</v>
          </cell>
        </row>
        <row r="703">
          <cell r="I703" t="str">
            <v>AF082G</v>
          </cell>
          <cell r="J703">
            <v>237300</v>
          </cell>
        </row>
        <row r="704">
          <cell r="I704" t="str">
            <v>AF102G</v>
          </cell>
          <cell r="J704">
            <v>265700</v>
          </cell>
        </row>
        <row r="705">
          <cell r="I705" t="str">
            <v>AF122G</v>
          </cell>
          <cell r="J705">
            <v>296100</v>
          </cell>
        </row>
        <row r="706">
          <cell r="I706" t="str">
            <v>AF064G</v>
          </cell>
          <cell r="J706">
            <v>237300</v>
          </cell>
        </row>
        <row r="707">
          <cell r="I707" t="str">
            <v>AF074G</v>
          </cell>
          <cell r="J707">
            <v>258300</v>
          </cell>
        </row>
        <row r="708">
          <cell r="I708" t="str">
            <v>AF084G</v>
          </cell>
          <cell r="J708">
            <v>275100</v>
          </cell>
        </row>
        <row r="709">
          <cell r="I709" t="str">
            <v>AF104G</v>
          </cell>
          <cell r="J709">
            <v>308700</v>
          </cell>
        </row>
        <row r="710">
          <cell r="I710" t="str">
            <v>AF124G</v>
          </cell>
          <cell r="J710">
            <v>347600</v>
          </cell>
        </row>
        <row r="711">
          <cell r="I711" t="str">
            <v>AF066G</v>
          </cell>
          <cell r="J711">
            <v>273000</v>
          </cell>
        </row>
        <row r="712">
          <cell r="I712" t="str">
            <v>AF076G</v>
          </cell>
          <cell r="J712">
            <v>297200</v>
          </cell>
        </row>
        <row r="713">
          <cell r="I713" t="str">
            <v>AF086G</v>
          </cell>
          <cell r="J713">
            <v>319200</v>
          </cell>
        </row>
        <row r="714">
          <cell r="I714" t="str">
            <v>AF106G</v>
          </cell>
          <cell r="J714">
            <v>360200</v>
          </cell>
        </row>
        <row r="715">
          <cell r="I715" t="str">
            <v>AF126G</v>
          </cell>
          <cell r="J715">
            <v>406400</v>
          </cell>
        </row>
        <row r="716">
          <cell r="I716" t="str">
            <v>AF068G</v>
          </cell>
          <cell r="J716">
            <v>304500</v>
          </cell>
        </row>
        <row r="717">
          <cell r="I717" t="str">
            <v>AF078G</v>
          </cell>
          <cell r="J717">
            <v>332900</v>
          </cell>
        </row>
        <row r="718">
          <cell r="I718" t="str">
            <v>AF088G</v>
          </cell>
          <cell r="J718">
            <v>357000</v>
          </cell>
        </row>
        <row r="719">
          <cell r="I719" t="str">
            <v>AF108G</v>
          </cell>
          <cell r="J719">
            <v>403200</v>
          </cell>
        </row>
        <row r="720">
          <cell r="I720" t="str">
            <v>AF128G</v>
          </cell>
          <cell r="J720">
            <v>457800</v>
          </cell>
        </row>
        <row r="721">
          <cell r="I721" t="str">
            <v>AF0060</v>
          </cell>
          <cell r="J721">
            <v>74600</v>
          </cell>
        </row>
        <row r="722">
          <cell r="I722" t="str">
            <v>AF0070</v>
          </cell>
          <cell r="J722">
            <v>77700</v>
          </cell>
        </row>
        <row r="723">
          <cell r="I723" t="str">
            <v>AF0080</v>
          </cell>
          <cell r="J723">
            <v>78800</v>
          </cell>
        </row>
        <row r="724">
          <cell r="I724" t="str">
            <v>AF0100</v>
          </cell>
          <cell r="J724">
            <v>84000</v>
          </cell>
        </row>
        <row r="725">
          <cell r="I725" t="str">
            <v>AF0120</v>
          </cell>
          <cell r="J725">
            <v>89300</v>
          </cell>
        </row>
        <row r="726">
          <cell r="I726" t="str">
            <v>AF0062</v>
          </cell>
          <cell r="J726">
            <v>77700</v>
          </cell>
        </row>
        <row r="727">
          <cell r="I727" t="str">
            <v>AF0072</v>
          </cell>
          <cell r="J727">
            <v>80900</v>
          </cell>
        </row>
        <row r="728">
          <cell r="I728" t="str">
            <v>AF0082</v>
          </cell>
          <cell r="J728">
            <v>84000</v>
          </cell>
        </row>
        <row r="729">
          <cell r="I729" t="str">
            <v>AF0102</v>
          </cell>
          <cell r="J729">
            <v>90300</v>
          </cell>
        </row>
        <row r="730">
          <cell r="I730" t="str">
            <v>AF0122</v>
          </cell>
          <cell r="J730">
            <v>96600</v>
          </cell>
        </row>
        <row r="731">
          <cell r="I731" t="str">
            <v>AF0064S</v>
          </cell>
          <cell r="J731">
            <v>18900</v>
          </cell>
        </row>
        <row r="732">
          <cell r="I732" t="str">
            <v>AF0074S</v>
          </cell>
          <cell r="J732">
            <v>21000</v>
          </cell>
        </row>
        <row r="733">
          <cell r="I733" t="str">
            <v>AF0084S</v>
          </cell>
          <cell r="J733">
            <v>23100</v>
          </cell>
        </row>
        <row r="734">
          <cell r="I734" t="str">
            <v>AF0104S</v>
          </cell>
          <cell r="J734">
            <v>26300</v>
          </cell>
        </row>
        <row r="735">
          <cell r="I735" t="str">
            <v>AF0124S</v>
          </cell>
          <cell r="J735">
            <v>29400</v>
          </cell>
        </row>
        <row r="736">
          <cell r="I736" t="str">
            <v>AF5110</v>
          </cell>
          <cell r="J736">
            <v>25800</v>
          </cell>
        </row>
        <row r="737">
          <cell r="I737" t="str">
            <v>AF5112</v>
          </cell>
          <cell r="J737">
            <v>29100</v>
          </cell>
        </row>
        <row r="738">
          <cell r="I738" t="str">
            <v>AF5114</v>
          </cell>
          <cell r="J738">
            <v>32300</v>
          </cell>
        </row>
        <row r="739">
          <cell r="I739" t="str">
            <v>AF5116</v>
          </cell>
          <cell r="J739">
            <v>35500</v>
          </cell>
        </row>
        <row r="740">
          <cell r="I740" t="str">
            <v>AF5118</v>
          </cell>
          <cell r="J740">
            <v>38700</v>
          </cell>
        </row>
        <row r="741">
          <cell r="I741" t="str">
            <v>AF5120</v>
          </cell>
          <cell r="J741">
            <v>42000</v>
          </cell>
        </row>
        <row r="742">
          <cell r="I742" t="str">
            <v>AF5210</v>
          </cell>
          <cell r="J742">
            <v>30700</v>
          </cell>
        </row>
        <row r="743">
          <cell r="I743" t="str">
            <v>AF5212</v>
          </cell>
          <cell r="J743">
            <v>35500</v>
          </cell>
        </row>
        <row r="744">
          <cell r="I744" t="str">
            <v>AF5214</v>
          </cell>
          <cell r="J744">
            <v>40400</v>
          </cell>
        </row>
        <row r="745">
          <cell r="I745" t="str">
            <v>AF5216</v>
          </cell>
          <cell r="J745">
            <v>45300</v>
          </cell>
        </row>
        <row r="746">
          <cell r="I746" t="str">
            <v>AF5218</v>
          </cell>
          <cell r="J746">
            <v>50100</v>
          </cell>
        </row>
        <row r="747">
          <cell r="I747" t="str">
            <v>AF5220</v>
          </cell>
          <cell r="J747">
            <v>54900</v>
          </cell>
        </row>
        <row r="748">
          <cell r="I748" t="str">
            <v>AF5510</v>
          </cell>
          <cell r="J748">
            <v>29100</v>
          </cell>
        </row>
        <row r="749">
          <cell r="I749" t="str">
            <v>AF5512</v>
          </cell>
          <cell r="J749">
            <v>33900</v>
          </cell>
        </row>
        <row r="750">
          <cell r="I750" t="str">
            <v>AF5514</v>
          </cell>
          <cell r="J750">
            <v>38700</v>
          </cell>
        </row>
        <row r="751">
          <cell r="I751" t="str">
            <v>AF5516</v>
          </cell>
          <cell r="J751">
            <v>43600</v>
          </cell>
        </row>
        <row r="752">
          <cell r="I752" t="str">
            <v>AF5518</v>
          </cell>
          <cell r="J752">
            <v>48500</v>
          </cell>
        </row>
        <row r="753">
          <cell r="I753" t="str">
            <v>AF5520</v>
          </cell>
          <cell r="J753">
            <v>53300</v>
          </cell>
        </row>
        <row r="754">
          <cell r="I754" t="str">
            <v>AF5310</v>
          </cell>
          <cell r="J754">
            <v>24300</v>
          </cell>
        </row>
        <row r="755">
          <cell r="I755" t="str">
            <v>AF5312</v>
          </cell>
          <cell r="J755">
            <v>27500</v>
          </cell>
        </row>
        <row r="756">
          <cell r="I756" t="str">
            <v>AF5314</v>
          </cell>
          <cell r="J756">
            <v>30700</v>
          </cell>
        </row>
        <row r="757">
          <cell r="I757" t="str">
            <v>AF5316</v>
          </cell>
          <cell r="J757">
            <v>33900</v>
          </cell>
        </row>
        <row r="758">
          <cell r="I758" t="str">
            <v>AF5318</v>
          </cell>
          <cell r="J758">
            <v>37200</v>
          </cell>
        </row>
        <row r="759">
          <cell r="I759" t="str">
            <v>AF5320</v>
          </cell>
          <cell r="J759">
            <v>40400</v>
          </cell>
        </row>
        <row r="760">
          <cell r="I760" t="str">
            <v>AF5610</v>
          </cell>
          <cell r="J760">
            <v>22600</v>
          </cell>
        </row>
        <row r="761">
          <cell r="I761" t="str">
            <v>AF5612</v>
          </cell>
          <cell r="J761">
            <v>25800</v>
          </cell>
        </row>
        <row r="762">
          <cell r="I762" t="str">
            <v>AF5614</v>
          </cell>
          <cell r="J762">
            <v>29100</v>
          </cell>
        </row>
        <row r="763">
          <cell r="I763" t="str">
            <v>AF5616</v>
          </cell>
          <cell r="J763">
            <v>32300</v>
          </cell>
        </row>
        <row r="764">
          <cell r="I764" t="str">
            <v>AF5618</v>
          </cell>
          <cell r="J764">
            <v>35500</v>
          </cell>
        </row>
        <row r="765">
          <cell r="I765" t="str">
            <v>AF5620</v>
          </cell>
          <cell r="J765">
            <v>38700</v>
          </cell>
        </row>
        <row r="766">
          <cell r="I766" t="str">
            <v>AF6010</v>
          </cell>
          <cell r="J766">
            <v>9700</v>
          </cell>
        </row>
        <row r="767">
          <cell r="I767" t="str">
            <v>AF6012</v>
          </cell>
          <cell r="J767">
            <v>11300</v>
          </cell>
        </row>
        <row r="768">
          <cell r="I768" t="str">
            <v>AF6014</v>
          </cell>
          <cell r="J768">
            <v>12900</v>
          </cell>
        </row>
        <row r="769">
          <cell r="I769" t="str">
            <v>AF6016</v>
          </cell>
          <cell r="J769">
            <v>14500</v>
          </cell>
        </row>
        <row r="770">
          <cell r="I770" t="str">
            <v>AF6018</v>
          </cell>
          <cell r="J770">
            <v>16200</v>
          </cell>
        </row>
        <row r="771">
          <cell r="I771" t="str">
            <v>AF6020</v>
          </cell>
          <cell r="J771">
            <v>17700</v>
          </cell>
        </row>
        <row r="772">
          <cell r="I772" t="str">
            <v>AF6102</v>
          </cell>
          <cell r="J772">
            <v>3300</v>
          </cell>
        </row>
        <row r="773">
          <cell r="I773" t="str">
            <v>AF6104</v>
          </cell>
          <cell r="J773">
            <v>4800</v>
          </cell>
        </row>
        <row r="774">
          <cell r="I774" t="str">
            <v>AF6106</v>
          </cell>
          <cell r="J774">
            <v>6500</v>
          </cell>
        </row>
        <row r="775">
          <cell r="I775" t="str">
            <v>AF6108</v>
          </cell>
          <cell r="J775">
            <v>8100</v>
          </cell>
        </row>
        <row r="776">
          <cell r="I776" t="str">
            <v>AF6102T</v>
          </cell>
          <cell r="J776">
            <v>3300</v>
          </cell>
        </row>
        <row r="777">
          <cell r="I777" t="str">
            <v>AF6104T</v>
          </cell>
          <cell r="J777">
            <v>4800</v>
          </cell>
        </row>
        <row r="778">
          <cell r="I778" t="str">
            <v>AF6106T</v>
          </cell>
          <cell r="J778">
            <v>6500</v>
          </cell>
        </row>
        <row r="779">
          <cell r="I779" t="str">
            <v>AF6108T</v>
          </cell>
          <cell r="J779">
            <v>8100</v>
          </cell>
        </row>
        <row r="780">
          <cell r="I780" t="str">
            <v>AF6202</v>
          </cell>
          <cell r="J780">
            <v>1600</v>
          </cell>
        </row>
        <row r="781">
          <cell r="I781" t="str">
            <v>AF6204</v>
          </cell>
          <cell r="J781">
            <v>3300</v>
          </cell>
        </row>
        <row r="782">
          <cell r="I782" t="str">
            <v>AF6206</v>
          </cell>
          <cell r="J782">
            <v>4800</v>
          </cell>
        </row>
        <row r="783">
          <cell r="I783" t="str">
            <v>AF6208</v>
          </cell>
          <cell r="J783">
            <v>6500</v>
          </cell>
        </row>
        <row r="784">
          <cell r="I784" t="str">
            <v>AF8001</v>
          </cell>
          <cell r="J784">
            <v>38900</v>
          </cell>
        </row>
        <row r="785">
          <cell r="I785" t="str">
            <v>AT8001</v>
          </cell>
          <cell r="J785">
            <v>6300</v>
          </cell>
        </row>
        <row r="786">
          <cell r="I786" t="str">
            <v>AT8002</v>
          </cell>
          <cell r="J786">
            <v>6300</v>
          </cell>
        </row>
        <row r="787">
          <cell r="I787" t="str">
            <v>AT8003</v>
          </cell>
          <cell r="J787">
            <v>3200</v>
          </cell>
        </row>
        <row r="788">
          <cell r="I788" t="str">
            <v>CX0011</v>
          </cell>
          <cell r="J788">
            <v>24200</v>
          </cell>
        </row>
        <row r="789">
          <cell r="I789" t="str">
            <v>CX0012</v>
          </cell>
          <cell r="J789">
            <v>24200</v>
          </cell>
        </row>
        <row r="790">
          <cell r="I790" t="str">
            <v>AT8006</v>
          </cell>
          <cell r="J790">
            <v>8400</v>
          </cell>
        </row>
        <row r="791">
          <cell r="I791" t="str">
            <v>AT8007</v>
          </cell>
          <cell r="J791">
            <v>8400</v>
          </cell>
        </row>
        <row r="792">
          <cell r="I792" t="str">
            <v>AT8008</v>
          </cell>
          <cell r="J792">
            <v>8400</v>
          </cell>
        </row>
        <row r="793">
          <cell r="I793" t="str">
            <v>AT8010</v>
          </cell>
          <cell r="J793">
            <v>10500</v>
          </cell>
        </row>
        <row r="794">
          <cell r="I794" t="str">
            <v>AT8012</v>
          </cell>
          <cell r="J794">
            <v>10500</v>
          </cell>
        </row>
        <row r="795">
          <cell r="I795" t="str">
            <v>AF1062</v>
          </cell>
          <cell r="J795">
            <v>11600</v>
          </cell>
        </row>
        <row r="796">
          <cell r="I796" t="str">
            <v>AF1064</v>
          </cell>
          <cell r="J796">
            <v>16300</v>
          </cell>
        </row>
        <row r="797">
          <cell r="I797" t="str">
            <v>AF1066</v>
          </cell>
          <cell r="J797">
            <v>19400</v>
          </cell>
        </row>
        <row r="798">
          <cell r="I798" t="str">
            <v>AF1072</v>
          </cell>
          <cell r="J798">
            <v>12100</v>
          </cell>
        </row>
        <row r="799">
          <cell r="I799" t="str">
            <v>AF1074</v>
          </cell>
          <cell r="J799">
            <v>17900</v>
          </cell>
        </row>
        <row r="800">
          <cell r="I800" t="str">
            <v>AF1076</v>
          </cell>
          <cell r="J800">
            <v>22600</v>
          </cell>
        </row>
        <row r="801">
          <cell r="I801" t="str">
            <v>AF1082</v>
          </cell>
          <cell r="J801">
            <v>13100</v>
          </cell>
        </row>
        <row r="802">
          <cell r="I802" t="str">
            <v>AF1084</v>
          </cell>
          <cell r="J802">
            <v>19400</v>
          </cell>
        </row>
        <row r="803">
          <cell r="I803" t="str">
            <v>AF1086</v>
          </cell>
          <cell r="J803">
            <v>25700</v>
          </cell>
        </row>
        <row r="804">
          <cell r="I804" t="str">
            <v>AF1102</v>
          </cell>
          <cell r="J804">
            <v>14700</v>
          </cell>
        </row>
        <row r="805">
          <cell r="I805" t="str">
            <v>AF1104</v>
          </cell>
          <cell r="J805">
            <v>22600</v>
          </cell>
        </row>
        <row r="806">
          <cell r="I806" t="str">
            <v>AF1106</v>
          </cell>
          <cell r="J806">
            <v>30500</v>
          </cell>
        </row>
        <row r="807">
          <cell r="I807" t="str">
            <v>AF1122</v>
          </cell>
          <cell r="J807">
            <v>16300</v>
          </cell>
        </row>
        <row r="808">
          <cell r="I808" t="str">
            <v>AF1124</v>
          </cell>
          <cell r="J808">
            <v>25700</v>
          </cell>
        </row>
        <row r="809">
          <cell r="I809" t="str">
            <v>AF1126</v>
          </cell>
          <cell r="J809">
            <v>35700</v>
          </cell>
        </row>
        <row r="810">
          <cell r="I810" t="str">
            <v>AF1062G</v>
          </cell>
          <cell r="J810">
            <v>16300</v>
          </cell>
        </row>
        <row r="811">
          <cell r="I811" t="str">
            <v>AF1064G</v>
          </cell>
          <cell r="J811">
            <v>24200</v>
          </cell>
        </row>
        <row r="812">
          <cell r="I812" t="str">
            <v>AF1066G</v>
          </cell>
          <cell r="J812">
            <v>32600</v>
          </cell>
        </row>
        <row r="813">
          <cell r="I813" t="str">
            <v>AF1072G</v>
          </cell>
          <cell r="J813">
            <v>17900</v>
          </cell>
        </row>
        <row r="814">
          <cell r="I814" t="str">
            <v>AF1074G</v>
          </cell>
          <cell r="J814">
            <v>26800</v>
          </cell>
        </row>
        <row r="815">
          <cell r="I815" t="str">
            <v>AF1076G</v>
          </cell>
          <cell r="J815">
            <v>35700</v>
          </cell>
        </row>
        <row r="816">
          <cell r="I816" t="str">
            <v>AF1082G</v>
          </cell>
          <cell r="J816">
            <v>19400</v>
          </cell>
        </row>
        <row r="817">
          <cell r="I817" t="str">
            <v>AF1084G</v>
          </cell>
          <cell r="J817">
            <v>29400</v>
          </cell>
        </row>
        <row r="818">
          <cell r="I818" t="str">
            <v>AF1086G</v>
          </cell>
          <cell r="J818">
            <v>38900</v>
          </cell>
        </row>
        <row r="819">
          <cell r="I819" t="str">
            <v>AF1102G</v>
          </cell>
          <cell r="J819">
            <v>22600</v>
          </cell>
        </row>
        <row r="820">
          <cell r="I820" t="str">
            <v>AF1104G</v>
          </cell>
          <cell r="J820">
            <v>34100</v>
          </cell>
        </row>
        <row r="821">
          <cell r="I821" t="str">
            <v>AF1106G</v>
          </cell>
          <cell r="J821">
            <v>45200</v>
          </cell>
        </row>
        <row r="822">
          <cell r="I822" t="str">
            <v>AF1122G</v>
          </cell>
          <cell r="J822">
            <v>25700</v>
          </cell>
        </row>
        <row r="823">
          <cell r="I823" t="str">
            <v>AF1124G</v>
          </cell>
          <cell r="J823">
            <v>40400</v>
          </cell>
        </row>
        <row r="824">
          <cell r="I824" t="str">
            <v>AF1126G</v>
          </cell>
          <cell r="J824">
            <v>52000</v>
          </cell>
        </row>
        <row r="825">
          <cell r="I825" t="str">
            <v>AF2062</v>
          </cell>
          <cell r="J825">
            <v>12100</v>
          </cell>
        </row>
        <row r="826">
          <cell r="I826" t="str">
            <v>AF2072</v>
          </cell>
          <cell r="J826">
            <v>13100</v>
          </cell>
        </row>
        <row r="827">
          <cell r="I827" t="str">
            <v>AF2082</v>
          </cell>
          <cell r="J827">
            <v>14200</v>
          </cell>
        </row>
        <row r="828">
          <cell r="I828" t="str">
            <v>AF2102</v>
          </cell>
          <cell r="J828">
            <v>15200</v>
          </cell>
        </row>
        <row r="829">
          <cell r="I829" t="str">
            <v>AF2122</v>
          </cell>
          <cell r="J829">
            <v>16300</v>
          </cell>
        </row>
        <row r="830">
          <cell r="I830" t="str">
            <v>AF3061</v>
          </cell>
          <cell r="J830">
            <v>3200</v>
          </cell>
        </row>
        <row r="831">
          <cell r="I831" t="str">
            <v>AF3071</v>
          </cell>
          <cell r="J831">
            <v>4200</v>
          </cell>
        </row>
        <row r="832">
          <cell r="I832" t="str">
            <v>AF3081</v>
          </cell>
          <cell r="J832">
            <v>4200</v>
          </cell>
        </row>
        <row r="833">
          <cell r="I833" t="str">
            <v>AF3101</v>
          </cell>
          <cell r="J833">
            <v>4700</v>
          </cell>
        </row>
        <row r="834">
          <cell r="I834" t="str">
            <v>AF3121</v>
          </cell>
          <cell r="J834">
            <v>5800</v>
          </cell>
        </row>
        <row r="835">
          <cell r="I835" t="str">
            <v>AF1062A</v>
          </cell>
          <cell r="J835">
            <v>17900</v>
          </cell>
        </row>
        <row r="836">
          <cell r="I836" t="str">
            <v>AF1064A</v>
          </cell>
          <cell r="J836">
            <v>32600</v>
          </cell>
        </row>
        <row r="837">
          <cell r="I837" t="str">
            <v>AF1072A</v>
          </cell>
          <cell r="J837">
            <v>19400</v>
          </cell>
        </row>
        <row r="838">
          <cell r="I838" t="str">
            <v>AF1074A</v>
          </cell>
          <cell r="J838">
            <v>35700</v>
          </cell>
        </row>
        <row r="839">
          <cell r="I839" t="str">
            <v>AF1082A</v>
          </cell>
          <cell r="J839">
            <v>21000</v>
          </cell>
        </row>
        <row r="840">
          <cell r="I840" t="str">
            <v>AF1084A</v>
          </cell>
          <cell r="J840">
            <v>38900</v>
          </cell>
        </row>
        <row r="841">
          <cell r="I841" t="str">
            <v>AF1102A</v>
          </cell>
          <cell r="J841">
            <v>24200</v>
          </cell>
        </row>
        <row r="842">
          <cell r="I842" t="str">
            <v>AF1104A</v>
          </cell>
          <cell r="J842">
            <v>45200</v>
          </cell>
        </row>
        <row r="843">
          <cell r="I843" t="str">
            <v>AF1122A</v>
          </cell>
          <cell r="J843">
            <v>27300</v>
          </cell>
        </row>
        <row r="844">
          <cell r="I844" t="str">
            <v>AF1124A</v>
          </cell>
          <cell r="J844">
            <v>51500</v>
          </cell>
        </row>
        <row r="845">
          <cell r="I845" t="str">
            <v>AF1064B</v>
          </cell>
          <cell r="J845">
            <v>30500</v>
          </cell>
        </row>
        <row r="846">
          <cell r="I846" t="str">
            <v>AF1074B</v>
          </cell>
          <cell r="J846">
            <v>34700</v>
          </cell>
        </row>
        <row r="847">
          <cell r="I847" t="str">
            <v>AF1084B</v>
          </cell>
          <cell r="J847">
            <v>38900</v>
          </cell>
        </row>
        <row r="848">
          <cell r="I848" t="str">
            <v>AF1104B</v>
          </cell>
          <cell r="J848">
            <v>54600</v>
          </cell>
        </row>
        <row r="849">
          <cell r="I849" t="str">
            <v>AF1124B</v>
          </cell>
          <cell r="J849">
            <v>59900</v>
          </cell>
        </row>
        <row r="850">
          <cell r="I850" t="str">
            <v>AT3006</v>
          </cell>
          <cell r="J850">
            <v>66200</v>
          </cell>
        </row>
        <row r="851">
          <cell r="I851" t="str">
            <v>AT3007</v>
          </cell>
          <cell r="J851">
            <v>69300</v>
          </cell>
        </row>
        <row r="852">
          <cell r="I852" t="str">
            <v>AT3008</v>
          </cell>
          <cell r="J852">
            <v>71400</v>
          </cell>
        </row>
        <row r="853">
          <cell r="I853" t="str">
            <v>AT3010</v>
          </cell>
          <cell r="J853">
            <v>77700</v>
          </cell>
        </row>
        <row r="854">
          <cell r="I854" t="str">
            <v>AT3012</v>
          </cell>
          <cell r="J854">
            <v>81900</v>
          </cell>
        </row>
        <row r="855">
          <cell r="I855" t="str">
            <v>AT3406</v>
          </cell>
          <cell r="J855">
            <v>78800</v>
          </cell>
        </row>
        <row r="856">
          <cell r="I856" t="str">
            <v>AT3407</v>
          </cell>
          <cell r="J856">
            <v>81900</v>
          </cell>
        </row>
        <row r="857">
          <cell r="I857" t="str">
            <v>AT3408</v>
          </cell>
          <cell r="J857">
            <v>84000</v>
          </cell>
        </row>
        <row r="858">
          <cell r="I858" t="str">
            <v>AT3410</v>
          </cell>
          <cell r="J858">
            <v>89300</v>
          </cell>
        </row>
        <row r="859">
          <cell r="I859" t="str">
            <v>AT3412</v>
          </cell>
          <cell r="J859">
            <v>93500</v>
          </cell>
        </row>
        <row r="860">
          <cell r="I860" t="str">
            <v>AT3306</v>
          </cell>
          <cell r="J860">
            <v>168000</v>
          </cell>
        </row>
        <row r="861">
          <cell r="I861" t="str">
            <v>AT3307</v>
          </cell>
          <cell r="J861">
            <v>173300</v>
          </cell>
        </row>
        <row r="862">
          <cell r="I862" t="str">
            <v>AT3308</v>
          </cell>
          <cell r="J862">
            <v>177500</v>
          </cell>
        </row>
        <row r="863">
          <cell r="I863" t="str">
            <v>AT3310</v>
          </cell>
          <cell r="J863">
            <v>189000</v>
          </cell>
        </row>
        <row r="864">
          <cell r="I864" t="str">
            <v>AT3312</v>
          </cell>
          <cell r="J864">
            <v>198500</v>
          </cell>
        </row>
        <row r="865">
          <cell r="I865" t="str">
            <v>AF066HB</v>
          </cell>
          <cell r="J865">
            <v>246800</v>
          </cell>
        </row>
        <row r="866">
          <cell r="I866" t="str">
            <v>AF076HB</v>
          </cell>
          <cell r="J866">
            <v>270900</v>
          </cell>
        </row>
        <row r="867">
          <cell r="I867" t="str">
            <v>AF086HB</v>
          </cell>
          <cell r="J867">
            <v>293000</v>
          </cell>
        </row>
        <row r="868">
          <cell r="I868" t="str">
            <v>AF106HB</v>
          </cell>
          <cell r="J868">
            <v>330800</v>
          </cell>
        </row>
        <row r="869">
          <cell r="I869" t="str">
            <v>AF126HB</v>
          </cell>
          <cell r="J869">
            <v>373800</v>
          </cell>
        </row>
        <row r="870">
          <cell r="I870" t="str">
            <v>AF068HB</v>
          </cell>
          <cell r="J870">
            <v>278300</v>
          </cell>
        </row>
        <row r="871">
          <cell r="I871" t="str">
            <v>AF078HB</v>
          </cell>
          <cell r="J871">
            <v>306600</v>
          </cell>
        </row>
        <row r="872">
          <cell r="I872" t="str">
            <v>AF088HB</v>
          </cell>
          <cell r="J872">
            <v>330800</v>
          </cell>
        </row>
        <row r="873">
          <cell r="I873" t="str">
            <v>AF108HB</v>
          </cell>
          <cell r="J873">
            <v>373800</v>
          </cell>
        </row>
        <row r="874">
          <cell r="I874" t="str">
            <v>AF128HB</v>
          </cell>
          <cell r="J874">
            <v>425300</v>
          </cell>
        </row>
        <row r="875">
          <cell r="I875" t="str">
            <v>AF062C</v>
          </cell>
          <cell r="J875">
            <v>176400</v>
          </cell>
        </row>
        <row r="876">
          <cell r="I876" t="str">
            <v>AF072C</v>
          </cell>
          <cell r="J876">
            <v>192200</v>
          </cell>
        </row>
        <row r="877">
          <cell r="I877" t="str">
            <v>AF082C</v>
          </cell>
          <cell r="J877">
            <v>206300</v>
          </cell>
        </row>
        <row r="878">
          <cell r="I878" t="str">
            <v>AF102C</v>
          </cell>
          <cell r="J878">
            <v>230000</v>
          </cell>
        </row>
        <row r="879">
          <cell r="I879" t="str">
            <v>AF122C</v>
          </cell>
          <cell r="J879">
            <v>255700</v>
          </cell>
        </row>
        <row r="880">
          <cell r="I880" t="str">
            <v>AF064S</v>
          </cell>
          <cell r="J880">
            <v>51500</v>
          </cell>
        </row>
        <row r="881">
          <cell r="I881" t="str">
            <v>AF074S</v>
          </cell>
          <cell r="J881">
            <v>56700</v>
          </cell>
        </row>
        <row r="882">
          <cell r="I882" t="str">
            <v>AF084S</v>
          </cell>
          <cell r="J882">
            <v>62000</v>
          </cell>
        </row>
        <row r="883">
          <cell r="I883" t="str">
            <v>AF104S</v>
          </cell>
          <cell r="J883">
            <v>71400</v>
          </cell>
        </row>
        <row r="884">
          <cell r="I884" t="str">
            <v>AF124S</v>
          </cell>
          <cell r="J884">
            <v>80900</v>
          </cell>
        </row>
        <row r="885">
          <cell r="I885" t="str">
            <v>AF064SG</v>
          </cell>
          <cell r="J885">
            <v>67200</v>
          </cell>
        </row>
        <row r="886">
          <cell r="I886" t="str">
            <v>AF074SG</v>
          </cell>
          <cell r="J886">
            <v>74600</v>
          </cell>
        </row>
        <row r="887">
          <cell r="I887" t="str">
            <v>AF084SG</v>
          </cell>
          <cell r="J887">
            <v>81900</v>
          </cell>
        </row>
        <row r="888">
          <cell r="I888" t="str">
            <v>AF104SG</v>
          </cell>
          <cell r="J888">
            <v>94500</v>
          </cell>
        </row>
        <row r="889">
          <cell r="I889" t="str">
            <v>AF124SG</v>
          </cell>
          <cell r="J889">
            <v>110300</v>
          </cell>
        </row>
        <row r="890">
          <cell r="I890" t="str">
            <v>AF064SB</v>
          </cell>
          <cell r="J890">
            <v>79800</v>
          </cell>
        </row>
        <row r="891">
          <cell r="I891" t="str">
            <v>AF074SB</v>
          </cell>
          <cell r="J891">
            <v>90300</v>
          </cell>
        </row>
        <row r="892">
          <cell r="I892" t="str">
            <v>AF084SB</v>
          </cell>
          <cell r="J892">
            <v>100800</v>
          </cell>
        </row>
        <row r="893">
          <cell r="I893" t="str">
            <v>AF104SB</v>
          </cell>
          <cell r="J893">
            <v>135500</v>
          </cell>
        </row>
        <row r="894">
          <cell r="I894" t="str">
            <v>AF124SB</v>
          </cell>
          <cell r="J894">
            <v>149100</v>
          </cell>
        </row>
        <row r="895">
          <cell r="I895" t="str">
            <v>AF064SA</v>
          </cell>
          <cell r="J895">
            <v>84000</v>
          </cell>
        </row>
        <row r="896">
          <cell r="I896" t="str">
            <v>AF074SA</v>
          </cell>
          <cell r="J896">
            <v>92400</v>
          </cell>
        </row>
        <row r="897">
          <cell r="I897" t="str">
            <v>AF084SA</v>
          </cell>
          <cell r="J897">
            <v>100800</v>
          </cell>
        </row>
        <row r="898">
          <cell r="I898" t="str">
            <v>AF104SA</v>
          </cell>
          <cell r="J898">
            <v>116600</v>
          </cell>
        </row>
        <row r="899">
          <cell r="I899" t="str">
            <v>AF124SA</v>
          </cell>
          <cell r="J899">
            <v>132300</v>
          </cell>
        </row>
        <row r="900">
          <cell r="I900" t="str">
            <v>AF064SD</v>
          </cell>
          <cell r="J900">
            <v>65600</v>
          </cell>
        </row>
        <row r="901">
          <cell r="I901" t="str">
            <v>AF074SD</v>
          </cell>
          <cell r="J901">
            <v>73500</v>
          </cell>
        </row>
        <row r="902">
          <cell r="I902" t="str">
            <v>AF084SD</v>
          </cell>
          <cell r="J902">
            <v>81400</v>
          </cell>
        </row>
        <row r="903">
          <cell r="I903" t="str">
            <v>AF104SD</v>
          </cell>
          <cell r="J903">
            <v>103400</v>
          </cell>
        </row>
        <row r="904">
          <cell r="I904" t="str">
            <v>AF124SD</v>
          </cell>
          <cell r="J904">
            <v>115000</v>
          </cell>
        </row>
        <row r="905">
          <cell r="I905" t="str">
            <v>AF064SC</v>
          </cell>
          <cell r="J905">
            <v>67700</v>
          </cell>
        </row>
        <row r="906">
          <cell r="I906" t="str">
            <v>AF074SC</v>
          </cell>
          <cell r="J906">
            <v>74600</v>
          </cell>
        </row>
        <row r="907">
          <cell r="I907" t="str">
            <v>AF084SC</v>
          </cell>
          <cell r="J907">
            <v>81400</v>
          </cell>
        </row>
        <row r="908">
          <cell r="I908" t="str">
            <v>AF104SC</v>
          </cell>
          <cell r="J908">
            <v>94000</v>
          </cell>
        </row>
        <row r="909">
          <cell r="I909" t="str">
            <v>AF124SC</v>
          </cell>
          <cell r="J909">
            <v>106600</v>
          </cell>
        </row>
        <row r="910">
          <cell r="I910" t="str">
            <v>AF064SM</v>
          </cell>
          <cell r="J910">
            <v>81900</v>
          </cell>
        </row>
        <row r="911">
          <cell r="I911" t="str">
            <v>AF074SM</v>
          </cell>
          <cell r="J911">
            <v>91400</v>
          </cell>
        </row>
        <row r="912">
          <cell r="I912" t="str">
            <v>AF084SM</v>
          </cell>
          <cell r="J912">
            <v>100800</v>
          </cell>
        </row>
        <row r="913">
          <cell r="I913" t="str">
            <v>AF104SM</v>
          </cell>
          <cell r="J913">
            <v>126000</v>
          </cell>
        </row>
        <row r="914">
          <cell r="I914" t="str">
            <v>AF124SM</v>
          </cell>
          <cell r="J914">
            <v>140700</v>
          </cell>
        </row>
        <row r="915">
          <cell r="I915" t="str">
            <v>AF062A</v>
          </cell>
          <cell r="J915">
            <v>182700</v>
          </cell>
        </row>
        <row r="916">
          <cell r="I916" t="str">
            <v>AF072A</v>
          </cell>
          <cell r="J916">
            <v>199500</v>
          </cell>
        </row>
        <row r="917">
          <cell r="I917" t="str">
            <v>AF082A</v>
          </cell>
          <cell r="J917">
            <v>214200</v>
          </cell>
        </row>
        <row r="918">
          <cell r="I918" t="str">
            <v>AF102A</v>
          </cell>
          <cell r="J918">
            <v>239400</v>
          </cell>
        </row>
        <row r="919">
          <cell r="I919" t="str">
            <v>AF122A</v>
          </cell>
          <cell r="J919">
            <v>266700</v>
          </cell>
        </row>
        <row r="920">
          <cell r="I920" t="str">
            <v>SD008L</v>
          </cell>
          <cell r="J920">
            <v>177500</v>
          </cell>
        </row>
        <row r="921">
          <cell r="I921" t="str">
            <v>SD008R</v>
          </cell>
          <cell r="J921">
            <v>177500</v>
          </cell>
        </row>
        <row r="922">
          <cell r="I922" t="str">
            <v>SD008</v>
          </cell>
          <cell r="J922">
            <v>177500</v>
          </cell>
        </row>
        <row r="923">
          <cell r="I923" t="str">
            <v>SD012L</v>
          </cell>
          <cell r="J923">
            <v>210000</v>
          </cell>
        </row>
        <row r="924">
          <cell r="I924" t="str">
            <v>SD012R</v>
          </cell>
          <cell r="J924">
            <v>210000</v>
          </cell>
        </row>
        <row r="925">
          <cell r="I925" t="str">
            <v>SD012</v>
          </cell>
          <cell r="J925">
            <v>210000</v>
          </cell>
        </row>
        <row r="926">
          <cell r="I926" t="str">
            <v>SD014L</v>
          </cell>
          <cell r="J926">
            <v>236300</v>
          </cell>
        </row>
        <row r="927">
          <cell r="I927" t="str">
            <v>SD014R</v>
          </cell>
          <cell r="J927">
            <v>236300</v>
          </cell>
        </row>
        <row r="928">
          <cell r="I928" t="str">
            <v>SD014</v>
          </cell>
          <cell r="J928">
            <v>236300</v>
          </cell>
        </row>
        <row r="929">
          <cell r="I929" t="str">
            <v>SD016L</v>
          </cell>
          <cell r="J929">
            <v>254100</v>
          </cell>
        </row>
        <row r="930">
          <cell r="I930" t="str">
            <v>SD016R</v>
          </cell>
          <cell r="J930">
            <v>254100</v>
          </cell>
        </row>
        <row r="931">
          <cell r="I931" t="str">
            <v>SD016</v>
          </cell>
          <cell r="J931">
            <v>254100</v>
          </cell>
        </row>
        <row r="932">
          <cell r="I932" t="str">
            <v>SD316L</v>
          </cell>
          <cell r="J932">
            <v>339200</v>
          </cell>
        </row>
        <row r="933">
          <cell r="I933" t="str">
            <v>SD316R</v>
          </cell>
          <cell r="J933">
            <v>339200</v>
          </cell>
        </row>
        <row r="934">
          <cell r="I934" t="str">
            <v>SD318R</v>
          </cell>
          <cell r="J934">
            <v>356000</v>
          </cell>
        </row>
        <row r="935">
          <cell r="I935" t="str">
            <v>SD318L</v>
          </cell>
          <cell r="J935">
            <v>356000</v>
          </cell>
        </row>
        <row r="936">
          <cell r="I936" t="str">
            <v>SP0202</v>
          </cell>
          <cell r="J936">
            <v>146000</v>
          </cell>
        </row>
        <row r="937">
          <cell r="I937" t="str">
            <v>SP0203</v>
          </cell>
          <cell r="J937">
            <v>161700</v>
          </cell>
        </row>
        <row r="938">
          <cell r="I938" t="str">
            <v>SP0302</v>
          </cell>
          <cell r="J938">
            <v>170100</v>
          </cell>
        </row>
        <row r="939">
          <cell r="I939" t="str">
            <v>SP0303</v>
          </cell>
          <cell r="J939">
            <v>185900</v>
          </cell>
        </row>
        <row r="940">
          <cell r="I940" t="str">
            <v>SP0300</v>
          </cell>
          <cell r="J940">
            <v>53600</v>
          </cell>
        </row>
        <row r="941">
          <cell r="I941" t="str">
            <v>SD507</v>
          </cell>
          <cell r="J941">
            <v>174300</v>
          </cell>
        </row>
        <row r="942">
          <cell r="I942" t="str">
            <v>SD507F</v>
          </cell>
          <cell r="J942">
            <v>298200</v>
          </cell>
        </row>
        <row r="943">
          <cell r="I943" t="str">
            <v>SD517</v>
          </cell>
          <cell r="J943">
            <v>92400</v>
          </cell>
        </row>
        <row r="944">
          <cell r="I944" t="str">
            <v>SD517F</v>
          </cell>
          <cell r="J944">
            <v>217400</v>
          </cell>
        </row>
        <row r="945">
          <cell r="I945" t="str">
            <v>SD547</v>
          </cell>
          <cell r="J945">
            <v>60900</v>
          </cell>
        </row>
        <row r="946">
          <cell r="I946" t="str">
            <v>SD597</v>
          </cell>
          <cell r="J946">
            <v>77700</v>
          </cell>
        </row>
        <row r="947">
          <cell r="I947" t="str">
            <v>SD406L</v>
          </cell>
          <cell r="J947">
            <v>84000</v>
          </cell>
        </row>
        <row r="948">
          <cell r="I948" t="str">
            <v>SD406R</v>
          </cell>
          <cell r="J948">
            <v>84000</v>
          </cell>
        </row>
        <row r="949">
          <cell r="I949" t="str">
            <v>SD912</v>
          </cell>
          <cell r="J949">
            <v>162800</v>
          </cell>
        </row>
        <row r="950">
          <cell r="I950" t="str">
            <v>SD912F</v>
          </cell>
          <cell r="J950">
            <v>199500</v>
          </cell>
        </row>
        <row r="951">
          <cell r="I951" t="str">
            <v>SD955</v>
          </cell>
          <cell r="J951">
            <v>99800</v>
          </cell>
        </row>
        <row r="952">
          <cell r="I952" t="str">
            <v>SD977</v>
          </cell>
          <cell r="J952">
            <v>189000</v>
          </cell>
        </row>
        <row r="953">
          <cell r="I953" t="str">
            <v>SD927L</v>
          </cell>
          <cell r="J953">
            <v>165900</v>
          </cell>
        </row>
        <row r="954">
          <cell r="I954" t="str">
            <v>SD927R</v>
          </cell>
          <cell r="J954">
            <v>165900</v>
          </cell>
        </row>
        <row r="955">
          <cell r="I955" t="str">
            <v>SD990</v>
          </cell>
          <cell r="J955">
            <v>153300</v>
          </cell>
        </row>
        <row r="956">
          <cell r="I956" t="str">
            <v>SF008</v>
          </cell>
          <cell r="J956">
            <v>75600</v>
          </cell>
        </row>
        <row r="957">
          <cell r="I957" t="str">
            <v>SF008BE</v>
          </cell>
          <cell r="J957">
            <v>67200</v>
          </cell>
        </row>
        <row r="958">
          <cell r="I958" t="str">
            <v>SF012</v>
          </cell>
          <cell r="J958">
            <v>94500</v>
          </cell>
        </row>
        <row r="959">
          <cell r="I959" t="str">
            <v>SF012BE</v>
          </cell>
          <cell r="J959">
            <v>84000</v>
          </cell>
        </row>
        <row r="960">
          <cell r="I960" t="str">
            <v>SF014</v>
          </cell>
          <cell r="J960">
            <v>105000</v>
          </cell>
        </row>
        <row r="961">
          <cell r="I961" t="str">
            <v>SF014BE</v>
          </cell>
          <cell r="J961">
            <v>93500</v>
          </cell>
        </row>
        <row r="962">
          <cell r="I962" t="str">
            <v>SF016</v>
          </cell>
          <cell r="J962">
            <v>114500</v>
          </cell>
        </row>
        <row r="963">
          <cell r="I963" t="str">
            <v>SF016BE</v>
          </cell>
          <cell r="J963">
            <v>101900</v>
          </cell>
        </row>
        <row r="964">
          <cell r="I964" t="str">
            <v>SF300</v>
          </cell>
          <cell r="J964">
            <v>34700</v>
          </cell>
        </row>
        <row r="965">
          <cell r="I965" t="str">
            <v>SF300BE</v>
          </cell>
          <cell r="J965">
            <v>29400</v>
          </cell>
        </row>
        <row r="966">
          <cell r="I966" t="str">
            <v>SF912</v>
          </cell>
          <cell r="J966">
            <v>49400</v>
          </cell>
        </row>
        <row r="967">
          <cell r="I967" t="str">
            <v>SF912BE</v>
          </cell>
          <cell r="J967">
            <v>42000</v>
          </cell>
        </row>
        <row r="968">
          <cell r="I968" t="str">
            <v>SF507</v>
          </cell>
          <cell r="J968">
            <v>173300</v>
          </cell>
        </row>
        <row r="969">
          <cell r="I969" t="str">
            <v>SF507BE</v>
          </cell>
          <cell r="J969">
            <v>152300</v>
          </cell>
        </row>
        <row r="970">
          <cell r="I970" t="str">
            <v>SF517</v>
          </cell>
          <cell r="J970">
            <v>135500</v>
          </cell>
        </row>
        <row r="971">
          <cell r="I971" t="str">
            <v>SF517BE</v>
          </cell>
          <cell r="J971">
            <v>118700</v>
          </cell>
        </row>
        <row r="972">
          <cell r="I972" t="str">
            <v>SF316</v>
          </cell>
          <cell r="J972">
            <v>193200</v>
          </cell>
        </row>
        <row r="973">
          <cell r="I973" t="str">
            <v>SF316BE</v>
          </cell>
          <cell r="J973">
            <v>170100</v>
          </cell>
        </row>
        <row r="974">
          <cell r="I974" t="str">
            <v>SF507T</v>
          </cell>
          <cell r="J974">
            <v>260400</v>
          </cell>
        </row>
        <row r="975">
          <cell r="I975" t="str">
            <v>SF507TBE</v>
          </cell>
          <cell r="J975">
            <v>228900</v>
          </cell>
        </row>
        <row r="976">
          <cell r="I976" t="str">
            <v>SC182</v>
          </cell>
          <cell r="J976">
            <v>116600</v>
          </cell>
        </row>
        <row r="977">
          <cell r="I977" t="str">
            <v>SC183</v>
          </cell>
          <cell r="J977">
            <v>149100</v>
          </cell>
        </row>
        <row r="978">
          <cell r="I978" t="str">
            <v>SC1082</v>
          </cell>
          <cell r="J978">
            <v>80900</v>
          </cell>
        </row>
        <row r="979">
          <cell r="I979" t="str">
            <v>SC1083</v>
          </cell>
          <cell r="J979">
            <v>113400</v>
          </cell>
        </row>
        <row r="980">
          <cell r="I980" t="str">
            <v>SC0084</v>
          </cell>
          <cell r="J980">
            <v>144900</v>
          </cell>
        </row>
        <row r="981">
          <cell r="I981" t="str">
            <v>SC0085S</v>
          </cell>
          <cell r="J981">
            <v>153300</v>
          </cell>
        </row>
        <row r="982">
          <cell r="I982" t="str">
            <v>SC0086</v>
          </cell>
          <cell r="J982">
            <v>202700</v>
          </cell>
        </row>
        <row r="983">
          <cell r="I983" t="str">
            <v>SC0054</v>
          </cell>
          <cell r="J983">
            <v>110300</v>
          </cell>
        </row>
        <row r="984">
          <cell r="I984" t="str">
            <v>SC0055S</v>
          </cell>
          <cell r="J984">
            <v>122900</v>
          </cell>
        </row>
        <row r="985">
          <cell r="I985" t="str">
            <v>SC0056</v>
          </cell>
          <cell r="J985">
            <v>170100</v>
          </cell>
        </row>
        <row r="986">
          <cell r="I986" t="str">
            <v>SC5054</v>
          </cell>
          <cell r="J986">
            <v>110300</v>
          </cell>
        </row>
        <row r="987">
          <cell r="I987" t="str">
            <v>SC5055S</v>
          </cell>
          <cell r="J987">
            <v>122900</v>
          </cell>
        </row>
        <row r="988">
          <cell r="I988" t="str">
            <v>SC9108</v>
          </cell>
          <cell r="J988">
            <v>35700</v>
          </cell>
        </row>
        <row r="989">
          <cell r="I989" t="str">
            <v>SC9105</v>
          </cell>
          <cell r="J989">
            <v>26300</v>
          </cell>
        </row>
        <row r="990">
          <cell r="I990" t="str">
            <v>SB1082</v>
          </cell>
          <cell r="J990">
            <v>65100</v>
          </cell>
        </row>
        <row r="991">
          <cell r="I991" t="str">
            <v>SB1083</v>
          </cell>
          <cell r="J991">
            <v>81900</v>
          </cell>
        </row>
        <row r="992">
          <cell r="I992" t="str">
            <v>SB0082</v>
          </cell>
          <cell r="J992">
            <v>65100</v>
          </cell>
        </row>
        <row r="993">
          <cell r="I993" t="str">
            <v>SB0084</v>
          </cell>
          <cell r="J993">
            <v>108200</v>
          </cell>
        </row>
        <row r="994">
          <cell r="I994" t="str">
            <v>SB0085S</v>
          </cell>
          <cell r="J994">
            <v>120800</v>
          </cell>
        </row>
        <row r="995">
          <cell r="I995" t="str">
            <v>SB0086</v>
          </cell>
          <cell r="J995">
            <v>143900</v>
          </cell>
        </row>
        <row r="996">
          <cell r="I996" t="str">
            <v>SB0083SG</v>
          </cell>
          <cell r="J996">
            <v>85100</v>
          </cell>
        </row>
        <row r="997">
          <cell r="I997" t="str">
            <v>SB052L</v>
          </cell>
          <cell r="J997">
            <v>45200</v>
          </cell>
        </row>
        <row r="998">
          <cell r="I998" t="str">
            <v>SB052R</v>
          </cell>
          <cell r="J998">
            <v>45200</v>
          </cell>
        </row>
        <row r="999">
          <cell r="I999" t="str">
            <v>SB054L</v>
          </cell>
          <cell r="J999">
            <v>74600</v>
          </cell>
        </row>
        <row r="1000">
          <cell r="I1000" t="str">
            <v>SB054R</v>
          </cell>
          <cell r="J1000">
            <v>74600</v>
          </cell>
        </row>
        <row r="1001">
          <cell r="I1001" t="str">
            <v>SB055SL</v>
          </cell>
          <cell r="J1001">
            <v>80900</v>
          </cell>
        </row>
        <row r="1002">
          <cell r="I1002" t="str">
            <v>SB055SR</v>
          </cell>
          <cell r="J1002">
            <v>80900</v>
          </cell>
        </row>
        <row r="1003">
          <cell r="I1003" t="str">
            <v>SB056L</v>
          </cell>
          <cell r="J1003">
            <v>107100</v>
          </cell>
        </row>
        <row r="1004">
          <cell r="I1004" t="str">
            <v>SB056R</v>
          </cell>
          <cell r="J1004">
            <v>107100</v>
          </cell>
        </row>
        <row r="1005">
          <cell r="I1005" t="str">
            <v>SB9082</v>
          </cell>
          <cell r="J1005">
            <v>39900</v>
          </cell>
        </row>
        <row r="1006">
          <cell r="I1006" t="str">
            <v>SB9082BE</v>
          </cell>
          <cell r="J1006">
            <v>25800</v>
          </cell>
        </row>
        <row r="1007">
          <cell r="I1007" t="str">
            <v>SB9083</v>
          </cell>
          <cell r="J1007">
            <v>59900</v>
          </cell>
        </row>
        <row r="1008">
          <cell r="I1008" t="str">
            <v>SB9083BE</v>
          </cell>
          <cell r="J1008">
            <v>38900</v>
          </cell>
        </row>
        <row r="1009">
          <cell r="I1009" t="str">
            <v>SB9084</v>
          </cell>
          <cell r="J1009">
            <v>80900</v>
          </cell>
        </row>
        <row r="1010">
          <cell r="I1010" t="str">
            <v>SB9084BE</v>
          </cell>
          <cell r="J1010">
            <v>53600</v>
          </cell>
        </row>
        <row r="1011">
          <cell r="I1011" t="str">
            <v>SB9085S</v>
          </cell>
          <cell r="J1011">
            <v>93500</v>
          </cell>
        </row>
        <row r="1012">
          <cell r="I1012" t="str">
            <v>SB9055SBE</v>
          </cell>
          <cell r="J1012">
            <v>63000</v>
          </cell>
        </row>
        <row r="1013">
          <cell r="I1013" t="str">
            <v>SB9054</v>
          </cell>
          <cell r="J1013">
            <v>45200</v>
          </cell>
        </row>
        <row r="1014">
          <cell r="I1014" t="str">
            <v>SB9054BE</v>
          </cell>
          <cell r="J1014">
            <v>32600</v>
          </cell>
        </row>
        <row r="1015">
          <cell r="I1015" t="str">
            <v>SB9055S</v>
          </cell>
          <cell r="J1015">
            <v>57800</v>
          </cell>
        </row>
        <row r="1016">
          <cell r="I1016" t="str">
            <v>SB9055SBE</v>
          </cell>
          <cell r="J1016">
            <v>38900</v>
          </cell>
        </row>
        <row r="1017">
          <cell r="I1017" t="str">
            <v>SC981F</v>
          </cell>
          <cell r="J1017">
            <v>93000</v>
          </cell>
        </row>
        <row r="1018">
          <cell r="I1018" t="str">
            <v>SC981C</v>
          </cell>
          <cell r="J1018">
            <v>73000</v>
          </cell>
        </row>
        <row r="1019">
          <cell r="I1019" t="str">
            <v>SC982F</v>
          </cell>
          <cell r="J1019">
            <v>137000</v>
          </cell>
        </row>
        <row r="1020">
          <cell r="I1020" t="str">
            <v>SC982C</v>
          </cell>
          <cell r="J1020">
            <v>108000</v>
          </cell>
        </row>
        <row r="1021">
          <cell r="I1021" t="str">
            <v>SC951F</v>
          </cell>
          <cell r="J1021">
            <v>77000</v>
          </cell>
        </row>
        <row r="1022">
          <cell r="I1022" t="str">
            <v>SC951C</v>
          </cell>
          <cell r="J1022">
            <v>57000</v>
          </cell>
        </row>
        <row r="1023">
          <cell r="I1023" t="str">
            <v>SC952F</v>
          </cell>
          <cell r="J1023">
            <v>113000</v>
          </cell>
        </row>
        <row r="1024">
          <cell r="I1024" t="str">
            <v>SC952C</v>
          </cell>
          <cell r="J1024">
            <v>84000</v>
          </cell>
        </row>
        <row r="1025">
          <cell r="I1025" t="str">
            <v>SC9350</v>
          </cell>
          <cell r="J1025">
            <v>18000</v>
          </cell>
        </row>
        <row r="1026">
          <cell r="I1026" t="str">
            <v>SC9380</v>
          </cell>
          <cell r="J1026">
            <v>26000</v>
          </cell>
        </row>
        <row r="1027">
          <cell r="I1027" t="str">
            <v>SF517T</v>
          </cell>
          <cell r="J1027">
            <v>203700</v>
          </cell>
        </row>
        <row r="1028">
          <cell r="I1028" t="str">
            <v>SF517TBE</v>
          </cell>
          <cell r="J1028">
            <v>178500</v>
          </cell>
        </row>
        <row r="1029">
          <cell r="I1029" t="str">
            <v>SF316TA</v>
          </cell>
          <cell r="J1029">
            <v>300300</v>
          </cell>
        </row>
        <row r="1030">
          <cell r="I1030" t="str">
            <v>SF316TABE</v>
          </cell>
          <cell r="J1030">
            <v>264600</v>
          </cell>
        </row>
        <row r="1031">
          <cell r="I1031" t="str">
            <v>SF316TB</v>
          </cell>
          <cell r="J1031">
            <v>280400</v>
          </cell>
        </row>
        <row r="1032">
          <cell r="I1032" t="str">
            <v>SF316TBBE</v>
          </cell>
          <cell r="J1032">
            <v>246800</v>
          </cell>
        </row>
        <row r="1033">
          <cell r="I1033" t="str">
            <v>SC282</v>
          </cell>
          <cell r="J1033">
            <v>362300</v>
          </cell>
        </row>
        <row r="1034">
          <cell r="I1034" t="str">
            <v>SC283</v>
          </cell>
          <cell r="J1034">
            <v>485100</v>
          </cell>
        </row>
        <row r="1035">
          <cell r="I1035" t="str">
            <v>SC2082</v>
          </cell>
          <cell r="J1035">
            <v>326600</v>
          </cell>
        </row>
        <row r="1036">
          <cell r="I1036" t="str">
            <v>SC2083</v>
          </cell>
          <cell r="J1036">
            <v>449400</v>
          </cell>
        </row>
        <row r="1037">
          <cell r="I1037" t="str">
            <v>SC162</v>
          </cell>
          <cell r="J1037">
            <v>114500</v>
          </cell>
        </row>
        <row r="1038">
          <cell r="I1038" t="str">
            <v>SC662L</v>
          </cell>
          <cell r="J1038">
            <v>236300</v>
          </cell>
        </row>
        <row r="1039">
          <cell r="I1039" t="str">
            <v>SC662R</v>
          </cell>
          <cell r="J1039">
            <v>236300</v>
          </cell>
        </row>
        <row r="1040">
          <cell r="I1040" t="str">
            <v>SC764</v>
          </cell>
          <cell r="J1040">
            <v>239400</v>
          </cell>
        </row>
        <row r="1041">
          <cell r="I1041" t="str">
            <v>SA0101</v>
          </cell>
          <cell r="J1041">
            <v>4800</v>
          </cell>
        </row>
        <row r="1042">
          <cell r="I1042" t="str">
            <v>SA0102</v>
          </cell>
          <cell r="J1042">
            <v>4800</v>
          </cell>
        </row>
        <row r="1043">
          <cell r="I1043" t="str">
            <v>SA0103</v>
          </cell>
          <cell r="J1043">
            <v>4800</v>
          </cell>
        </row>
        <row r="1044">
          <cell r="I1044" t="str">
            <v>SA0104</v>
          </cell>
          <cell r="J1044">
            <v>9700</v>
          </cell>
        </row>
        <row r="1045">
          <cell r="I1045" t="str">
            <v>SA1012</v>
          </cell>
          <cell r="J1045">
            <v>60900</v>
          </cell>
        </row>
        <row r="1046">
          <cell r="I1046" t="str">
            <v>SA1014</v>
          </cell>
          <cell r="J1046">
            <v>68300</v>
          </cell>
        </row>
        <row r="1047">
          <cell r="I1047" t="str">
            <v>SA0201</v>
          </cell>
          <cell r="J1047">
            <v>57800</v>
          </cell>
        </row>
        <row r="1048">
          <cell r="I1048" t="str">
            <v>SA0301</v>
          </cell>
          <cell r="J1048">
            <v>14700</v>
          </cell>
        </row>
        <row r="1049">
          <cell r="I1049" t="str">
            <v>SA0401</v>
          </cell>
          <cell r="J1049">
            <v>14700</v>
          </cell>
        </row>
        <row r="1050">
          <cell r="I1050" t="str">
            <v>SA9900</v>
          </cell>
          <cell r="J1050">
            <v>8900</v>
          </cell>
        </row>
        <row r="1051">
          <cell r="I1051" t="str">
            <v>IF0060</v>
          </cell>
          <cell r="J1051">
            <v>33600</v>
          </cell>
        </row>
        <row r="1052">
          <cell r="I1052" t="str">
            <v>IF0070</v>
          </cell>
          <cell r="J1052">
            <v>36800</v>
          </cell>
        </row>
        <row r="1053">
          <cell r="I1053" t="str">
            <v>IF0080</v>
          </cell>
          <cell r="J1053">
            <v>39900</v>
          </cell>
        </row>
        <row r="1054">
          <cell r="I1054" t="str">
            <v>IF0100</v>
          </cell>
          <cell r="J1054">
            <v>45200</v>
          </cell>
        </row>
        <row r="1055">
          <cell r="I1055" t="str">
            <v>IF0120</v>
          </cell>
          <cell r="J1055">
            <v>50400</v>
          </cell>
        </row>
        <row r="1056">
          <cell r="I1056" t="str">
            <v>IF0062</v>
          </cell>
          <cell r="J1056">
            <v>36800</v>
          </cell>
        </row>
        <row r="1057">
          <cell r="I1057" t="str">
            <v>IF0072</v>
          </cell>
          <cell r="J1057">
            <v>39900</v>
          </cell>
        </row>
        <row r="1058">
          <cell r="I1058" t="str">
            <v>IF0082</v>
          </cell>
          <cell r="J1058">
            <v>43100</v>
          </cell>
        </row>
        <row r="1059">
          <cell r="I1059" t="str">
            <v>IF0102</v>
          </cell>
          <cell r="J1059">
            <v>48300</v>
          </cell>
        </row>
        <row r="1060">
          <cell r="I1060" t="str">
            <v>IF0122</v>
          </cell>
          <cell r="J1060">
            <v>53600</v>
          </cell>
        </row>
        <row r="1061">
          <cell r="I1061" t="str">
            <v>IF0064</v>
          </cell>
          <cell r="J1061">
            <v>42000</v>
          </cell>
        </row>
        <row r="1062">
          <cell r="I1062" t="str">
            <v>IF0074</v>
          </cell>
          <cell r="J1062">
            <v>45200</v>
          </cell>
        </row>
        <row r="1063">
          <cell r="I1063" t="str">
            <v>IF0084</v>
          </cell>
          <cell r="J1063">
            <v>48300</v>
          </cell>
        </row>
        <row r="1064">
          <cell r="I1064" t="str">
            <v>IF0104</v>
          </cell>
          <cell r="J1064">
            <v>53600</v>
          </cell>
        </row>
        <row r="1065">
          <cell r="I1065" t="str">
            <v>IF0124</v>
          </cell>
          <cell r="J1065">
            <v>58800</v>
          </cell>
        </row>
        <row r="1066">
          <cell r="I1066" t="str">
            <v>IF0066</v>
          </cell>
          <cell r="J1066">
            <v>47300</v>
          </cell>
        </row>
        <row r="1067">
          <cell r="I1067" t="str">
            <v>IF0076</v>
          </cell>
          <cell r="J1067">
            <v>50400</v>
          </cell>
        </row>
        <row r="1068">
          <cell r="I1068" t="str">
            <v>IF0086</v>
          </cell>
          <cell r="J1068">
            <v>53600</v>
          </cell>
        </row>
        <row r="1069">
          <cell r="I1069" t="str">
            <v>IF0106</v>
          </cell>
          <cell r="J1069">
            <v>58800</v>
          </cell>
        </row>
        <row r="1070">
          <cell r="I1070" t="str">
            <v>IF0126</v>
          </cell>
          <cell r="J1070">
            <v>64100</v>
          </cell>
        </row>
        <row r="1071">
          <cell r="I1071" t="str">
            <v>IF0068</v>
          </cell>
          <cell r="J1071">
            <v>51500</v>
          </cell>
        </row>
        <row r="1072">
          <cell r="I1072" t="str">
            <v>IF0078</v>
          </cell>
          <cell r="J1072">
            <v>54600</v>
          </cell>
        </row>
        <row r="1073">
          <cell r="I1073" t="str">
            <v>IF0088</v>
          </cell>
          <cell r="J1073">
            <v>57800</v>
          </cell>
        </row>
        <row r="1074">
          <cell r="I1074" t="str">
            <v>IF0108</v>
          </cell>
          <cell r="J1074">
            <v>63000</v>
          </cell>
        </row>
        <row r="1075">
          <cell r="I1075" t="str">
            <v>IF0128</v>
          </cell>
          <cell r="J1075">
            <v>68300</v>
          </cell>
        </row>
        <row r="1076">
          <cell r="I1076" t="str">
            <v>IF3061</v>
          </cell>
          <cell r="J1076">
            <v>10000</v>
          </cell>
        </row>
        <row r="1077">
          <cell r="I1077" t="str">
            <v>IF3071</v>
          </cell>
          <cell r="J1077">
            <v>11000</v>
          </cell>
        </row>
        <row r="1078">
          <cell r="I1078" t="str">
            <v>IF3081</v>
          </cell>
          <cell r="J1078">
            <v>12600</v>
          </cell>
        </row>
        <row r="1079">
          <cell r="I1079" t="str">
            <v>IF3101</v>
          </cell>
          <cell r="J1079">
            <v>14700</v>
          </cell>
        </row>
        <row r="1080">
          <cell r="I1080" t="str">
            <v>IF3121</v>
          </cell>
          <cell r="J1080">
            <v>16800</v>
          </cell>
        </row>
        <row r="1081">
          <cell r="I1081" t="str">
            <v>IF1062</v>
          </cell>
          <cell r="J1081">
            <v>8400</v>
          </cell>
        </row>
        <row r="1082">
          <cell r="I1082" t="str">
            <v>IF1072</v>
          </cell>
          <cell r="J1082">
            <v>10000</v>
          </cell>
        </row>
        <row r="1083">
          <cell r="I1083" t="str">
            <v>IF1082</v>
          </cell>
          <cell r="J1083">
            <v>11600</v>
          </cell>
        </row>
        <row r="1084">
          <cell r="I1084" t="str">
            <v>IF1102</v>
          </cell>
          <cell r="J1084">
            <v>13100</v>
          </cell>
        </row>
        <row r="1085">
          <cell r="I1085" t="str">
            <v>IF1122</v>
          </cell>
          <cell r="J1085">
            <v>14700</v>
          </cell>
        </row>
        <row r="1086">
          <cell r="I1086" t="str">
            <v>IF1064</v>
          </cell>
          <cell r="J1086">
            <v>14700</v>
          </cell>
        </row>
        <row r="1087">
          <cell r="I1087" t="str">
            <v>IF1074</v>
          </cell>
          <cell r="J1087">
            <v>16300</v>
          </cell>
        </row>
        <row r="1088">
          <cell r="I1088" t="str">
            <v>IF1084</v>
          </cell>
          <cell r="J1088">
            <v>17900</v>
          </cell>
        </row>
        <row r="1089">
          <cell r="I1089" t="str">
            <v>IF1104</v>
          </cell>
          <cell r="J1089">
            <v>21000</v>
          </cell>
        </row>
        <row r="1090">
          <cell r="I1090" t="str">
            <v>IF1124</v>
          </cell>
          <cell r="J1090">
            <v>24200</v>
          </cell>
        </row>
        <row r="1091">
          <cell r="I1091" t="str">
            <v>IF1066</v>
          </cell>
          <cell r="J1091">
            <v>21000</v>
          </cell>
        </row>
        <row r="1092">
          <cell r="I1092" t="str">
            <v>IF1076</v>
          </cell>
          <cell r="J1092">
            <v>22600</v>
          </cell>
        </row>
        <row r="1093">
          <cell r="I1093" t="str">
            <v>IF1086</v>
          </cell>
          <cell r="J1093">
            <v>24200</v>
          </cell>
        </row>
        <row r="1094">
          <cell r="I1094" t="str">
            <v>IF1106</v>
          </cell>
          <cell r="J1094">
            <v>27300</v>
          </cell>
        </row>
        <row r="1095">
          <cell r="I1095" t="str">
            <v>IF1126</v>
          </cell>
          <cell r="J1095">
            <v>30500</v>
          </cell>
        </row>
        <row r="1096">
          <cell r="I1096" t="str">
            <v>IF1066MM</v>
          </cell>
          <cell r="J1096">
            <v>17900</v>
          </cell>
        </row>
        <row r="1097">
          <cell r="I1097" t="str">
            <v>IF1066BE</v>
          </cell>
          <cell r="J1097">
            <v>17900</v>
          </cell>
        </row>
        <row r="1098">
          <cell r="I1098" t="str">
            <v>IF1076MM</v>
          </cell>
          <cell r="J1098">
            <v>19400</v>
          </cell>
        </row>
        <row r="1099">
          <cell r="I1099" t="str">
            <v>IF1076BE</v>
          </cell>
          <cell r="J1099">
            <v>19400</v>
          </cell>
        </row>
        <row r="1100">
          <cell r="I1100" t="str">
            <v>IF1086MM</v>
          </cell>
          <cell r="J1100">
            <v>21000</v>
          </cell>
        </row>
        <row r="1101">
          <cell r="I1101" t="str">
            <v>IF1086BE</v>
          </cell>
          <cell r="J1101">
            <v>21000</v>
          </cell>
        </row>
        <row r="1102">
          <cell r="I1102" t="str">
            <v>IF1106MM</v>
          </cell>
          <cell r="J1102">
            <v>23100</v>
          </cell>
        </row>
        <row r="1103">
          <cell r="I1103" t="str">
            <v>IF1106BE</v>
          </cell>
          <cell r="J1103">
            <v>23100</v>
          </cell>
        </row>
        <row r="1104">
          <cell r="I1104" t="str">
            <v>IF1126MM</v>
          </cell>
          <cell r="J1104">
            <v>26300</v>
          </cell>
        </row>
        <row r="1105">
          <cell r="I1105" t="str">
            <v>IF1126BE</v>
          </cell>
          <cell r="J1105">
            <v>26300</v>
          </cell>
        </row>
        <row r="1106">
          <cell r="I1106" t="str">
            <v>IF1064G</v>
          </cell>
          <cell r="J1106">
            <v>13100</v>
          </cell>
        </row>
        <row r="1107">
          <cell r="I1107" t="str">
            <v>IF1074G</v>
          </cell>
          <cell r="J1107">
            <v>15800</v>
          </cell>
        </row>
        <row r="1108">
          <cell r="I1108" t="str">
            <v>IF1084G</v>
          </cell>
          <cell r="J1108">
            <v>18900</v>
          </cell>
        </row>
        <row r="1109">
          <cell r="I1109" t="str">
            <v>IF1104G</v>
          </cell>
          <cell r="J1109">
            <v>24200</v>
          </cell>
        </row>
        <row r="1110">
          <cell r="I1110" t="str">
            <v>IF1124G</v>
          </cell>
          <cell r="J1110">
            <v>29400</v>
          </cell>
        </row>
        <row r="1111">
          <cell r="I1111" t="str">
            <v>IF1066G</v>
          </cell>
          <cell r="J1111">
            <v>21500</v>
          </cell>
        </row>
        <row r="1112">
          <cell r="I1112" t="str">
            <v>IF1076G</v>
          </cell>
          <cell r="J1112">
            <v>24200</v>
          </cell>
        </row>
        <row r="1113">
          <cell r="I1113" t="str">
            <v>IF1086G</v>
          </cell>
          <cell r="J1113">
            <v>27300</v>
          </cell>
        </row>
        <row r="1114">
          <cell r="I1114" t="str">
            <v>IF1106G</v>
          </cell>
          <cell r="J1114">
            <v>32600</v>
          </cell>
        </row>
        <row r="1115">
          <cell r="I1115" t="str">
            <v>IF1126G</v>
          </cell>
          <cell r="J1115">
            <v>37800</v>
          </cell>
        </row>
        <row r="1116">
          <cell r="I1116" t="str">
            <v>IF1064K</v>
          </cell>
          <cell r="J1116">
            <v>15800</v>
          </cell>
        </row>
        <row r="1117">
          <cell r="I1117" t="str">
            <v>IF1074K</v>
          </cell>
          <cell r="J1117">
            <v>18900</v>
          </cell>
        </row>
        <row r="1118">
          <cell r="I1118" t="str">
            <v>IF1084K</v>
          </cell>
          <cell r="J1118">
            <v>23100</v>
          </cell>
        </row>
        <row r="1119">
          <cell r="I1119" t="str">
            <v>IF1104K</v>
          </cell>
          <cell r="J1119">
            <v>27300</v>
          </cell>
        </row>
        <row r="1120">
          <cell r="I1120" t="str">
            <v>IF1124K</v>
          </cell>
          <cell r="J1120">
            <v>32600</v>
          </cell>
        </row>
        <row r="1121">
          <cell r="I1121" t="str">
            <v>IF1066K</v>
          </cell>
          <cell r="J1121">
            <v>26300</v>
          </cell>
        </row>
        <row r="1122">
          <cell r="I1122" t="str">
            <v>IF1076K</v>
          </cell>
          <cell r="J1122">
            <v>29400</v>
          </cell>
        </row>
        <row r="1123">
          <cell r="I1123" t="str">
            <v>IF1086K</v>
          </cell>
          <cell r="J1123">
            <v>32600</v>
          </cell>
        </row>
        <row r="1124">
          <cell r="I1124" t="str">
            <v>IF1106K</v>
          </cell>
          <cell r="J1124">
            <v>36800</v>
          </cell>
        </row>
        <row r="1125">
          <cell r="I1125" t="str">
            <v>IF1126K</v>
          </cell>
          <cell r="J1125">
            <v>42000</v>
          </cell>
        </row>
        <row r="1126">
          <cell r="I1126" t="str">
            <v>IF1064B</v>
          </cell>
          <cell r="J1126">
            <v>20000</v>
          </cell>
        </row>
        <row r="1127">
          <cell r="I1127" t="str">
            <v>IF1074B</v>
          </cell>
          <cell r="J1127">
            <v>22100</v>
          </cell>
        </row>
        <row r="1128">
          <cell r="I1128" t="str">
            <v>IF1084B</v>
          </cell>
          <cell r="J1128">
            <v>24200</v>
          </cell>
        </row>
        <row r="1129">
          <cell r="I1129" t="str">
            <v>IF1104B</v>
          </cell>
          <cell r="J1129">
            <v>35700</v>
          </cell>
        </row>
        <row r="1130">
          <cell r="I1130" t="str">
            <v>IF1124B</v>
          </cell>
          <cell r="J1130">
            <v>38900</v>
          </cell>
        </row>
        <row r="1131">
          <cell r="I1131" t="str">
            <v>IF1066B</v>
          </cell>
          <cell r="J1131">
            <v>27300</v>
          </cell>
        </row>
        <row r="1132">
          <cell r="I1132" t="str">
            <v>IF1076B</v>
          </cell>
          <cell r="J1132">
            <v>30500</v>
          </cell>
        </row>
        <row r="1133">
          <cell r="I1133" t="str">
            <v>IF1086B</v>
          </cell>
          <cell r="J1133">
            <v>33600</v>
          </cell>
        </row>
        <row r="1134">
          <cell r="I1134" t="str">
            <v>IF1106B</v>
          </cell>
          <cell r="J1134">
            <v>42000</v>
          </cell>
        </row>
        <row r="1135">
          <cell r="I1135" t="str">
            <v>IF1126B</v>
          </cell>
          <cell r="J1135">
            <v>46200</v>
          </cell>
        </row>
        <row r="1136">
          <cell r="I1136" t="str">
            <v>IF5110</v>
          </cell>
          <cell r="J1136">
            <v>17900</v>
          </cell>
        </row>
        <row r="1137">
          <cell r="I1137" t="str">
            <v>IF5112</v>
          </cell>
          <cell r="J1137">
            <v>19400</v>
          </cell>
        </row>
        <row r="1138">
          <cell r="I1138" t="str">
            <v>IF5114</v>
          </cell>
          <cell r="J1138">
            <v>21000</v>
          </cell>
        </row>
        <row r="1139">
          <cell r="I1139" t="str">
            <v>IF5116</v>
          </cell>
          <cell r="J1139">
            <v>24200</v>
          </cell>
        </row>
        <row r="1140">
          <cell r="I1140" t="str">
            <v>IF5118</v>
          </cell>
          <cell r="J1140">
            <v>28400</v>
          </cell>
        </row>
        <row r="1141">
          <cell r="I1141" t="str">
            <v>IF5210</v>
          </cell>
          <cell r="J1141">
            <v>21000</v>
          </cell>
        </row>
        <row r="1142">
          <cell r="I1142" t="str">
            <v>IF5212</v>
          </cell>
          <cell r="J1142">
            <v>22600</v>
          </cell>
        </row>
        <row r="1143">
          <cell r="I1143" t="str">
            <v>IF5214</v>
          </cell>
          <cell r="J1143">
            <v>24200</v>
          </cell>
        </row>
        <row r="1144">
          <cell r="I1144" t="str">
            <v>IF5216</v>
          </cell>
          <cell r="J1144">
            <v>27300</v>
          </cell>
        </row>
        <row r="1145">
          <cell r="I1145" t="str">
            <v>IF5218</v>
          </cell>
          <cell r="J1145">
            <v>31500</v>
          </cell>
        </row>
        <row r="1146">
          <cell r="I1146" t="str">
            <v>IF5510</v>
          </cell>
          <cell r="J1146">
            <v>24200</v>
          </cell>
        </row>
        <row r="1147">
          <cell r="I1147" t="str">
            <v>IF5512</v>
          </cell>
          <cell r="J1147">
            <v>25700</v>
          </cell>
        </row>
        <row r="1148">
          <cell r="I1148" t="str">
            <v>IF5514</v>
          </cell>
          <cell r="J1148">
            <v>27300</v>
          </cell>
        </row>
        <row r="1149">
          <cell r="I1149" t="str">
            <v>IF5516</v>
          </cell>
          <cell r="J1149">
            <v>30500</v>
          </cell>
        </row>
        <row r="1150">
          <cell r="I1150" t="str">
            <v>IF5518</v>
          </cell>
          <cell r="J1150">
            <v>34700</v>
          </cell>
        </row>
        <row r="1151">
          <cell r="I1151" t="str">
            <v>IF6010</v>
          </cell>
          <cell r="J1151">
            <v>6300</v>
          </cell>
        </row>
        <row r="1152">
          <cell r="I1152" t="str">
            <v>IF6012</v>
          </cell>
          <cell r="J1152">
            <v>7900</v>
          </cell>
        </row>
        <row r="1153">
          <cell r="I1153" t="str">
            <v>IF6014</v>
          </cell>
          <cell r="J1153">
            <v>9500</v>
          </cell>
        </row>
        <row r="1154">
          <cell r="I1154" t="str">
            <v>IF6016</v>
          </cell>
          <cell r="J1154">
            <v>11600</v>
          </cell>
        </row>
        <row r="1155">
          <cell r="I1155" t="str">
            <v>IF6018</v>
          </cell>
          <cell r="J1155">
            <v>13700</v>
          </cell>
        </row>
        <row r="1156">
          <cell r="I1156" t="str">
            <v>IF6102</v>
          </cell>
          <cell r="J1156">
            <v>3200</v>
          </cell>
        </row>
        <row r="1157">
          <cell r="I1157" t="str">
            <v>IF6104</v>
          </cell>
          <cell r="J1157">
            <v>4200</v>
          </cell>
        </row>
        <row r="1158">
          <cell r="I1158" t="str">
            <v>IF6106</v>
          </cell>
          <cell r="J1158">
            <v>4700</v>
          </cell>
        </row>
        <row r="1159">
          <cell r="I1159" t="str">
            <v>IF6108</v>
          </cell>
          <cell r="J1159">
            <v>5800</v>
          </cell>
        </row>
        <row r="1160">
          <cell r="I1160" t="str">
            <v>IF6102T</v>
          </cell>
          <cell r="J1160">
            <v>3200</v>
          </cell>
        </row>
        <row r="1161">
          <cell r="I1161" t="str">
            <v>IF6104T</v>
          </cell>
          <cell r="J1161">
            <v>4200</v>
          </cell>
        </row>
        <row r="1162">
          <cell r="I1162" t="str">
            <v>IF6106T</v>
          </cell>
          <cell r="J1162">
            <v>4700</v>
          </cell>
        </row>
        <row r="1163">
          <cell r="I1163" t="str">
            <v>IF6108T</v>
          </cell>
          <cell r="J1163">
            <v>5800</v>
          </cell>
        </row>
        <row r="1164">
          <cell r="I1164" t="str">
            <v>IF8001</v>
          </cell>
          <cell r="J1164">
            <v>23100</v>
          </cell>
        </row>
        <row r="1165">
          <cell r="I1165" t="str">
            <v>IF8002</v>
          </cell>
          <cell r="J1165">
            <v>3200</v>
          </cell>
        </row>
        <row r="1166">
          <cell r="I1166" t="str">
            <v>IT8001</v>
          </cell>
          <cell r="J1166">
            <v>5300</v>
          </cell>
        </row>
        <row r="1167">
          <cell r="I1167" t="str">
            <v>IT8002</v>
          </cell>
          <cell r="J1167">
            <v>5300</v>
          </cell>
        </row>
        <row r="1168">
          <cell r="I1168" t="str">
            <v>IT8003</v>
          </cell>
          <cell r="J1168">
            <v>2600</v>
          </cell>
        </row>
        <row r="1169">
          <cell r="I1169" t="str">
            <v>IT0008L</v>
          </cell>
          <cell r="J1169">
            <v>57800</v>
          </cell>
        </row>
        <row r="1170">
          <cell r="I1170" t="str">
            <v>IT0008R</v>
          </cell>
          <cell r="J1170">
            <v>57800</v>
          </cell>
        </row>
        <row r="1171">
          <cell r="I1171" t="str">
            <v>IT0008</v>
          </cell>
          <cell r="J1171">
            <v>57800</v>
          </cell>
        </row>
        <row r="1172">
          <cell r="I1172" t="str">
            <v>IT0010L</v>
          </cell>
          <cell r="J1172">
            <v>71400</v>
          </cell>
        </row>
        <row r="1173">
          <cell r="I1173" t="str">
            <v>IT0010R</v>
          </cell>
          <cell r="J1173">
            <v>71400</v>
          </cell>
        </row>
        <row r="1174">
          <cell r="I1174" t="str">
            <v>IT0100</v>
          </cell>
          <cell r="J1174">
            <v>71400</v>
          </cell>
        </row>
        <row r="1175">
          <cell r="I1175" t="str">
            <v>IT0012L</v>
          </cell>
          <cell r="J1175">
            <v>80900</v>
          </cell>
        </row>
        <row r="1176">
          <cell r="I1176" t="str">
            <v>IT0012R</v>
          </cell>
          <cell r="J1176">
            <v>80900</v>
          </cell>
        </row>
        <row r="1177">
          <cell r="I1177" t="str">
            <v>IT0012</v>
          </cell>
          <cell r="J1177">
            <v>80900</v>
          </cell>
        </row>
        <row r="1178">
          <cell r="I1178" t="str">
            <v>IT0116</v>
          </cell>
          <cell r="J1178">
            <v>92400</v>
          </cell>
        </row>
        <row r="1179">
          <cell r="I1179" t="str">
            <v>IT0118</v>
          </cell>
          <cell r="J1179">
            <v>101900</v>
          </cell>
        </row>
        <row r="1180">
          <cell r="I1180" t="str">
            <v>IT0100L</v>
          </cell>
          <cell r="J1180">
            <v>36800</v>
          </cell>
        </row>
        <row r="1181">
          <cell r="I1181" t="str">
            <v>IT0100R</v>
          </cell>
          <cell r="J1181">
            <v>36800</v>
          </cell>
        </row>
        <row r="1182">
          <cell r="I1182" t="str">
            <v>IT5066</v>
          </cell>
          <cell r="J1182">
            <v>110300</v>
          </cell>
        </row>
        <row r="1183">
          <cell r="I1183" t="str">
            <v>IT5077</v>
          </cell>
          <cell r="J1183">
            <v>135500</v>
          </cell>
        </row>
        <row r="1184">
          <cell r="I1184" t="str">
            <v>IT912</v>
          </cell>
          <cell r="J1184">
            <v>108200</v>
          </cell>
        </row>
        <row r="1185">
          <cell r="I1185" t="str">
            <v>IT916</v>
          </cell>
          <cell r="J1185">
            <v>160700</v>
          </cell>
        </row>
        <row r="1186">
          <cell r="I1186" t="str">
            <v>IT966</v>
          </cell>
          <cell r="J1186">
            <v>161700</v>
          </cell>
        </row>
        <row r="1187">
          <cell r="I1187" t="str">
            <v>IT977</v>
          </cell>
          <cell r="J1187">
            <v>172200</v>
          </cell>
        </row>
        <row r="1188">
          <cell r="I1188" t="str">
            <v>IT926L</v>
          </cell>
          <cell r="J1188">
            <v>138600</v>
          </cell>
        </row>
        <row r="1189">
          <cell r="I1189" t="str">
            <v>IT926R</v>
          </cell>
          <cell r="J1189">
            <v>138600</v>
          </cell>
        </row>
        <row r="1190">
          <cell r="I1190" t="str">
            <v>IT927L</v>
          </cell>
          <cell r="J1190">
            <v>141800</v>
          </cell>
        </row>
        <row r="1191">
          <cell r="I1191" t="str">
            <v>IT927R</v>
          </cell>
          <cell r="J1191">
            <v>141800</v>
          </cell>
        </row>
        <row r="1192">
          <cell r="I1192" t="str">
            <v>IT912CL</v>
          </cell>
          <cell r="J1192">
            <v>126000</v>
          </cell>
        </row>
        <row r="1193">
          <cell r="I1193" t="str">
            <v>IT912CR</v>
          </cell>
          <cell r="J1193">
            <v>126000</v>
          </cell>
        </row>
        <row r="1194">
          <cell r="I1194" t="str">
            <v>IT918CL</v>
          </cell>
          <cell r="J1194">
            <v>176400</v>
          </cell>
        </row>
        <row r="1195">
          <cell r="I1195" t="str">
            <v>IT918CR</v>
          </cell>
          <cell r="J1195">
            <v>176400</v>
          </cell>
        </row>
        <row r="1196">
          <cell r="I1196" t="str">
            <v>IT912DL</v>
          </cell>
          <cell r="J1196">
            <v>126000</v>
          </cell>
        </row>
        <row r="1197">
          <cell r="I1197" t="str">
            <v>IT912DR</v>
          </cell>
          <cell r="J1197">
            <v>126000</v>
          </cell>
        </row>
        <row r="1198">
          <cell r="I1198" t="str">
            <v>IT918DR</v>
          </cell>
          <cell r="J1198">
            <v>176400</v>
          </cell>
        </row>
        <row r="1199">
          <cell r="I1199" t="str">
            <v>IT918DL</v>
          </cell>
          <cell r="J1199">
            <v>176400</v>
          </cell>
        </row>
        <row r="1200">
          <cell r="I1200" t="str">
            <v>IT2004</v>
          </cell>
          <cell r="J1200">
            <v>21000</v>
          </cell>
        </row>
        <row r="1201">
          <cell r="I1201" t="str">
            <v>IT2005</v>
          </cell>
          <cell r="J1201">
            <v>24200</v>
          </cell>
        </row>
        <row r="1202">
          <cell r="I1202" t="str">
            <v>IT2006</v>
          </cell>
          <cell r="J1202">
            <v>27300</v>
          </cell>
        </row>
        <row r="1203">
          <cell r="I1203" t="str">
            <v>IT2007</v>
          </cell>
          <cell r="J1203">
            <v>30500</v>
          </cell>
        </row>
        <row r="1204">
          <cell r="I1204" t="str">
            <v>IT2008</v>
          </cell>
          <cell r="J1204">
            <v>33600</v>
          </cell>
        </row>
        <row r="1205">
          <cell r="I1205" t="str">
            <v>IT2010</v>
          </cell>
          <cell r="J1205">
            <v>39900</v>
          </cell>
        </row>
        <row r="1206">
          <cell r="I1206" t="str">
            <v>IT2012</v>
          </cell>
          <cell r="J1206">
            <v>47300</v>
          </cell>
        </row>
        <row r="1207">
          <cell r="I1207" t="str">
            <v>IT2014</v>
          </cell>
          <cell r="J1207">
            <v>54600</v>
          </cell>
        </row>
        <row r="1208">
          <cell r="I1208" t="str">
            <v>IT2016</v>
          </cell>
          <cell r="J1208">
            <v>60900</v>
          </cell>
        </row>
        <row r="1209">
          <cell r="I1209" t="str">
            <v>IT2122</v>
          </cell>
          <cell r="J1209">
            <v>21000</v>
          </cell>
        </row>
        <row r="1210">
          <cell r="I1210" t="str">
            <v>IT2204</v>
          </cell>
          <cell r="J1210">
            <v>24200</v>
          </cell>
        </row>
        <row r="1211">
          <cell r="I1211" t="str">
            <v>IT2205</v>
          </cell>
          <cell r="J1211">
            <v>27300</v>
          </cell>
        </row>
        <row r="1212">
          <cell r="I1212" t="str">
            <v>IT2206</v>
          </cell>
          <cell r="J1212">
            <v>30500</v>
          </cell>
        </row>
        <row r="1213">
          <cell r="I1213" t="str">
            <v>IT2207</v>
          </cell>
          <cell r="J1213">
            <v>33600</v>
          </cell>
        </row>
        <row r="1214">
          <cell r="I1214" t="str">
            <v>IT2208</v>
          </cell>
          <cell r="J1214">
            <v>36800</v>
          </cell>
        </row>
        <row r="1215">
          <cell r="I1215" t="str">
            <v>IT2210</v>
          </cell>
          <cell r="J1215">
            <v>44100</v>
          </cell>
        </row>
        <row r="1216">
          <cell r="I1216" t="str">
            <v>IT2212</v>
          </cell>
          <cell r="J1216">
            <v>51500</v>
          </cell>
        </row>
        <row r="1217">
          <cell r="I1217" t="str">
            <v>IT3006</v>
          </cell>
          <cell r="J1217">
            <v>44100</v>
          </cell>
        </row>
        <row r="1218">
          <cell r="I1218" t="str">
            <v>IT3007</v>
          </cell>
          <cell r="J1218">
            <v>47300</v>
          </cell>
        </row>
        <row r="1219">
          <cell r="I1219" t="str">
            <v>IT3008</v>
          </cell>
          <cell r="J1219">
            <v>51500</v>
          </cell>
        </row>
        <row r="1220">
          <cell r="I1220" t="str">
            <v>IT3010</v>
          </cell>
          <cell r="J1220">
            <v>57800</v>
          </cell>
        </row>
        <row r="1221">
          <cell r="I1221" t="str">
            <v>IT3012</v>
          </cell>
          <cell r="J1221">
            <v>65100</v>
          </cell>
        </row>
        <row r="1222">
          <cell r="I1222" t="str">
            <v>IT3406</v>
          </cell>
          <cell r="J1222">
            <v>53600</v>
          </cell>
        </row>
        <row r="1223">
          <cell r="I1223" t="str">
            <v>IT3407</v>
          </cell>
          <cell r="J1223">
            <v>56700</v>
          </cell>
        </row>
        <row r="1224">
          <cell r="I1224" t="str">
            <v>IT3408</v>
          </cell>
          <cell r="J1224">
            <v>59900</v>
          </cell>
        </row>
        <row r="1225">
          <cell r="I1225" t="str">
            <v>IT3410</v>
          </cell>
          <cell r="J1225">
            <v>66200</v>
          </cell>
        </row>
        <row r="1226">
          <cell r="I1226" t="str">
            <v>IT3412</v>
          </cell>
          <cell r="J1226">
            <v>72500</v>
          </cell>
        </row>
        <row r="1227">
          <cell r="I1227" t="str">
            <v>IT3106</v>
          </cell>
          <cell r="J1227">
            <v>44100</v>
          </cell>
        </row>
        <row r="1228">
          <cell r="I1228" t="str">
            <v>IT3107</v>
          </cell>
          <cell r="J1228">
            <v>47300</v>
          </cell>
        </row>
        <row r="1229">
          <cell r="I1229" t="str">
            <v>IT3108</v>
          </cell>
          <cell r="J1229">
            <v>51500</v>
          </cell>
        </row>
        <row r="1230">
          <cell r="I1230" t="str">
            <v>IT3110</v>
          </cell>
          <cell r="J1230">
            <v>57800</v>
          </cell>
        </row>
        <row r="1231">
          <cell r="I1231" t="str">
            <v>IT3112</v>
          </cell>
          <cell r="J1231">
            <v>65100</v>
          </cell>
        </row>
        <row r="1232">
          <cell r="I1232" t="str">
            <v>IT3306</v>
          </cell>
          <cell r="J1232">
            <v>162800</v>
          </cell>
        </row>
        <row r="1233">
          <cell r="I1233" t="str">
            <v>IT3307</v>
          </cell>
          <cell r="J1233">
            <v>170100</v>
          </cell>
        </row>
        <row r="1234">
          <cell r="I1234" t="str">
            <v>IT3308</v>
          </cell>
          <cell r="J1234">
            <v>174300</v>
          </cell>
        </row>
        <row r="1235">
          <cell r="I1235" t="str">
            <v>IT3310</v>
          </cell>
          <cell r="J1235">
            <v>183800</v>
          </cell>
        </row>
        <row r="1236">
          <cell r="I1236" t="str">
            <v>IT3312</v>
          </cell>
          <cell r="J1236">
            <v>195300</v>
          </cell>
        </row>
        <row r="1237">
          <cell r="I1237" t="str">
            <v>IA0006</v>
          </cell>
          <cell r="J1237">
            <v>12600</v>
          </cell>
        </row>
        <row r="1238">
          <cell r="I1238" t="str">
            <v>IA0007</v>
          </cell>
          <cell r="J1238">
            <v>14200</v>
          </cell>
        </row>
        <row r="1239">
          <cell r="I1239" t="str">
            <v>IA0008</v>
          </cell>
          <cell r="J1239">
            <v>15800</v>
          </cell>
        </row>
        <row r="1240">
          <cell r="I1240" t="str">
            <v>IA0010</v>
          </cell>
          <cell r="J1240">
            <v>18900</v>
          </cell>
        </row>
        <row r="1241">
          <cell r="I1241" t="str">
            <v>IA0012</v>
          </cell>
          <cell r="J1241">
            <v>21000</v>
          </cell>
        </row>
        <row r="1242">
          <cell r="I1242" t="str">
            <v>IA9901</v>
          </cell>
          <cell r="J1242">
            <v>5800</v>
          </cell>
        </row>
        <row r="1243">
          <cell r="I1243" t="str">
            <v>IF060</v>
          </cell>
          <cell r="J1243">
            <v>102400</v>
          </cell>
        </row>
        <row r="1244">
          <cell r="I1244" t="str">
            <v>IF070</v>
          </cell>
          <cell r="J1244">
            <v>112900</v>
          </cell>
        </row>
        <row r="1245">
          <cell r="I1245" t="str">
            <v>IF080</v>
          </cell>
          <cell r="J1245">
            <v>123900</v>
          </cell>
        </row>
        <row r="1246">
          <cell r="I1246" t="str">
            <v>IF100</v>
          </cell>
          <cell r="J1246">
            <v>140700</v>
          </cell>
        </row>
        <row r="1247">
          <cell r="I1247" t="str">
            <v>IF120</v>
          </cell>
          <cell r="J1247">
            <v>157500</v>
          </cell>
        </row>
        <row r="1248">
          <cell r="I1248" t="str">
            <v>IF062</v>
          </cell>
          <cell r="J1248">
            <v>118100</v>
          </cell>
        </row>
        <row r="1249">
          <cell r="I1249" t="str">
            <v>IF072</v>
          </cell>
          <cell r="J1249">
            <v>128600</v>
          </cell>
        </row>
        <row r="1250">
          <cell r="I1250" t="str">
            <v>IF082</v>
          </cell>
          <cell r="J1250">
            <v>139700</v>
          </cell>
        </row>
        <row r="1251">
          <cell r="I1251" t="str">
            <v>IF102</v>
          </cell>
          <cell r="J1251">
            <v>159600</v>
          </cell>
        </row>
        <row r="1252">
          <cell r="I1252" t="str">
            <v>IF122</v>
          </cell>
          <cell r="J1252">
            <v>179600</v>
          </cell>
        </row>
        <row r="1253">
          <cell r="I1253" t="str">
            <v>IF064</v>
          </cell>
          <cell r="J1253">
            <v>136000</v>
          </cell>
        </row>
        <row r="1254">
          <cell r="I1254" t="str">
            <v>IF074</v>
          </cell>
          <cell r="J1254">
            <v>146500</v>
          </cell>
        </row>
        <row r="1255">
          <cell r="I1255" t="str">
            <v>IF084</v>
          </cell>
          <cell r="J1255">
            <v>157500</v>
          </cell>
        </row>
        <row r="1256">
          <cell r="I1256" t="str">
            <v>IF104</v>
          </cell>
          <cell r="J1256">
            <v>177500</v>
          </cell>
        </row>
        <row r="1257">
          <cell r="I1257" t="str">
            <v>IF124</v>
          </cell>
          <cell r="J1257">
            <v>197400</v>
          </cell>
        </row>
        <row r="1258">
          <cell r="I1258" t="str">
            <v>IF066</v>
          </cell>
          <cell r="J1258">
            <v>158000</v>
          </cell>
        </row>
        <row r="1259">
          <cell r="I1259" t="str">
            <v>IF076</v>
          </cell>
          <cell r="J1259">
            <v>171700</v>
          </cell>
        </row>
        <row r="1260">
          <cell r="I1260" t="str">
            <v>IF086</v>
          </cell>
          <cell r="J1260">
            <v>185900</v>
          </cell>
        </row>
        <row r="1261">
          <cell r="I1261" t="str">
            <v>IF106</v>
          </cell>
          <cell r="J1261">
            <v>212100</v>
          </cell>
        </row>
        <row r="1262">
          <cell r="I1262" t="str">
            <v>IF126</v>
          </cell>
          <cell r="J1262">
            <v>238400</v>
          </cell>
        </row>
        <row r="1263">
          <cell r="I1263" t="str">
            <v>IF068</v>
          </cell>
          <cell r="J1263">
            <v>174800</v>
          </cell>
        </row>
        <row r="1264">
          <cell r="I1264" t="str">
            <v>IF078</v>
          </cell>
          <cell r="J1264">
            <v>188500</v>
          </cell>
        </row>
        <row r="1265">
          <cell r="I1265" t="str">
            <v>IF088</v>
          </cell>
          <cell r="J1265">
            <v>202700</v>
          </cell>
        </row>
        <row r="1266">
          <cell r="I1266" t="str">
            <v>IF108</v>
          </cell>
          <cell r="J1266">
            <v>228900</v>
          </cell>
        </row>
        <row r="1267">
          <cell r="I1267" t="str">
            <v>IF128</v>
          </cell>
          <cell r="J1267">
            <v>255200</v>
          </cell>
        </row>
        <row r="1268">
          <cell r="I1268" t="str">
            <v>IF060T</v>
          </cell>
          <cell r="J1268">
            <v>96100</v>
          </cell>
        </row>
        <row r="1269">
          <cell r="I1269" t="str">
            <v>IF070T</v>
          </cell>
          <cell r="J1269">
            <v>106600</v>
          </cell>
        </row>
        <row r="1270">
          <cell r="I1270" t="str">
            <v>IF080T</v>
          </cell>
          <cell r="J1270">
            <v>117600</v>
          </cell>
        </row>
        <row r="1271">
          <cell r="I1271" t="str">
            <v>IF100T</v>
          </cell>
          <cell r="J1271">
            <v>132300</v>
          </cell>
        </row>
        <row r="1272">
          <cell r="I1272" t="str">
            <v>IF120T</v>
          </cell>
          <cell r="J1272">
            <v>149100</v>
          </cell>
        </row>
        <row r="1273">
          <cell r="I1273" t="str">
            <v>IF062T</v>
          </cell>
          <cell r="J1273">
            <v>111800</v>
          </cell>
        </row>
        <row r="1274">
          <cell r="I1274" t="str">
            <v>IF072T</v>
          </cell>
          <cell r="J1274">
            <v>122300</v>
          </cell>
        </row>
        <row r="1275">
          <cell r="I1275" t="str">
            <v>IF082T</v>
          </cell>
          <cell r="J1275">
            <v>133400</v>
          </cell>
        </row>
        <row r="1276">
          <cell r="I1276" t="str">
            <v>IF102T</v>
          </cell>
          <cell r="J1276">
            <v>151200</v>
          </cell>
        </row>
        <row r="1277">
          <cell r="I1277" t="str">
            <v>IF122T</v>
          </cell>
          <cell r="J1277">
            <v>171200</v>
          </cell>
        </row>
        <row r="1278">
          <cell r="I1278" t="str">
            <v>IF064T</v>
          </cell>
          <cell r="J1278">
            <v>129700</v>
          </cell>
        </row>
        <row r="1279">
          <cell r="I1279" t="str">
            <v>IF074T</v>
          </cell>
          <cell r="J1279">
            <v>140200</v>
          </cell>
        </row>
        <row r="1280">
          <cell r="I1280" t="str">
            <v>IF084T</v>
          </cell>
          <cell r="J1280">
            <v>151200</v>
          </cell>
        </row>
        <row r="1281">
          <cell r="I1281" t="str">
            <v>IF104T</v>
          </cell>
          <cell r="J1281">
            <v>169100</v>
          </cell>
        </row>
        <row r="1282">
          <cell r="I1282" t="str">
            <v>IF124T</v>
          </cell>
          <cell r="J1282">
            <v>189000</v>
          </cell>
        </row>
        <row r="1283">
          <cell r="I1283" t="str">
            <v>IF066T</v>
          </cell>
          <cell r="J1283">
            <v>151700</v>
          </cell>
        </row>
        <row r="1284">
          <cell r="I1284" t="str">
            <v>IF076T</v>
          </cell>
          <cell r="J1284">
            <v>165400</v>
          </cell>
        </row>
        <row r="1285">
          <cell r="I1285" t="str">
            <v>IF086T</v>
          </cell>
          <cell r="J1285">
            <v>179600</v>
          </cell>
        </row>
        <row r="1286">
          <cell r="I1286" t="str">
            <v>IF106T</v>
          </cell>
          <cell r="J1286">
            <v>302700</v>
          </cell>
        </row>
        <row r="1287">
          <cell r="I1287" t="str">
            <v>IF126T</v>
          </cell>
          <cell r="J1287">
            <v>230000</v>
          </cell>
        </row>
        <row r="1288">
          <cell r="I1288" t="str">
            <v>IF068T</v>
          </cell>
          <cell r="J1288">
            <v>168500</v>
          </cell>
        </row>
        <row r="1289">
          <cell r="I1289" t="str">
            <v>IF078T</v>
          </cell>
          <cell r="J1289">
            <v>182200</v>
          </cell>
        </row>
        <row r="1290">
          <cell r="I1290" t="str">
            <v>IF088T</v>
          </cell>
          <cell r="J1290">
            <v>196400</v>
          </cell>
        </row>
        <row r="1291">
          <cell r="I1291" t="str">
            <v>IF108T</v>
          </cell>
          <cell r="J1291">
            <v>220500</v>
          </cell>
        </row>
        <row r="1292">
          <cell r="I1292" t="str">
            <v>IF128T</v>
          </cell>
          <cell r="J1292">
            <v>246800</v>
          </cell>
        </row>
        <row r="1293">
          <cell r="I1293" t="str">
            <v>IF060W</v>
          </cell>
          <cell r="J1293">
            <v>99200</v>
          </cell>
        </row>
        <row r="1294">
          <cell r="I1294" t="str">
            <v>IF070W</v>
          </cell>
          <cell r="J1294">
            <v>109700</v>
          </cell>
        </row>
        <row r="1295">
          <cell r="I1295" t="str">
            <v>IF080W</v>
          </cell>
          <cell r="J1295">
            <v>120800</v>
          </cell>
        </row>
        <row r="1296">
          <cell r="I1296" t="str">
            <v>IF100W</v>
          </cell>
          <cell r="J1296">
            <v>136500</v>
          </cell>
        </row>
        <row r="1297">
          <cell r="I1297" t="str">
            <v>IF120W</v>
          </cell>
          <cell r="J1297">
            <v>153300</v>
          </cell>
        </row>
        <row r="1298">
          <cell r="I1298" t="str">
            <v>IF062W</v>
          </cell>
          <cell r="J1298">
            <v>115000</v>
          </cell>
        </row>
        <row r="1299">
          <cell r="I1299" t="str">
            <v>IF072W</v>
          </cell>
          <cell r="J1299">
            <v>125500</v>
          </cell>
        </row>
        <row r="1300">
          <cell r="I1300" t="str">
            <v>IF082W</v>
          </cell>
          <cell r="J1300">
            <v>136500</v>
          </cell>
        </row>
        <row r="1301">
          <cell r="I1301" t="str">
            <v>IF102W</v>
          </cell>
          <cell r="J1301">
            <v>155400</v>
          </cell>
        </row>
        <row r="1302">
          <cell r="I1302" t="str">
            <v>IF122W</v>
          </cell>
          <cell r="J1302">
            <v>175400</v>
          </cell>
        </row>
        <row r="1303">
          <cell r="I1303" t="str">
            <v>IF064W</v>
          </cell>
          <cell r="J1303">
            <v>132800</v>
          </cell>
        </row>
        <row r="1304">
          <cell r="I1304" t="str">
            <v>IF074W</v>
          </cell>
          <cell r="J1304">
            <v>143300</v>
          </cell>
        </row>
        <row r="1305">
          <cell r="I1305" t="str">
            <v>IF084W</v>
          </cell>
          <cell r="J1305">
            <v>154400</v>
          </cell>
        </row>
        <row r="1306">
          <cell r="I1306" t="str">
            <v>IF104W</v>
          </cell>
          <cell r="J1306">
            <v>173300</v>
          </cell>
        </row>
        <row r="1307">
          <cell r="I1307" t="str">
            <v>IF124W</v>
          </cell>
          <cell r="J1307">
            <v>193200</v>
          </cell>
        </row>
        <row r="1308">
          <cell r="I1308" t="str">
            <v>IF066W</v>
          </cell>
          <cell r="J1308">
            <v>154900</v>
          </cell>
        </row>
        <row r="1309">
          <cell r="I1309" t="str">
            <v>IF076W</v>
          </cell>
          <cell r="J1309">
            <v>168500</v>
          </cell>
        </row>
        <row r="1310">
          <cell r="I1310" t="str">
            <v>IF086W</v>
          </cell>
          <cell r="J1310">
            <v>182700</v>
          </cell>
        </row>
        <row r="1311">
          <cell r="I1311" t="str">
            <v>IF106W</v>
          </cell>
          <cell r="J1311">
            <v>207900</v>
          </cell>
        </row>
        <row r="1312">
          <cell r="I1312" t="str">
            <v>IF126W</v>
          </cell>
          <cell r="J1312">
            <v>234200</v>
          </cell>
        </row>
        <row r="1313">
          <cell r="I1313" t="str">
            <v>IF068W</v>
          </cell>
          <cell r="J1313">
            <v>171700</v>
          </cell>
        </row>
        <row r="1314">
          <cell r="I1314" t="str">
            <v>IF078W</v>
          </cell>
          <cell r="J1314">
            <v>185300</v>
          </cell>
        </row>
        <row r="1315">
          <cell r="I1315" t="str">
            <v>IF088W</v>
          </cell>
          <cell r="J1315">
            <v>199500</v>
          </cell>
        </row>
        <row r="1316">
          <cell r="I1316" t="str">
            <v>IF108W</v>
          </cell>
          <cell r="J1316">
            <v>224700</v>
          </cell>
        </row>
        <row r="1317">
          <cell r="I1317" t="str">
            <v>IF128W</v>
          </cell>
          <cell r="J1317">
            <v>251000</v>
          </cell>
        </row>
        <row r="1318">
          <cell r="I1318" t="str">
            <v>IF062G</v>
          </cell>
          <cell r="J1318">
            <v>116000</v>
          </cell>
        </row>
        <row r="1319">
          <cell r="I1319" t="str">
            <v>IF072G</v>
          </cell>
          <cell r="J1319">
            <v>130700</v>
          </cell>
        </row>
        <row r="1320">
          <cell r="I1320" t="str">
            <v>IF082G</v>
          </cell>
          <cell r="J1320">
            <v>148100</v>
          </cell>
        </row>
        <row r="1321">
          <cell r="I1321" t="str">
            <v>IF102G</v>
          </cell>
          <cell r="J1321">
            <v>176400</v>
          </cell>
        </row>
        <row r="1322">
          <cell r="I1322" t="str">
            <v>IF122G</v>
          </cell>
          <cell r="J1322">
            <v>204800</v>
          </cell>
        </row>
        <row r="1323">
          <cell r="I1323" t="str">
            <v>IF064G</v>
          </cell>
          <cell r="J1323">
            <v>138100</v>
          </cell>
        </row>
        <row r="1324">
          <cell r="I1324" t="str">
            <v>IF074G</v>
          </cell>
          <cell r="J1324">
            <v>152800</v>
          </cell>
        </row>
        <row r="1325">
          <cell r="I1325" t="str">
            <v>IF084G</v>
          </cell>
          <cell r="J1325">
            <v>170100</v>
          </cell>
        </row>
        <row r="1326">
          <cell r="I1326" t="str">
            <v>IF104G</v>
          </cell>
          <cell r="J1326">
            <v>198500</v>
          </cell>
        </row>
        <row r="1327">
          <cell r="I1327" t="str">
            <v>IF124G</v>
          </cell>
          <cell r="J1327">
            <v>226800</v>
          </cell>
        </row>
        <row r="1328">
          <cell r="I1328" t="str">
            <v>IF066G</v>
          </cell>
          <cell r="J1328">
            <v>152800</v>
          </cell>
        </row>
        <row r="1329">
          <cell r="I1329" t="str">
            <v>IF076G</v>
          </cell>
          <cell r="J1329">
            <v>172700</v>
          </cell>
        </row>
        <row r="1330">
          <cell r="I1330" t="str">
            <v>IF086G</v>
          </cell>
          <cell r="J1330">
            <v>196400</v>
          </cell>
        </row>
        <row r="1331">
          <cell r="I1331" t="str">
            <v>IF106G</v>
          </cell>
          <cell r="J1331">
            <v>235200</v>
          </cell>
        </row>
        <row r="1332">
          <cell r="I1332" t="str">
            <v>IF126G</v>
          </cell>
          <cell r="J1332">
            <v>274100</v>
          </cell>
        </row>
        <row r="1333">
          <cell r="I1333" t="str">
            <v>IF068G</v>
          </cell>
          <cell r="J1333">
            <v>173800</v>
          </cell>
        </row>
        <row r="1334">
          <cell r="I1334" t="str">
            <v>IF078G</v>
          </cell>
          <cell r="J1334">
            <v>193700</v>
          </cell>
        </row>
        <row r="1335">
          <cell r="I1335" t="str">
            <v>IF088G</v>
          </cell>
          <cell r="J1335">
            <v>217400</v>
          </cell>
        </row>
        <row r="1336">
          <cell r="I1336" t="str">
            <v>IF108G</v>
          </cell>
          <cell r="J1336">
            <v>256200</v>
          </cell>
        </row>
        <row r="1337">
          <cell r="I1337" t="str">
            <v>IF128G</v>
          </cell>
          <cell r="J1337">
            <v>295100</v>
          </cell>
        </row>
        <row r="1338">
          <cell r="I1338" t="str">
            <v>IF062H</v>
          </cell>
          <cell r="J1338">
            <v>115000</v>
          </cell>
        </row>
        <row r="1339">
          <cell r="I1339" t="str">
            <v>IF072H</v>
          </cell>
          <cell r="J1339">
            <v>127600</v>
          </cell>
        </row>
        <row r="1340">
          <cell r="I1340" t="str">
            <v>IF082H</v>
          </cell>
          <cell r="J1340">
            <v>141800</v>
          </cell>
        </row>
        <row r="1341">
          <cell r="I1341" t="str">
            <v>IF102H</v>
          </cell>
          <cell r="J1341">
            <v>165900</v>
          </cell>
        </row>
        <row r="1342">
          <cell r="I1342" t="str">
            <v>IF122H</v>
          </cell>
          <cell r="J1342">
            <v>190100</v>
          </cell>
        </row>
        <row r="1343">
          <cell r="I1343" t="str">
            <v>IF064H</v>
          </cell>
          <cell r="J1343">
            <v>137000</v>
          </cell>
        </row>
        <row r="1344">
          <cell r="I1344" t="str">
            <v>IF074H</v>
          </cell>
          <cell r="J1344">
            <v>149600</v>
          </cell>
        </row>
        <row r="1345">
          <cell r="I1345" t="str">
            <v>IF084H</v>
          </cell>
          <cell r="J1345">
            <v>163800</v>
          </cell>
        </row>
        <row r="1346">
          <cell r="I1346" t="str">
            <v>IF104H</v>
          </cell>
          <cell r="J1346">
            <v>188000</v>
          </cell>
        </row>
        <row r="1347">
          <cell r="I1347" t="str">
            <v>IF124H</v>
          </cell>
          <cell r="J1347">
            <v>212100</v>
          </cell>
        </row>
        <row r="1348">
          <cell r="I1348" t="str">
            <v>IF066H</v>
          </cell>
          <cell r="J1348">
            <v>154900</v>
          </cell>
        </row>
        <row r="1349">
          <cell r="I1349" t="str">
            <v>IF076H</v>
          </cell>
          <cell r="J1349">
            <v>170600</v>
          </cell>
        </row>
        <row r="1350">
          <cell r="I1350" t="str">
            <v>IF086H</v>
          </cell>
          <cell r="J1350">
            <v>188000</v>
          </cell>
        </row>
        <row r="1351">
          <cell r="I1351" t="str">
            <v>IF106H</v>
          </cell>
          <cell r="J1351">
            <v>218400</v>
          </cell>
        </row>
        <row r="1352">
          <cell r="I1352" t="str">
            <v>IF126H</v>
          </cell>
          <cell r="J1352">
            <v>248900</v>
          </cell>
        </row>
        <row r="1353">
          <cell r="I1353" t="str">
            <v>IF068H</v>
          </cell>
          <cell r="J1353">
            <v>175900</v>
          </cell>
        </row>
        <row r="1354">
          <cell r="I1354" t="str">
            <v>IF078H</v>
          </cell>
          <cell r="J1354">
            <v>191600</v>
          </cell>
        </row>
        <row r="1355">
          <cell r="I1355" t="str">
            <v>IF088H</v>
          </cell>
          <cell r="J1355">
            <v>209000</v>
          </cell>
        </row>
        <row r="1356">
          <cell r="I1356" t="str">
            <v>IF108H</v>
          </cell>
          <cell r="J1356">
            <v>239400</v>
          </cell>
        </row>
        <row r="1357">
          <cell r="I1357" t="str">
            <v>IF128H</v>
          </cell>
          <cell r="J1357">
            <v>269900</v>
          </cell>
        </row>
        <row r="1358">
          <cell r="I1358" t="str">
            <v>IF062B</v>
          </cell>
          <cell r="J1358">
            <v>128600</v>
          </cell>
        </row>
        <row r="1359">
          <cell r="I1359" t="str">
            <v>IF072B</v>
          </cell>
          <cell r="J1359">
            <v>140200</v>
          </cell>
        </row>
        <row r="1360">
          <cell r="I1360" t="str">
            <v>IF082B</v>
          </cell>
          <cell r="J1360">
            <v>152300</v>
          </cell>
        </row>
        <row r="1361">
          <cell r="I1361" t="str">
            <v>IF102B</v>
          </cell>
          <cell r="J1361">
            <v>176400</v>
          </cell>
        </row>
        <row r="1362">
          <cell r="I1362" t="str">
            <v>IF122B</v>
          </cell>
          <cell r="J1362">
            <v>200600</v>
          </cell>
        </row>
        <row r="1363">
          <cell r="I1363" t="str">
            <v>IF064B</v>
          </cell>
          <cell r="J1363">
            <v>148600</v>
          </cell>
        </row>
        <row r="1364">
          <cell r="I1364" t="str">
            <v>IF074B</v>
          </cell>
          <cell r="J1364">
            <v>162200</v>
          </cell>
        </row>
        <row r="1365">
          <cell r="I1365" t="str">
            <v>IF084B</v>
          </cell>
          <cell r="J1365">
            <v>176400</v>
          </cell>
        </row>
        <row r="1366">
          <cell r="I1366" t="str">
            <v>IF104B</v>
          </cell>
          <cell r="J1366">
            <v>202700</v>
          </cell>
        </row>
        <row r="1367">
          <cell r="I1367" t="str">
            <v>IF124B</v>
          </cell>
          <cell r="J1367">
            <v>228900</v>
          </cell>
        </row>
        <row r="1368">
          <cell r="I1368" t="str">
            <v>IF066B</v>
          </cell>
          <cell r="J1368">
            <v>168500</v>
          </cell>
        </row>
        <row r="1369">
          <cell r="I1369" t="str">
            <v>IF076B</v>
          </cell>
          <cell r="J1369">
            <v>183200</v>
          </cell>
        </row>
        <row r="1370">
          <cell r="I1370" t="str">
            <v>IF086B</v>
          </cell>
          <cell r="J1370">
            <v>198500</v>
          </cell>
        </row>
        <row r="1371">
          <cell r="I1371" t="str">
            <v>IF106B</v>
          </cell>
          <cell r="J1371">
            <v>228900</v>
          </cell>
        </row>
        <row r="1372">
          <cell r="I1372" t="str">
            <v>IF126B</v>
          </cell>
          <cell r="J1372">
            <v>259400</v>
          </cell>
        </row>
        <row r="1373">
          <cell r="I1373" t="str">
            <v>IF068B</v>
          </cell>
          <cell r="J1373">
            <v>187400</v>
          </cell>
        </row>
        <row r="1374">
          <cell r="I1374" t="str">
            <v>IF078B</v>
          </cell>
          <cell r="J1374">
            <v>204200</v>
          </cell>
        </row>
        <row r="1375">
          <cell r="I1375" t="str">
            <v>IF088B</v>
          </cell>
          <cell r="J1375">
            <v>221600</v>
          </cell>
        </row>
        <row r="1376">
          <cell r="I1376" t="str">
            <v>IF108B</v>
          </cell>
          <cell r="J1376">
            <v>254100</v>
          </cell>
        </row>
        <row r="1377">
          <cell r="I1377" t="str">
            <v>IF128B</v>
          </cell>
          <cell r="J1377">
            <v>286700</v>
          </cell>
        </row>
        <row r="1378">
          <cell r="I1378" t="str">
            <v>IF066HB</v>
          </cell>
          <cell r="J1378">
            <v>151700</v>
          </cell>
        </row>
        <row r="1379">
          <cell r="I1379" t="str">
            <v>IF076HB</v>
          </cell>
          <cell r="J1379">
            <v>169600</v>
          </cell>
        </row>
        <row r="1380">
          <cell r="I1380" t="str">
            <v>IF086HB</v>
          </cell>
          <cell r="J1380">
            <v>190100</v>
          </cell>
        </row>
        <row r="1381">
          <cell r="I1381" t="str">
            <v>IF106HB</v>
          </cell>
          <cell r="J1381">
            <v>224700</v>
          </cell>
        </row>
        <row r="1382">
          <cell r="I1382" t="str">
            <v>IF126HB</v>
          </cell>
          <cell r="J1382">
            <v>259400</v>
          </cell>
        </row>
        <row r="1383">
          <cell r="I1383" t="str">
            <v>IF068HB</v>
          </cell>
          <cell r="J1383">
            <v>172700</v>
          </cell>
        </row>
        <row r="1384">
          <cell r="I1384" t="str">
            <v>IF078HB</v>
          </cell>
          <cell r="J1384">
            <v>190600</v>
          </cell>
        </row>
        <row r="1385">
          <cell r="I1385" t="str">
            <v>IF088HB</v>
          </cell>
          <cell r="J1385">
            <v>211100</v>
          </cell>
        </row>
        <row r="1386">
          <cell r="I1386" t="str">
            <v>IF108HB</v>
          </cell>
          <cell r="J1386">
            <v>245700</v>
          </cell>
        </row>
        <row r="1387">
          <cell r="I1387" t="str">
            <v>IF128HB</v>
          </cell>
          <cell r="J1387">
            <v>280400</v>
          </cell>
        </row>
        <row r="1388">
          <cell r="I1388" t="str">
            <v>IF062D</v>
          </cell>
          <cell r="J1388">
            <v>123400</v>
          </cell>
        </row>
        <row r="1389">
          <cell r="I1389" t="str">
            <v>IF072D</v>
          </cell>
          <cell r="J1389">
            <v>134400</v>
          </cell>
        </row>
        <row r="1390">
          <cell r="I1390" t="str">
            <v>IF082D</v>
          </cell>
          <cell r="J1390">
            <v>146000</v>
          </cell>
        </row>
        <row r="1391">
          <cell r="I1391" t="str">
            <v>IF102D</v>
          </cell>
          <cell r="J1391">
            <v>168000</v>
          </cell>
        </row>
        <row r="1392">
          <cell r="I1392" t="str">
            <v>IF122D</v>
          </cell>
          <cell r="J1392">
            <v>190100</v>
          </cell>
        </row>
        <row r="1393">
          <cell r="I1393" t="str">
            <v>IF064D</v>
          </cell>
          <cell r="J1393">
            <v>142300</v>
          </cell>
        </row>
        <row r="1394">
          <cell r="I1394" t="str">
            <v>IF074D</v>
          </cell>
          <cell r="J1394">
            <v>154400</v>
          </cell>
        </row>
        <row r="1395">
          <cell r="I1395" t="str">
            <v>IF084D</v>
          </cell>
          <cell r="J1395">
            <v>167000</v>
          </cell>
        </row>
        <row r="1396">
          <cell r="I1396" t="str">
            <v>IF104D</v>
          </cell>
          <cell r="J1396">
            <v>190100</v>
          </cell>
        </row>
        <row r="1397">
          <cell r="I1397" t="str">
            <v>IF124D</v>
          </cell>
          <cell r="J1397">
            <v>213200</v>
          </cell>
        </row>
        <row r="1398">
          <cell r="I1398" t="str">
            <v>IF066D</v>
          </cell>
          <cell r="J1398">
            <v>163300</v>
          </cell>
        </row>
        <row r="1399">
          <cell r="I1399" t="str">
            <v>IF076D</v>
          </cell>
          <cell r="J1399">
            <v>177500</v>
          </cell>
        </row>
        <row r="1400">
          <cell r="I1400" t="str">
            <v>IF086D</v>
          </cell>
          <cell r="J1400">
            <v>192200</v>
          </cell>
        </row>
        <row r="1401">
          <cell r="I1401" t="str">
            <v>IF106D</v>
          </cell>
          <cell r="J1401">
            <v>220500</v>
          </cell>
        </row>
        <row r="1402">
          <cell r="I1402" t="str">
            <v>IF126D</v>
          </cell>
          <cell r="J1402">
            <v>248900</v>
          </cell>
        </row>
        <row r="1403">
          <cell r="I1403" t="str">
            <v>IF068D</v>
          </cell>
          <cell r="J1403">
            <v>181100</v>
          </cell>
        </row>
        <row r="1404">
          <cell r="I1404" t="str">
            <v>IF078D</v>
          </cell>
          <cell r="J1404">
            <v>196400</v>
          </cell>
        </row>
        <row r="1405">
          <cell r="I1405" t="str">
            <v>IF088D</v>
          </cell>
          <cell r="J1405">
            <v>212100</v>
          </cell>
        </row>
        <row r="1406">
          <cell r="I1406" t="str">
            <v>IF108D</v>
          </cell>
          <cell r="J1406">
            <v>241500</v>
          </cell>
        </row>
        <row r="1407">
          <cell r="I1407" t="str">
            <v>IF128D</v>
          </cell>
          <cell r="J1407">
            <v>270900</v>
          </cell>
        </row>
        <row r="1408">
          <cell r="I1408" t="str">
            <v>유리ED008</v>
          </cell>
          <cell r="J1408">
            <v>28000</v>
          </cell>
        </row>
        <row r="1409">
          <cell r="I1409" t="str">
            <v>유리ED012</v>
          </cell>
          <cell r="J1409">
            <v>32000</v>
          </cell>
        </row>
        <row r="1410">
          <cell r="I1410" t="str">
            <v>유리ED014</v>
          </cell>
          <cell r="J1410">
            <v>37000</v>
          </cell>
        </row>
        <row r="1411">
          <cell r="I1411" t="str">
            <v>유리ED016</v>
          </cell>
          <cell r="J1411">
            <v>43000</v>
          </cell>
        </row>
        <row r="1412">
          <cell r="I1412" t="str">
            <v>유리ED018</v>
          </cell>
          <cell r="J1412">
            <v>48000</v>
          </cell>
        </row>
        <row r="1413">
          <cell r="I1413" t="str">
            <v>유리ED018X</v>
          </cell>
          <cell r="J1413">
            <v>50000</v>
          </cell>
        </row>
        <row r="1414">
          <cell r="I1414" t="str">
            <v>유리ED0108</v>
          </cell>
          <cell r="J1414">
            <v>22000</v>
          </cell>
        </row>
        <row r="1415">
          <cell r="I1415" t="str">
            <v>유리ED0112</v>
          </cell>
          <cell r="J1415">
            <v>26000</v>
          </cell>
        </row>
        <row r="1416">
          <cell r="I1416" t="str">
            <v>유리ED0114</v>
          </cell>
          <cell r="J1416">
            <v>28000</v>
          </cell>
        </row>
        <row r="1417">
          <cell r="I1417" t="str">
            <v>유리ED0116</v>
          </cell>
          <cell r="J1417">
            <v>32000</v>
          </cell>
        </row>
        <row r="1418">
          <cell r="I1418" t="str">
            <v>유리ED401</v>
          </cell>
          <cell r="J1418">
            <v>20000</v>
          </cell>
        </row>
        <row r="1419">
          <cell r="I1419" t="str">
            <v>유리ED410</v>
          </cell>
          <cell r="J1419">
            <v>20000</v>
          </cell>
        </row>
        <row r="1420">
          <cell r="I1420" t="str">
            <v>유리ED412</v>
          </cell>
          <cell r="J1420">
            <v>22000</v>
          </cell>
        </row>
        <row r="1421">
          <cell r="I1421" t="str">
            <v>유리ED0706</v>
          </cell>
          <cell r="J1421">
            <v>22000</v>
          </cell>
        </row>
        <row r="1422">
          <cell r="I1422" t="str">
            <v>유리ED0708</v>
          </cell>
          <cell r="J1422">
            <v>27000</v>
          </cell>
        </row>
        <row r="1423">
          <cell r="I1423" t="str">
            <v>유리ED0806</v>
          </cell>
          <cell r="J1423">
            <v>15000</v>
          </cell>
        </row>
        <row r="1424">
          <cell r="I1424" t="str">
            <v>유리ED0808</v>
          </cell>
          <cell r="J1424">
            <v>18000</v>
          </cell>
        </row>
        <row r="1425">
          <cell r="I1425" t="str">
            <v>유리ED5466</v>
          </cell>
          <cell r="J1425">
            <v>22000</v>
          </cell>
        </row>
        <row r="1426">
          <cell r="I1426" t="str">
            <v>유리ED5488</v>
          </cell>
          <cell r="J1426">
            <v>25000</v>
          </cell>
        </row>
        <row r="1427">
          <cell r="I1427" t="str">
            <v>유리ED5966</v>
          </cell>
          <cell r="J1427">
            <v>22000</v>
          </cell>
        </row>
        <row r="1428">
          <cell r="I1428" t="str">
            <v>유리ED5988</v>
          </cell>
          <cell r="J1428">
            <v>25000</v>
          </cell>
        </row>
        <row r="1429">
          <cell r="I1429" t="str">
            <v>유리ED950</v>
          </cell>
          <cell r="J1429">
            <v>40000</v>
          </cell>
        </row>
        <row r="1430">
          <cell r="I1430" t="str">
            <v>유리ED912</v>
          </cell>
          <cell r="J1430">
            <v>28000</v>
          </cell>
        </row>
        <row r="1431">
          <cell r="I1431" t="str">
            <v>유리ED916</v>
          </cell>
          <cell r="J1431">
            <v>43000</v>
          </cell>
        </row>
        <row r="1432">
          <cell r="I1432" t="str">
            <v>유리EZ016</v>
          </cell>
          <cell r="J1432">
            <v>30000</v>
          </cell>
        </row>
        <row r="1433">
          <cell r="I1433" t="str">
            <v>유리TD008</v>
          </cell>
          <cell r="J1433">
            <v>30000</v>
          </cell>
        </row>
        <row r="1434">
          <cell r="I1434" t="str">
            <v>유리TD010</v>
          </cell>
          <cell r="J1434">
            <v>35000</v>
          </cell>
        </row>
        <row r="1435">
          <cell r="I1435" t="str">
            <v>유리TD012</v>
          </cell>
          <cell r="J1435">
            <v>37000</v>
          </cell>
        </row>
        <row r="1436">
          <cell r="I1436" t="str">
            <v>유리TD014</v>
          </cell>
          <cell r="J1436">
            <v>42000</v>
          </cell>
        </row>
        <row r="1437">
          <cell r="I1437" t="str">
            <v>유리TD016</v>
          </cell>
          <cell r="J1437">
            <v>47000</v>
          </cell>
        </row>
        <row r="1438">
          <cell r="I1438" t="str">
            <v>유리TD018</v>
          </cell>
          <cell r="J1438">
            <v>52000</v>
          </cell>
        </row>
        <row r="1439">
          <cell r="I1439" t="str">
            <v>유리TD108</v>
          </cell>
          <cell r="J1439">
            <v>23000</v>
          </cell>
        </row>
        <row r="1440">
          <cell r="I1440" t="str">
            <v>유리TD110</v>
          </cell>
          <cell r="J1440">
            <v>28000</v>
          </cell>
        </row>
        <row r="1441">
          <cell r="I1441" t="str">
            <v>유리TD112</v>
          </cell>
          <cell r="J1441">
            <v>30000</v>
          </cell>
        </row>
        <row r="1442">
          <cell r="I1442" t="str">
            <v>유리TD114</v>
          </cell>
          <cell r="J1442">
            <v>35000</v>
          </cell>
        </row>
        <row r="1443">
          <cell r="I1443" t="str">
            <v>유리TD116</v>
          </cell>
          <cell r="J1443">
            <v>40000</v>
          </cell>
        </row>
        <row r="1444">
          <cell r="I1444" t="str">
            <v>유리TD118</v>
          </cell>
          <cell r="J1444">
            <v>43000</v>
          </cell>
        </row>
        <row r="1445">
          <cell r="I1445" t="str">
            <v>유리TD912</v>
          </cell>
          <cell r="J1445">
            <v>27000</v>
          </cell>
        </row>
        <row r="1446">
          <cell r="I1446" t="str">
            <v>유리TD916</v>
          </cell>
          <cell r="J1446">
            <v>40000</v>
          </cell>
        </row>
        <row r="1447">
          <cell r="I1447" t="str">
            <v>유리TD990</v>
          </cell>
          <cell r="J1447">
            <v>42000</v>
          </cell>
        </row>
        <row r="1448">
          <cell r="I1448" t="str">
            <v>유리TD966</v>
          </cell>
          <cell r="J1448">
            <v>32000</v>
          </cell>
        </row>
        <row r="1449">
          <cell r="I1449" t="str">
            <v>유리TD988</v>
          </cell>
          <cell r="J1449">
            <v>43000</v>
          </cell>
        </row>
        <row r="1450">
          <cell r="I1450" t="str">
            <v>유리TD412</v>
          </cell>
          <cell r="J1450">
            <v>20000</v>
          </cell>
        </row>
        <row r="1451">
          <cell r="I1451" t="str">
            <v>유리TD508</v>
          </cell>
          <cell r="J1451">
            <v>46000</v>
          </cell>
        </row>
        <row r="1452">
          <cell r="I1452" t="str">
            <v>유리TD507</v>
          </cell>
          <cell r="J1452">
            <v>46000</v>
          </cell>
        </row>
        <row r="1453">
          <cell r="I1453" t="str">
            <v>유리TD518</v>
          </cell>
          <cell r="J1453">
            <v>35000</v>
          </cell>
        </row>
        <row r="1454">
          <cell r="I1454" t="str">
            <v>유리TD516</v>
          </cell>
          <cell r="J1454">
            <v>30000</v>
          </cell>
        </row>
        <row r="1455">
          <cell r="I1455" t="str">
            <v>유리NT0006</v>
          </cell>
          <cell r="J1455">
            <v>18000</v>
          </cell>
        </row>
        <row r="1456">
          <cell r="I1456" t="str">
            <v>유리NT0008</v>
          </cell>
          <cell r="J1456">
            <v>23000</v>
          </cell>
        </row>
        <row r="1457">
          <cell r="I1457" t="str">
            <v>유리NT0010</v>
          </cell>
          <cell r="J1457">
            <v>28000</v>
          </cell>
        </row>
        <row r="1458">
          <cell r="I1458" t="str">
            <v>유리NT0012</v>
          </cell>
          <cell r="J1458">
            <v>32000</v>
          </cell>
        </row>
        <row r="1459">
          <cell r="I1459" t="str">
            <v>유리NT0016</v>
          </cell>
          <cell r="J1459">
            <v>43000</v>
          </cell>
        </row>
        <row r="1460">
          <cell r="I1460" t="str">
            <v>유리NT0018</v>
          </cell>
          <cell r="J1460">
            <v>45000</v>
          </cell>
        </row>
        <row r="1461">
          <cell r="I1461" t="str">
            <v>유리NT0106</v>
          </cell>
          <cell r="J1461">
            <v>18000</v>
          </cell>
        </row>
        <row r="1462">
          <cell r="I1462" t="str">
            <v>유리NT0108</v>
          </cell>
          <cell r="J1462">
            <v>22000</v>
          </cell>
        </row>
        <row r="1463">
          <cell r="I1463" t="str">
            <v>유리NT0110</v>
          </cell>
          <cell r="J1463">
            <v>23000</v>
          </cell>
        </row>
        <row r="1464">
          <cell r="I1464" t="str">
            <v>유리NT0112</v>
          </cell>
          <cell r="J1464">
            <v>25000</v>
          </cell>
        </row>
        <row r="1465">
          <cell r="I1465" t="str">
            <v>유리NT0114</v>
          </cell>
          <cell r="J1465">
            <v>30000</v>
          </cell>
        </row>
        <row r="1466">
          <cell r="I1466" t="str">
            <v>유리NT0116</v>
          </cell>
          <cell r="J1466">
            <v>34000</v>
          </cell>
        </row>
        <row r="1467">
          <cell r="I1467" t="str">
            <v>유리NT0118</v>
          </cell>
          <cell r="J1467">
            <v>38000</v>
          </cell>
        </row>
        <row r="1468">
          <cell r="I1468" t="str">
            <v>유리NT966</v>
          </cell>
          <cell r="J1468">
            <v>40000</v>
          </cell>
        </row>
        <row r="1469">
          <cell r="I1469" t="str">
            <v>유리NT5566</v>
          </cell>
          <cell r="J1469">
            <v>47000</v>
          </cell>
        </row>
        <row r="1470">
          <cell r="I1470" t="str">
            <v>유리NT988</v>
          </cell>
          <cell r="J1470">
            <v>45000</v>
          </cell>
        </row>
        <row r="1471">
          <cell r="I1471" t="str">
            <v>유리NT912</v>
          </cell>
          <cell r="J1471">
            <v>28000</v>
          </cell>
        </row>
        <row r="1472">
          <cell r="I1472" t="str">
            <v>유리NT916</v>
          </cell>
          <cell r="J1472">
            <v>38000</v>
          </cell>
        </row>
        <row r="1473">
          <cell r="I1473" t="str">
            <v>유리NT918</v>
          </cell>
          <cell r="J1473">
            <v>45000</v>
          </cell>
        </row>
        <row r="1474">
          <cell r="I1474" t="str">
            <v>유리NT5586</v>
          </cell>
          <cell r="J1474">
            <v>50000</v>
          </cell>
        </row>
        <row r="1475">
          <cell r="I1475" t="str">
            <v>유리NT5588</v>
          </cell>
          <cell r="J1475">
            <v>52000</v>
          </cell>
        </row>
        <row r="1476">
          <cell r="I1476" t="str">
            <v>유리YD018</v>
          </cell>
          <cell r="J1476">
            <v>60000</v>
          </cell>
        </row>
        <row r="1477">
          <cell r="I1477" t="str">
            <v>유리YD412</v>
          </cell>
          <cell r="J1477">
            <v>25000</v>
          </cell>
        </row>
        <row r="1478">
          <cell r="I1478" t="str">
            <v>유리YD990</v>
          </cell>
          <cell r="J1478">
            <v>40000</v>
          </cell>
        </row>
        <row r="1479">
          <cell r="I1479" t="str">
            <v>유리CR009</v>
          </cell>
          <cell r="J1479">
            <v>27000</v>
          </cell>
        </row>
        <row r="1480">
          <cell r="I1480" t="str">
            <v>유리CR012</v>
          </cell>
          <cell r="J1480">
            <v>40000</v>
          </cell>
        </row>
        <row r="1481">
          <cell r="I1481" t="str">
            <v>유리CR018</v>
          </cell>
          <cell r="J1481">
            <v>48000</v>
          </cell>
        </row>
        <row r="1482">
          <cell r="I1482" t="str">
            <v>유리CR024</v>
          </cell>
          <cell r="J1482">
            <v>75000</v>
          </cell>
        </row>
        <row r="1483">
          <cell r="I1483" t="str">
            <v>유리SR009</v>
          </cell>
          <cell r="J1483">
            <v>25000</v>
          </cell>
        </row>
        <row r="1484">
          <cell r="I1484" t="str">
            <v>유리SR012</v>
          </cell>
          <cell r="J1484">
            <v>40000</v>
          </cell>
        </row>
        <row r="1485">
          <cell r="I1485" t="str">
            <v>유리SR018</v>
          </cell>
          <cell r="J1485">
            <v>46000</v>
          </cell>
        </row>
        <row r="1486">
          <cell r="I1486" t="str">
            <v>유리SR024S</v>
          </cell>
          <cell r="J1486">
            <v>62000</v>
          </cell>
        </row>
        <row r="1487">
          <cell r="I1487" t="str">
            <v>유리SR024</v>
          </cell>
          <cell r="J1487">
            <v>70000</v>
          </cell>
        </row>
        <row r="1488">
          <cell r="I1488" t="str">
            <v>유리SR032</v>
          </cell>
          <cell r="J1488">
            <v>85000</v>
          </cell>
        </row>
        <row r="1489">
          <cell r="I1489" t="str">
            <v>유리PD018</v>
          </cell>
          <cell r="J1489">
            <v>56000</v>
          </cell>
        </row>
        <row r="1490">
          <cell r="I1490" t="str">
            <v>유리PD021</v>
          </cell>
          <cell r="J1490">
            <v>72000</v>
          </cell>
        </row>
        <row r="1491">
          <cell r="I1491" t="str">
            <v>유리PD414</v>
          </cell>
          <cell r="J1491">
            <v>28000</v>
          </cell>
        </row>
        <row r="1492">
          <cell r="I1492" t="str">
            <v>유리EL0112</v>
          </cell>
          <cell r="J1492">
            <v>25000</v>
          </cell>
        </row>
        <row r="1493">
          <cell r="I1493" t="str">
            <v>유리EL0104</v>
          </cell>
          <cell r="J1493">
            <v>15000</v>
          </cell>
        </row>
        <row r="1494">
          <cell r="I1494" t="str">
            <v>유리CL0207</v>
          </cell>
          <cell r="J1494">
            <v>26000</v>
          </cell>
        </row>
        <row r="1495">
          <cell r="I1495" t="str">
            <v>유리CL0212</v>
          </cell>
          <cell r="J1495">
            <v>25000</v>
          </cell>
        </row>
        <row r="1496">
          <cell r="I1496" t="str">
            <v>유리CL0204</v>
          </cell>
          <cell r="J1496">
            <v>18000</v>
          </cell>
        </row>
        <row r="1497">
          <cell r="I1497" t="str">
            <v>유리LD021</v>
          </cell>
          <cell r="J1497">
            <v>70000</v>
          </cell>
        </row>
        <row r="1498">
          <cell r="I1498" t="str">
            <v>유리LD018</v>
          </cell>
          <cell r="J1498">
            <v>45000</v>
          </cell>
        </row>
        <row r="1499">
          <cell r="I1499" t="str">
            <v>유리LZ01</v>
          </cell>
          <cell r="J1499">
            <v>40000</v>
          </cell>
        </row>
        <row r="1500">
          <cell r="I1500" t="str">
            <v>유리LZ11</v>
          </cell>
          <cell r="J1500">
            <v>30000</v>
          </cell>
        </row>
        <row r="1501">
          <cell r="I1501" t="str">
            <v>유리LL016</v>
          </cell>
          <cell r="J1501">
            <v>45000</v>
          </cell>
        </row>
        <row r="1502">
          <cell r="I1502" t="str">
            <v>유리LL008</v>
          </cell>
          <cell r="J1502">
            <v>25000</v>
          </cell>
        </row>
        <row r="1503">
          <cell r="I1503" t="str">
            <v>유리LL0007</v>
          </cell>
          <cell r="J1503">
            <v>18000</v>
          </cell>
        </row>
        <row r="1504">
          <cell r="I1504" t="str">
            <v>유리CR1107</v>
          </cell>
          <cell r="J1504">
            <v>18000</v>
          </cell>
        </row>
        <row r="1505">
          <cell r="I1505" t="str">
            <v>유리CR1115</v>
          </cell>
          <cell r="J1505">
            <v>25000</v>
          </cell>
        </row>
        <row r="1506">
          <cell r="I1506" t="str">
            <v>유리CR1166</v>
          </cell>
          <cell r="J1506">
            <v>25000</v>
          </cell>
        </row>
        <row r="1507">
          <cell r="I1507" t="str">
            <v>유리CR1007</v>
          </cell>
          <cell r="J1507">
            <v>20000</v>
          </cell>
        </row>
        <row r="1508">
          <cell r="I1508" t="str">
            <v>유리CR1015</v>
          </cell>
          <cell r="J1508">
            <v>40000</v>
          </cell>
        </row>
        <row r="1509">
          <cell r="I1509" t="str">
            <v>유리CR1066</v>
          </cell>
          <cell r="J1509">
            <v>45000</v>
          </cell>
        </row>
        <row r="1510">
          <cell r="I1510" t="str">
            <v>유리CR3118</v>
          </cell>
          <cell r="J1510">
            <v>30000</v>
          </cell>
        </row>
        <row r="1511">
          <cell r="I1511" t="str">
            <v>유리SD008</v>
          </cell>
          <cell r="J1511">
            <v>23000</v>
          </cell>
        </row>
        <row r="1512">
          <cell r="I1512" t="str">
            <v>유리SD008L</v>
          </cell>
          <cell r="J1512">
            <v>23000</v>
          </cell>
        </row>
        <row r="1513">
          <cell r="I1513" t="str">
            <v>유리SD008R</v>
          </cell>
          <cell r="J1513">
            <v>23000</v>
          </cell>
        </row>
        <row r="1514">
          <cell r="I1514" t="str">
            <v>유리SD012</v>
          </cell>
          <cell r="J1514">
            <v>30000</v>
          </cell>
        </row>
        <row r="1515">
          <cell r="I1515" t="str">
            <v>유리SD012L</v>
          </cell>
          <cell r="J1515">
            <v>30000</v>
          </cell>
        </row>
        <row r="1516">
          <cell r="I1516" t="str">
            <v>유리SD012R</v>
          </cell>
          <cell r="J1516">
            <v>30000</v>
          </cell>
        </row>
        <row r="1517">
          <cell r="I1517" t="str">
            <v>유리SD014</v>
          </cell>
          <cell r="J1517">
            <v>40000</v>
          </cell>
        </row>
        <row r="1518">
          <cell r="I1518" t="str">
            <v>유리SD014L</v>
          </cell>
          <cell r="J1518">
            <v>40000</v>
          </cell>
        </row>
        <row r="1519">
          <cell r="I1519" t="str">
            <v>유리SD014R</v>
          </cell>
          <cell r="J1519">
            <v>40000</v>
          </cell>
        </row>
        <row r="1520">
          <cell r="I1520" t="str">
            <v>유리SD016</v>
          </cell>
          <cell r="J1520">
            <v>50000</v>
          </cell>
        </row>
        <row r="1521">
          <cell r="I1521" t="str">
            <v>유리SD016R</v>
          </cell>
          <cell r="J1521">
            <v>50000</v>
          </cell>
        </row>
        <row r="1522">
          <cell r="I1522" t="str">
            <v>유리SD016L</v>
          </cell>
          <cell r="J1522">
            <v>50000</v>
          </cell>
        </row>
        <row r="1523">
          <cell r="I1523" t="str">
            <v>유리SD316R</v>
          </cell>
          <cell r="J1523">
            <v>60000</v>
          </cell>
        </row>
        <row r="1524">
          <cell r="I1524" t="str">
            <v>유리SD316L</v>
          </cell>
          <cell r="J1524">
            <v>60000</v>
          </cell>
        </row>
        <row r="1525">
          <cell r="I1525" t="str">
            <v>유리SD507</v>
          </cell>
          <cell r="J1525">
            <v>40000</v>
          </cell>
        </row>
        <row r="1526">
          <cell r="I1526" t="str">
            <v>유리SD517</v>
          </cell>
          <cell r="J1526">
            <v>30000</v>
          </cell>
        </row>
        <row r="1527">
          <cell r="I1527" t="str">
            <v>유리SD547</v>
          </cell>
          <cell r="J1527">
            <v>18000</v>
          </cell>
        </row>
        <row r="1528">
          <cell r="I1528" t="str">
            <v>유리SD597</v>
          </cell>
          <cell r="J1528">
            <v>23000</v>
          </cell>
        </row>
        <row r="1529">
          <cell r="I1529" t="str">
            <v>유리SD406L</v>
          </cell>
          <cell r="J1529">
            <v>15000</v>
          </cell>
        </row>
        <row r="1530">
          <cell r="I1530" t="str">
            <v>유리SD406R</v>
          </cell>
          <cell r="J1530">
            <v>15000</v>
          </cell>
        </row>
        <row r="1531">
          <cell r="I1531" t="str">
            <v>유리SD912</v>
          </cell>
          <cell r="J1531">
            <v>23000</v>
          </cell>
        </row>
        <row r="1532">
          <cell r="I1532" t="str">
            <v>유리SD955</v>
          </cell>
          <cell r="J1532">
            <v>20000</v>
          </cell>
        </row>
        <row r="1533">
          <cell r="I1533" t="str">
            <v>유리SD977</v>
          </cell>
          <cell r="J1533">
            <v>34000</v>
          </cell>
        </row>
        <row r="1534">
          <cell r="I1534" t="str">
            <v>유리SD927L</v>
          </cell>
          <cell r="J1534">
            <v>40000</v>
          </cell>
        </row>
        <row r="1535">
          <cell r="I1535" t="str">
            <v>유리SD927R</v>
          </cell>
          <cell r="J1535">
            <v>40000</v>
          </cell>
        </row>
        <row r="1536">
          <cell r="I1536" t="str">
            <v>유리SD990</v>
          </cell>
          <cell r="J1536">
            <v>42000</v>
          </cell>
        </row>
        <row r="1537">
          <cell r="I1537" t="str">
            <v>유리SD0300</v>
          </cell>
          <cell r="J1537">
            <v>15000</v>
          </cell>
        </row>
        <row r="1538">
          <cell r="I1538" t="str">
            <v>유리SD662</v>
          </cell>
          <cell r="J1538">
            <v>18000</v>
          </cell>
        </row>
        <row r="1539">
          <cell r="I1539" t="str">
            <v>유리IT0008</v>
          </cell>
          <cell r="J1539">
            <v>24000</v>
          </cell>
        </row>
        <row r="1540">
          <cell r="I1540" t="str">
            <v>유리IT0008L</v>
          </cell>
          <cell r="J1540">
            <v>24000</v>
          </cell>
        </row>
        <row r="1541">
          <cell r="I1541" t="str">
            <v>유리IT0008R</v>
          </cell>
          <cell r="J1541">
            <v>24000</v>
          </cell>
        </row>
        <row r="1542">
          <cell r="I1542" t="str">
            <v>유리IT0010</v>
          </cell>
          <cell r="J1542">
            <v>30000</v>
          </cell>
        </row>
        <row r="1543">
          <cell r="I1543" t="str">
            <v>유리IT0010L</v>
          </cell>
          <cell r="J1543">
            <v>30000</v>
          </cell>
        </row>
        <row r="1544">
          <cell r="I1544" t="str">
            <v>유리IT0010R</v>
          </cell>
          <cell r="J1544">
            <v>30000</v>
          </cell>
        </row>
        <row r="1545">
          <cell r="I1545" t="str">
            <v>유리IT0012</v>
          </cell>
          <cell r="J1545">
            <v>32000</v>
          </cell>
        </row>
        <row r="1546">
          <cell r="I1546" t="str">
            <v>유리IT0012L</v>
          </cell>
          <cell r="J1546">
            <v>32000</v>
          </cell>
        </row>
        <row r="1547">
          <cell r="I1547" t="str">
            <v>유리IT0012R</v>
          </cell>
          <cell r="J1547">
            <v>32000</v>
          </cell>
        </row>
        <row r="1548">
          <cell r="I1548" t="str">
            <v>유리IT0116</v>
          </cell>
          <cell r="J1548">
            <v>38000</v>
          </cell>
        </row>
        <row r="1549">
          <cell r="I1549" t="str">
            <v>유리IT0118</v>
          </cell>
          <cell r="J1549">
            <v>40000</v>
          </cell>
        </row>
        <row r="1550">
          <cell r="I1550" t="str">
            <v>유리IT5066</v>
          </cell>
          <cell r="J1550">
            <v>42000</v>
          </cell>
        </row>
        <row r="1551">
          <cell r="I1551" t="str">
            <v>유리IT5077</v>
          </cell>
          <cell r="J1551">
            <v>45000</v>
          </cell>
        </row>
        <row r="1552">
          <cell r="I1552" t="str">
            <v>유리IT912</v>
          </cell>
          <cell r="J1552">
            <v>27000</v>
          </cell>
        </row>
        <row r="1553">
          <cell r="I1553" t="str">
            <v>유리IT916</v>
          </cell>
          <cell r="J1553">
            <v>43000</v>
          </cell>
        </row>
        <row r="1554">
          <cell r="I1554" t="str">
            <v>유리IT966</v>
          </cell>
          <cell r="J1554">
            <v>28000</v>
          </cell>
        </row>
        <row r="1555">
          <cell r="I1555" t="str">
            <v>유리IT977</v>
          </cell>
          <cell r="J1555">
            <v>43000</v>
          </cell>
        </row>
        <row r="1556">
          <cell r="I1556" t="str">
            <v>유리IT926L</v>
          </cell>
          <cell r="J1556">
            <v>43000</v>
          </cell>
        </row>
        <row r="1557">
          <cell r="I1557" t="str">
            <v>유리IT926R</v>
          </cell>
          <cell r="J1557">
            <v>43000</v>
          </cell>
        </row>
        <row r="1558">
          <cell r="I1558" t="str">
            <v>유리IT927L</v>
          </cell>
          <cell r="J1558">
            <v>43000</v>
          </cell>
        </row>
        <row r="1559">
          <cell r="I1559" t="str">
            <v>유리IT927R</v>
          </cell>
          <cell r="J1559">
            <v>43000</v>
          </cell>
        </row>
        <row r="1560">
          <cell r="I1560" t="str">
            <v>유리IT912DL</v>
          </cell>
          <cell r="J1560">
            <v>38000</v>
          </cell>
        </row>
        <row r="1561">
          <cell r="I1561" t="str">
            <v>유리IT912DR</v>
          </cell>
          <cell r="J1561">
            <v>38000</v>
          </cell>
        </row>
        <row r="1562">
          <cell r="I1562" t="str">
            <v>유리IT918DL</v>
          </cell>
          <cell r="J1562">
            <v>43000</v>
          </cell>
        </row>
        <row r="1563">
          <cell r="I1563" t="str">
            <v>유리IT918DR</v>
          </cell>
          <cell r="J1563">
            <v>43000</v>
          </cell>
        </row>
        <row r="1564">
          <cell r="I1564" t="str">
            <v>유리IT912CL</v>
          </cell>
          <cell r="J1564">
            <v>38000</v>
          </cell>
        </row>
        <row r="1565">
          <cell r="I1565" t="str">
            <v>유리IT912CR</v>
          </cell>
          <cell r="J1565">
            <v>38000</v>
          </cell>
        </row>
        <row r="1566">
          <cell r="I1566" t="str">
            <v>유리IT918CL</v>
          </cell>
          <cell r="J1566">
            <v>43000</v>
          </cell>
        </row>
        <row r="1567">
          <cell r="I1567" t="str">
            <v>유리IT918CR</v>
          </cell>
          <cell r="J1567">
            <v>43000</v>
          </cell>
        </row>
        <row r="1568">
          <cell r="I1568" t="str">
            <v>유리IT2004</v>
          </cell>
          <cell r="J1568">
            <v>15000</v>
          </cell>
        </row>
        <row r="1569">
          <cell r="I1569" t="str">
            <v>유리IT2005</v>
          </cell>
          <cell r="J1569">
            <v>15000</v>
          </cell>
        </row>
        <row r="1570">
          <cell r="I1570" t="str">
            <v>유리IT2006</v>
          </cell>
          <cell r="J1570">
            <v>15000</v>
          </cell>
        </row>
        <row r="1571">
          <cell r="I1571" t="str">
            <v>유리IT2007</v>
          </cell>
          <cell r="J1571">
            <v>17000</v>
          </cell>
        </row>
        <row r="1572">
          <cell r="I1572" t="str">
            <v>유리IT2008</v>
          </cell>
          <cell r="J1572">
            <v>20000</v>
          </cell>
        </row>
        <row r="1573">
          <cell r="I1573" t="str">
            <v>유리IT2010</v>
          </cell>
          <cell r="J1573">
            <v>20000</v>
          </cell>
        </row>
        <row r="1574">
          <cell r="I1574" t="str">
            <v>유리IT2012</v>
          </cell>
          <cell r="J1574">
            <v>22000</v>
          </cell>
        </row>
        <row r="1575">
          <cell r="I1575" t="str">
            <v>유리IT2014</v>
          </cell>
          <cell r="J1575">
            <v>25000</v>
          </cell>
        </row>
        <row r="1576">
          <cell r="I1576" t="str">
            <v>유리IT2016</v>
          </cell>
          <cell r="J1576">
            <v>28000</v>
          </cell>
        </row>
        <row r="1577">
          <cell r="I1577" t="str">
            <v>유리IT2122</v>
          </cell>
          <cell r="J1577">
            <v>15000</v>
          </cell>
        </row>
        <row r="1578">
          <cell r="I1578" t="str">
            <v>유리IT2204</v>
          </cell>
          <cell r="J1578">
            <v>15000</v>
          </cell>
        </row>
        <row r="1579">
          <cell r="I1579" t="str">
            <v>유리IT2205</v>
          </cell>
          <cell r="J1579">
            <v>15000</v>
          </cell>
        </row>
        <row r="1580">
          <cell r="I1580" t="str">
            <v>유리IT2206</v>
          </cell>
          <cell r="J1580">
            <v>18000</v>
          </cell>
        </row>
        <row r="1581">
          <cell r="I1581" t="str">
            <v>유리IT2207</v>
          </cell>
          <cell r="J1581">
            <v>20000</v>
          </cell>
        </row>
        <row r="1582">
          <cell r="I1582" t="str">
            <v>유리IT2208</v>
          </cell>
          <cell r="J1582">
            <v>22000</v>
          </cell>
        </row>
        <row r="1583">
          <cell r="I1583" t="str">
            <v>유리IT2210</v>
          </cell>
          <cell r="J1583">
            <v>22000</v>
          </cell>
        </row>
        <row r="1584">
          <cell r="I1584" t="str">
            <v>유리IT2212</v>
          </cell>
          <cell r="J1584">
            <v>25000</v>
          </cell>
        </row>
        <row r="1585">
          <cell r="I1585" t="str">
            <v>유리PL0904</v>
          </cell>
          <cell r="J1585">
            <v>18000</v>
          </cell>
        </row>
        <row r="1586">
          <cell r="I1586" t="str">
            <v>유리PL0908</v>
          </cell>
          <cell r="J1586">
            <v>28000</v>
          </cell>
        </row>
        <row r="1587">
          <cell r="I1587" t="str">
            <v>유리PL0912</v>
          </cell>
          <cell r="J1587">
            <v>30000</v>
          </cell>
        </row>
        <row r="1588">
          <cell r="I1588" t="str">
            <v>유리PL0914</v>
          </cell>
          <cell r="J1588">
            <v>34000</v>
          </cell>
        </row>
        <row r="1589">
          <cell r="I1589" t="str">
            <v>유리CR2008</v>
          </cell>
          <cell r="J1589">
            <v>28000</v>
          </cell>
        </row>
        <row r="1590">
          <cell r="I1590" t="str">
            <v>유리CR2590</v>
          </cell>
          <cell r="J1590">
            <v>28000</v>
          </cell>
        </row>
        <row r="1591">
          <cell r="I1591" t="str">
            <v>유리CR2016</v>
          </cell>
          <cell r="J1591">
            <v>42000</v>
          </cell>
        </row>
        <row r="1592">
          <cell r="I1592" t="str">
            <v>유리CC1083</v>
          </cell>
          <cell r="J1592">
            <v>18000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sheetData sheetId="128"/>
      <sheetData sheetId="129"/>
      <sheetData sheetId="130"/>
      <sheetData sheetId="131"/>
      <sheetData sheetId="132"/>
      <sheetData sheetId="133"/>
      <sheetData sheetId="134"/>
      <sheetData sheetId="135" refreshError="1"/>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refreshError="1"/>
      <sheetData sheetId="190" refreshError="1"/>
      <sheetData sheetId="191" refreshError="1"/>
      <sheetData sheetId="192" refreshError="1"/>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refreshError="1"/>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sheetData sheetId="311" refreshError="1"/>
      <sheetData sheetId="312" refreshError="1"/>
      <sheetData sheetId="313" refreshError="1"/>
      <sheetData sheetId="314"/>
      <sheetData sheetId="315"/>
      <sheetData sheetId="316"/>
      <sheetData sheetId="317" refreshError="1"/>
      <sheetData sheetId="318"/>
      <sheetData sheetId="319" refreshError="1"/>
      <sheetData sheetId="320"/>
      <sheetData sheetId="321" refreshError="1"/>
      <sheetData sheetId="322" refreshError="1"/>
      <sheetData sheetId="323" refreshError="1"/>
      <sheetData sheetId="324" refreshError="1"/>
      <sheetData sheetId="325" refreshError="1"/>
      <sheetData sheetId="326"/>
      <sheetData sheetId="327"/>
      <sheetData sheetId="328" refreshError="1"/>
      <sheetData sheetId="329" refreshError="1"/>
      <sheetData sheetId="330" refreshError="1"/>
      <sheetData sheetId="331" refreshError="1"/>
      <sheetData sheetId="332" refreshError="1"/>
      <sheetData sheetId="333" refreshError="1"/>
      <sheetData sheetId="334" refreshError="1"/>
      <sheetData sheetId="335"/>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sheetData sheetId="363" refreshError="1"/>
      <sheetData sheetId="364" refreshError="1"/>
      <sheetData sheetId="365" refreshError="1"/>
      <sheetData sheetId="366" refreshError="1"/>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refreshError="1"/>
      <sheetData sheetId="437" refreshError="1"/>
      <sheetData sheetId="438" refreshError="1"/>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refreshError="1"/>
      <sheetData sheetId="473" refreshError="1"/>
      <sheetData sheetId="474" refreshError="1"/>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refreshError="1"/>
      <sheetData sheetId="511" refreshError="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완성공사율"/>
      <sheetName val="工관리비율"/>
      <sheetName val="工총괄"/>
      <sheetName val="工총괄 (2)"/>
      <sheetName val="공-직集"/>
      <sheetName val="공-직비"/>
      <sheetName val="공-물량"/>
      <sheetName val="일위"/>
      <sheetName val="공-간노"/>
      <sheetName val="工경비"/>
      <sheetName val="工간노율"/>
      <sheetName val="工경비율"/>
      <sheetName val="工산재율"/>
      <sheetName val="工안전관리율"/>
      <sheetName val="J直材4"/>
      <sheetName val="I一般比"/>
      <sheetName val="N賃率-職"/>
      <sheetName val="설직재-1"/>
      <sheetName val="(A)내역서"/>
      <sheetName val="DATE"/>
      <sheetName val="건축내역"/>
      <sheetName val="직재"/>
      <sheetName val="부산4"/>
      <sheetName val="일위대가"/>
      <sheetName val="전기일위대가"/>
      <sheetName val="제-노임"/>
      <sheetName val="제직재"/>
    </sheetNames>
    <sheetDataSet>
      <sheetData sheetId="0" refreshError="1">
        <row r="1">
          <cell r="A1" t="str">
            <v>&lt;표 8-4&gt; 완성공사 원가구성분석(경비율)</v>
          </cell>
        </row>
        <row r="2">
          <cell r="A2" t="str">
            <v>가) 공사 종류별</v>
          </cell>
          <cell r="I2" t="str">
            <v xml:space="preserve">   단위 : 천원</v>
          </cell>
          <cell r="K2" t="str">
            <v>나) 공사 규모별</v>
          </cell>
          <cell r="S2" t="str">
            <v xml:space="preserve">   단위 : 천원</v>
          </cell>
          <cell r="U2" t="str">
            <v>다) 공사 기간별</v>
          </cell>
          <cell r="AC2" t="str">
            <v xml:space="preserve">   단위 : 천원</v>
          </cell>
        </row>
        <row r="3">
          <cell r="B3" t="str">
            <v xml:space="preserve">       건          축</v>
          </cell>
          <cell r="E3" t="str">
            <v xml:space="preserve">       토          목</v>
          </cell>
          <cell r="H3" t="str">
            <v>산  업  설  비</v>
          </cell>
          <cell r="L3" t="str">
            <v xml:space="preserve">    5  억  원    미  만</v>
          </cell>
          <cell r="O3" t="str">
            <v xml:space="preserve">    5억원 ∼ 30억원 미만</v>
          </cell>
          <cell r="R3" t="str">
            <v xml:space="preserve">   3 0  억  원    이  상</v>
          </cell>
          <cell r="V3" t="str">
            <v xml:space="preserve">    6  개  월   이  하</v>
          </cell>
          <cell r="Y3" t="str">
            <v xml:space="preserve">  7개월이상 ~ 12개월이하</v>
          </cell>
          <cell r="AB3" t="str">
            <v xml:space="preserve">   1 3  개  월    이  상</v>
          </cell>
        </row>
        <row r="4">
          <cell r="B4" t="str">
            <v>금    액</v>
          </cell>
          <cell r="C4" t="str">
            <v>구 성 비</v>
          </cell>
          <cell r="D4" t="str">
            <v>경 비 율</v>
          </cell>
          <cell r="E4" t="str">
            <v>금    액</v>
          </cell>
          <cell r="F4" t="str">
            <v>구 성 비</v>
          </cell>
          <cell r="G4" t="str">
            <v>경 비 율</v>
          </cell>
          <cell r="H4" t="str">
            <v>금    액</v>
          </cell>
          <cell r="I4" t="str">
            <v>구 성 비</v>
          </cell>
          <cell r="J4" t="str">
            <v>경 비 율</v>
          </cell>
          <cell r="L4" t="str">
            <v>금    액</v>
          </cell>
          <cell r="M4" t="str">
            <v>구 성 비</v>
          </cell>
          <cell r="N4" t="str">
            <v>경 비 율</v>
          </cell>
          <cell r="O4" t="str">
            <v>금    액</v>
          </cell>
          <cell r="P4" t="str">
            <v>구 성 비</v>
          </cell>
          <cell r="Q4" t="str">
            <v>경 비 율</v>
          </cell>
          <cell r="R4" t="str">
            <v>금    액</v>
          </cell>
          <cell r="S4" t="str">
            <v>구 성 비</v>
          </cell>
          <cell r="T4" t="str">
            <v>경 비 율</v>
          </cell>
          <cell r="V4" t="str">
            <v>금    액</v>
          </cell>
          <cell r="W4" t="str">
            <v>구 성 비</v>
          </cell>
          <cell r="X4" t="str">
            <v>경 비 율</v>
          </cell>
          <cell r="Y4" t="str">
            <v>금    액</v>
          </cell>
          <cell r="Z4" t="str">
            <v>구 성 비</v>
          </cell>
          <cell r="AA4" t="str">
            <v>경 비 율</v>
          </cell>
          <cell r="AB4" t="str">
            <v>금    액</v>
          </cell>
          <cell r="AC4" t="str">
            <v>구 성 비</v>
          </cell>
          <cell r="AD4" t="str">
            <v>경 비 율</v>
          </cell>
        </row>
        <row r="5">
          <cell r="A5" t="str">
            <v>1. 재        료        비</v>
          </cell>
          <cell r="B5">
            <v>950743</v>
          </cell>
          <cell r="C5">
            <v>0.27543000000000001</v>
          </cell>
          <cell r="E5">
            <v>437329</v>
          </cell>
          <cell r="F5">
            <v>0.18584999999999999</v>
          </cell>
          <cell r="H5">
            <v>2748545</v>
          </cell>
          <cell r="I5">
            <v>0.24590999999999999</v>
          </cell>
          <cell r="K5" t="str">
            <v>1. 재        료        비</v>
          </cell>
          <cell r="L5">
            <v>104101</v>
          </cell>
          <cell r="M5">
            <v>0.30448999999999998</v>
          </cell>
          <cell r="O5">
            <v>235764</v>
          </cell>
          <cell r="P5">
            <v>0.24213999999999999</v>
          </cell>
          <cell r="R5">
            <v>3583135</v>
          </cell>
          <cell r="S5">
            <v>0.25401000000000001</v>
          </cell>
          <cell r="U5" t="str">
            <v>1. 재        료        비</v>
          </cell>
          <cell r="V5">
            <v>222694</v>
          </cell>
          <cell r="W5">
            <v>0.26834000000000002</v>
          </cell>
          <cell r="Y5">
            <v>374143</v>
          </cell>
          <cell r="Z5">
            <v>0.22874</v>
          </cell>
          <cell r="AB5">
            <v>1997456</v>
          </cell>
          <cell r="AC5">
            <v>0.26143</v>
          </cell>
        </row>
        <row r="7">
          <cell r="A7" t="str">
            <v>2. 노        무        비</v>
          </cell>
          <cell r="B7">
            <v>375520</v>
          </cell>
          <cell r="C7">
            <v>0.10879</v>
          </cell>
          <cell r="E7">
            <v>383528</v>
          </cell>
          <cell r="F7">
            <v>0.16299</v>
          </cell>
          <cell r="H7">
            <v>868525</v>
          </cell>
          <cell r="I7">
            <v>7.7710000000000001E-2</v>
          </cell>
          <cell r="K7" t="str">
            <v>2. 노        무        비</v>
          </cell>
          <cell r="L7">
            <v>97163</v>
          </cell>
          <cell r="M7">
            <v>0.28419</v>
          </cell>
          <cell r="O7">
            <v>204054</v>
          </cell>
          <cell r="P7">
            <v>0.20957000000000001</v>
          </cell>
          <cell r="R7">
            <v>1340718</v>
          </cell>
          <cell r="S7">
            <v>9.5039999999999999E-2</v>
          </cell>
          <cell r="U7" t="str">
            <v>2. 노        무        비</v>
          </cell>
          <cell r="V7">
            <v>177759</v>
          </cell>
          <cell r="W7">
            <v>0.2142</v>
          </cell>
          <cell r="Y7">
            <v>265884</v>
          </cell>
          <cell r="Z7">
            <v>0.16255</v>
          </cell>
          <cell r="AB7">
            <v>738597</v>
          </cell>
          <cell r="AC7">
            <v>9.6670000000000006E-2</v>
          </cell>
        </row>
        <row r="8">
          <cell r="A8" t="str">
            <v xml:space="preserve">   (1) 직  접  노  무  비</v>
          </cell>
          <cell r="B8">
            <v>278122</v>
          </cell>
          <cell r="C8">
            <v>8.0570000000000003E-2</v>
          </cell>
          <cell r="E8">
            <v>303398</v>
          </cell>
          <cell r="F8">
            <v>0.12894</v>
          </cell>
          <cell r="H8">
            <v>554602</v>
          </cell>
          <cell r="I8">
            <v>4.9619999999999997E-2</v>
          </cell>
          <cell r="K8" t="str">
            <v xml:space="preserve">   (1) 직  접  노  무  비</v>
          </cell>
          <cell r="L8">
            <v>83105</v>
          </cell>
          <cell r="M8">
            <v>0.24307000000000001</v>
          </cell>
          <cell r="O8">
            <v>171603</v>
          </cell>
          <cell r="P8">
            <v>0.17624999999999999</v>
          </cell>
          <cell r="R8">
            <v>942419</v>
          </cell>
          <cell r="S8">
            <v>6.6809999999999994E-2</v>
          </cell>
          <cell r="U8" t="str">
            <v xml:space="preserve">   (1) 직  접  노  무  비</v>
          </cell>
          <cell r="V8">
            <v>143966</v>
          </cell>
          <cell r="W8">
            <v>0.17348</v>
          </cell>
          <cell r="Y8">
            <v>214710</v>
          </cell>
          <cell r="Z8">
            <v>0.13127</v>
          </cell>
          <cell r="AB8">
            <v>527041</v>
          </cell>
          <cell r="AC8">
            <v>6.898E-2</v>
          </cell>
        </row>
        <row r="9">
          <cell r="A9" t="str">
            <v xml:space="preserve">   (2) 간  접  노  무  비</v>
          </cell>
          <cell r="B9">
            <v>97398</v>
          </cell>
          <cell r="C9">
            <v>2.8219999999999999E-2</v>
          </cell>
          <cell r="E9">
            <v>80130</v>
          </cell>
          <cell r="F9">
            <v>3.4049999999999997E-2</v>
          </cell>
          <cell r="H9">
            <v>313923</v>
          </cell>
          <cell r="I9">
            <v>2.809E-2</v>
          </cell>
          <cell r="K9" t="str">
            <v xml:space="preserve">   (2) 간  접  노  무  비</v>
          </cell>
          <cell r="L9">
            <v>14058</v>
          </cell>
          <cell r="M9">
            <v>4.1119999999999997E-2</v>
          </cell>
          <cell r="O9">
            <v>32451</v>
          </cell>
          <cell r="P9">
            <v>3.3329999999999999E-2</v>
          </cell>
          <cell r="R9">
            <v>398299</v>
          </cell>
          <cell r="S9">
            <v>2.8240000000000001E-2</v>
          </cell>
          <cell r="U9" t="str">
            <v xml:space="preserve">   (2) 간  접  노  무  비</v>
          </cell>
          <cell r="V9">
            <v>33793</v>
          </cell>
          <cell r="W9">
            <v>4.0719999999999999E-2</v>
          </cell>
          <cell r="Y9">
            <v>51175</v>
          </cell>
          <cell r="Z9">
            <v>3.1289999999999998E-2</v>
          </cell>
          <cell r="AB9">
            <v>211557</v>
          </cell>
          <cell r="AC9">
            <v>2.7689999999999999E-2</v>
          </cell>
        </row>
        <row r="11">
          <cell r="A11" t="str">
            <v xml:space="preserve">   (재 료 비  +  노 무 비)</v>
          </cell>
          <cell r="B11">
            <v>1326263</v>
          </cell>
          <cell r="C11">
            <v>0.38422000000000001</v>
          </cell>
          <cell r="D11">
            <v>1</v>
          </cell>
          <cell r="E11">
            <v>820857</v>
          </cell>
          <cell r="F11">
            <v>0.34883999999999998</v>
          </cell>
          <cell r="G11">
            <v>1</v>
          </cell>
          <cell r="H11">
            <v>3617070</v>
          </cell>
          <cell r="I11">
            <v>0.32361000000000001</v>
          </cell>
          <cell r="J11">
            <v>1</v>
          </cell>
          <cell r="K11" t="str">
            <v xml:space="preserve">   (재 료 비  +  노 무 비)</v>
          </cell>
          <cell r="L11">
            <v>201264</v>
          </cell>
          <cell r="M11">
            <v>0.58867999999999998</v>
          </cell>
          <cell r="N11">
            <v>1</v>
          </cell>
          <cell r="O11">
            <v>439818</v>
          </cell>
          <cell r="P11">
            <v>0.45172000000000001</v>
          </cell>
          <cell r="Q11">
            <v>1</v>
          </cell>
          <cell r="R11">
            <v>4923853</v>
          </cell>
          <cell r="S11">
            <v>0.34905999999999998</v>
          </cell>
          <cell r="T11">
            <v>1</v>
          </cell>
          <cell r="U11" t="str">
            <v xml:space="preserve">   (재 료 비  +  노 무 비)</v>
          </cell>
          <cell r="V11">
            <v>400453</v>
          </cell>
          <cell r="W11">
            <v>0.48254000000000002</v>
          </cell>
          <cell r="X11">
            <v>1</v>
          </cell>
          <cell r="Y11">
            <v>640027</v>
          </cell>
          <cell r="Z11">
            <v>0.39129000000000003</v>
          </cell>
          <cell r="AA11">
            <v>1</v>
          </cell>
          <cell r="AB11">
            <v>2736053</v>
          </cell>
          <cell r="AC11">
            <v>0.35809999999999997</v>
          </cell>
          <cell r="AD11">
            <v>1</v>
          </cell>
        </row>
        <row r="13">
          <cell r="A13" t="str">
            <v>3. 외        주        비</v>
          </cell>
          <cell r="B13">
            <v>1795062</v>
          </cell>
          <cell r="C13">
            <v>0.52002999999999999</v>
          </cell>
          <cell r="E13">
            <v>1119318</v>
          </cell>
          <cell r="F13">
            <v>0.47567999999999999</v>
          </cell>
          <cell r="H13">
            <v>6408556</v>
          </cell>
          <cell r="I13">
            <v>0.57335999999999998</v>
          </cell>
          <cell r="K13" t="str">
            <v>3. 외        주        비</v>
          </cell>
          <cell r="L13">
            <v>98045</v>
          </cell>
          <cell r="M13">
            <v>0.28677000000000002</v>
          </cell>
          <cell r="O13">
            <v>415658</v>
          </cell>
          <cell r="P13">
            <v>0.4269</v>
          </cell>
          <cell r="R13">
            <v>7606806</v>
          </cell>
          <cell r="S13">
            <v>0.53925000000000001</v>
          </cell>
          <cell r="U13" t="str">
            <v>3. 외        주        비</v>
          </cell>
          <cell r="V13">
            <v>340924</v>
          </cell>
          <cell r="W13">
            <v>0.41081000000000001</v>
          </cell>
          <cell r="Y13">
            <v>820604</v>
          </cell>
          <cell r="Z13">
            <v>0.50168999999999997</v>
          </cell>
          <cell r="AB13">
            <v>4036844</v>
          </cell>
          <cell r="AC13">
            <v>0.52836000000000005</v>
          </cell>
        </row>
        <row r="15">
          <cell r="A15" t="str">
            <v>4. 현    장      경    비</v>
          </cell>
          <cell r="B15">
            <v>330494</v>
          </cell>
          <cell r="C15">
            <v>9.5740000000000006E-2</v>
          </cell>
          <cell r="E15">
            <v>412899</v>
          </cell>
          <cell r="F15">
            <v>0.17546999999999999</v>
          </cell>
          <cell r="H15">
            <v>1151508</v>
          </cell>
          <cell r="I15">
            <v>0.10302</v>
          </cell>
          <cell r="K15" t="str">
            <v>4. 현    장      경    비</v>
          </cell>
          <cell r="L15">
            <v>42578</v>
          </cell>
          <cell r="M15">
            <v>0.12454</v>
          </cell>
          <cell r="O15">
            <v>118173</v>
          </cell>
          <cell r="P15">
            <v>0.12137000000000001</v>
          </cell>
          <cell r="R15">
            <v>1575558</v>
          </cell>
          <cell r="S15">
            <v>0.11169</v>
          </cell>
          <cell r="U15" t="str">
            <v>4. 현    장      경    비</v>
          </cell>
          <cell r="V15">
            <v>88506</v>
          </cell>
          <cell r="W15">
            <v>0.10664999999999999</v>
          </cell>
          <cell r="Y15">
            <v>175029</v>
          </cell>
          <cell r="Z15">
            <v>0.10700999999999999</v>
          </cell>
          <cell r="AB15">
            <v>887468</v>
          </cell>
          <cell r="AC15">
            <v>0.11616</v>
          </cell>
        </row>
        <row r="16">
          <cell r="A16" t="str">
            <v xml:space="preserve">   (1) 전      력      비</v>
          </cell>
          <cell r="B16">
            <v>2984</v>
          </cell>
          <cell r="C16">
            <v>8.5999999999999998E-4</v>
          </cell>
          <cell r="E16">
            <v>1654</v>
          </cell>
          <cell r="F16">
            <v>6.9999999999999999E-4</v>
          </cell>
          <cell r="H16">
            <v>2049</v>
          </cell>
          <cell r="I16">
            <v>1.8000000000000001E-4</v>
          </cell>
          <cell r="K16" t="str">
            <v xml:space="preserve">   (1) 전      력      비</v>
          </cell>
          <cell r="L16">
            <v>134</v>
          </cell>
          <cell r="M16">
            <v>3.8999999999999999E-4</v>
          </cell>
          <cell r="O16">
            <v>595</v>
          </cell>
          <cell r="P16">
            <v>6.0999999999999997E-4</v>
          </cell>
          <cell r="R16">
            <v>11776</v>
          </cell>
          <cell r="S16">
            <v>8.3000000000000001E-4</v>
          </cell>
          <cell r="U16" t="str">
            <v xml:space="preserve">   (1) 전      력      비</v>
          </cell>
          <cell r="V16">
            <v>632</v>
          </cell>
          <cell r="W16">
            <v>7.6000000000000004E-4</v>
          </cell>
          <cell r="Y16">
            <v>756</v>
          </cell>
          <cell r="Z16">
            <v>4.6000000000000001E-4</v>
          </cell>
          <cell r="AB16">
            <v>6685</v>
          </cell>
          <cell r="AC16">
            <v>8.7000000000000001E-4</v>
          </cell>
        </row>
        <row r="17">
          <cell r="A17" t="str">
            <v xml:space="preserve">   (2) 운      반      비</v>
          </cell>
          <cell r="B17">
            <v>10810</v>
          </cell>
          <cell r="C17">
            <v>3.13E-3</v>
          </cell>
          <cell r="D17" t="str">
            <v>개별계산</v>
          </cell>
          <cell r="E17">
            <v>27511</v>
          </cell>
          <cell r="F17">
            <v>1.1690000000000001E-2</v>
          </cell>
          <cell r="G17" t="str">
            <v>개별계산</v>
          </cell>
          <cell r="H17">
            <v>101078</v>
          </cell>
          <cell r="I17">
            <v>9.0399999999999994E-3</v>
          </cell>
          <cell r="J17" t="str">
            <v>개별계산</v>
          </cell>
          <cell r="K17" t="str">
            <v xml:space="preserve">   (2) 운      반      비</v>
          </cell>
          <cell r="L17">
            <v>2598</v>
          </cell>
          <cell r="M17">
            <v>7.6E-3</v>
          </cell>
          <cell r="N17" t="str">
            <v>개별계산</v>
          </cell>
          <cell r="O17">
            <v>7587</v>
          </cell>
          <cell r="P17">
            <v>7.79E-3</v>
          </cell>
          <cell r="Q17" t="str">
            <v>개별계산</v>
          </cell>
          <cell r="R17">
            <v>68040</v>
          </cell>
          <cell r="S17">
            <v>4.8199999999999996E-3</v>
          </cell>
          <cell r="T17" t="str">
            <v>개별계산</v>
          </cell>
          <cell r="U17" t="str">
            <v xml:space="preserve">   (2) 운      반      비</v>
          </cell>
          <cell r="V17">
            <v>5153</v>
          </cell>
          <cell r="W17">
            <v>6.2100000000000002E-3</v>
          </cell>
          <cell r="X17" t="str">
            <v>개별계산</v>
          </cell>
          <cell r="Y17">
            <v>10060</v>
          </cell>
          <cell r="Z17">
            <v>6.1500000000000001E-3</v>
          </cell>
          <cell r="AA17" t="str">
            <v>개별계산</v>
          </cell>
          <cell r="AB17">
            <v>38778</v>
          </cell>
          <cell r="AC17">
            <v>5.0800000000000003E-3</v>
          </cell>
          <cell r="AD17" t="str">
            <v>개별계산</v>
          </cell>
        </row>
        <row r="18">
          <cell r="A18" t="str">
            <v xml:space="preserve">   (3) 기   계    경   비</v>
          </cell>
          <cell r="B18">
            <v>57736</v>
          </cell>
          <cell r="C18">
            <v>1.6729999999999998E-2</v>
          </cell>
          <cell r="D18" t="str">
            <v>개별계산</v>
          </cell>
          <cell r="E18">
            <v>199247</v>
          </cell>
          <cell r="F18">
            <v>8.4669999999999995E-2</v>
          </cell>
          <cell r="G18" t="str">
            <v>개별계산</v>
          </cell>
          <cell r="H18">
            <v>238441</v>
          </cell>
          <cell r="I18">
            <v>2.1329999999999998E-2</v>
          </cell>
          <cell r="J18" t="str">
            <v>개별계산</v>
          </cell>
          <cell r="K18" t="str">
            <v xml:space="preserve">   (3) 기   계    경   비</v>
          </cell>
          <cell r="L18">
            <v>20486</v>
          </cell>
          <cell r="M18">
            <v>5.9920000000000001E-2</v>
          </cell>
          <cell r="N18" t="str">
            <v>개별계산</v>
          </cell>
          <cell r="O18">
            <v>51506</v>
          </cell>
          <cell r="P18">
            <v>5.2900000000000003E-2</v>
          </cell>
          <cell r="Q18" t="str">
            <v>개별계산</v>
          </cell>
          <cell r="R18">
            <v>378003</v>
          </cell>
          <cell r="S18">
            <v>2.6800000000000001E-2</v>
          </cell>
          <cell r="T18" t="str">
            <v>개별계산</v>
          </cell>
          <cell r="U18" t="str">
            <v xml:space="preserve">   (3) 기   계    경   비</v>
          </cell>
          <cell r="V18">
            <v>34434</v>
          </cell>
          <cell r="W18">
            <v>4.1489999999999999E-2</v>
          </cell>
          <cell r="X18" t="str">
            <v>개별계산</v>
          </cell>
          <cell r="Y18">
            <v>68719</v>
          </cell>
          <cell r="Z18">
            <v>4.2009999999999999E-2</v>
          </cell>
          <cell r="AA18" t="str">
            <v>개별계산</v>
          </cell>
          <cell r="AB18">
            <v>215197</v>
          </cell>
          <cell r="AC18">
            <v>2.8170000000000001E-2</v>
          </cell>
          <cell r="AD18" t="str">
            <v>개별계산</v>
          </cell>
        </row>
        <row r="19">
          <cell r="A19" t="str">
            <v xml:space="preserve">   (4) 특 허 권  사 용 료</v>
          </cell>
          <cell r="B19">
            <v>174</v>
          </cell>
          <cell r="C19">
            <v>5.0000000000000002E-5</v>
          </cell>
          <cell r="E19">
            <v>81</v>
          </cell>
          <cell r="F19">
            <v>3.0000000000000001E-5</v>
          </cell>
          <cell r="H19">
            <v>0</v>
          </cell>
          <cell r="I19" t="str">
            <v xml:space="preserve"> </v>
          </cell>
          <cell r="K19" t="str">
            <v xml:space="preserve">   (4) 특 허 권  사 용 료</v>
          </cell>
          <cell r="L19">
            <v>36</v>
          </cell>
          <cell r="M19">
            <v>1.1E-4</v>
          </cell>
          <cell r="O19">
            <v>42</v>
          </cell>
          <cell r="P19">
            <v>4.0000000000000003E-5</v>
          </cell>
          <cell r="R19">
            <v>591</v>
          </cell>
          <cell r="S19">
            <v>4.0000000000000003E-5</v>
          </cell>
          <cell r="U19" t="str">
            <v xml:space="preserve">   (4) 특 허 권  사 용 료</v>
          </cell>
          <cell r="V19">
            <v>111</v>
          </cell>
          <cell r="W19">
            <v>1.2999999999999999E-4</v>
          </cell>
          <cell r="Y19">
            <v>120</v>
          </cell>
          <cell r="Z19">
            <v>6.9999999999999994E-5</v>
          </cell>
          <cell r="AB19">
            <v>200</v>
          </cell>
          <cell r="AC19">
            <v>3.0000000000000001E-5</v>
          </cell>
        </row>
        <row r="20">
          <cell r="A20" t="str">
            <v xml:space="preserve">   (5) 기      술      료</v>
          </cell>
          <cell r="B20">
            <v>1069</v>
          </cell>
          <cell r="C20">
            <v>3.1E-4</v>
          </cell>
          <cell r="E20">
            <v>210</v>
          </cell>
          <cell r="F20">
            <v>9.0000000000000006E-5</v>
          </cell>
          <cell r="H20">
            <v>777</v>
          </cell>
          <cell r="I20">
            <v>6.9999999999999994E-5</v>
          </cell>
          <cell r="K20" t="str">
            <v xml:space="preserve">   (5) 기      술      료</v>
          </cell>
          <cell r="L20">
            <v>16</v>
          </cell>
          <cell r="M20">
            <v>5.0000000000000002E-5</v>
          </cell>
          <cell r="O20">
            <v>103</v>
          </cell>
          <cell r="P20">
            <v>1.1E-4</v>
          </cell>
          <cell r="R20">
            <v>3965</v>
          </cell>
          <cell r="S20">
            <v>2.7999999999999998E-4</v>
          </cell>
          <cell r="U20" t="str">
            <v xml:space="preserve">   (5) 기      술      료</v>
          </cell>
          <cell r="V20">
            <v>44</v>
          </cell>
          <cell r="W20">
            <v>5.0000000000000002E-5</v>
          </cell>
          <cell r="Y20">
            <v>80</v>
          </cell>
          <cell r="Z20">
            <v>5.0000000000000002E-5</v>
          </cell>
          <cell r="AB20">
            <v>2448</v>
          </cell>
          <cell r="AC20">
            <v>3.2000000000000003E-4</v>
          </cell>
        </row>
        <row r="21">
          <cell r="A21" t="str">
            <v xml:space="preserve">   (6) 품  질  관  리  비</v>
          </cell>
          <cell r="B21">
            <v>562</v>
          </cell>
          <cell r="C21">
            <v>1.6000000000000001E-4</v>
          </cell>
          <cell r="E21">
            <v>421</v>
          </cell>
          <cell r="F21">
            <v>1.8000000000000001E-4</v>
          </cell>
          <cell r="H21">
            <v>5065</v>
          </cell>
          <cell r="I21">
            <v>4.4999999999999999E-4</v>
          </cell>
          <cell r="K21" t="str">
            <v xml:space="preserve">   (6) 품  질  관  리  비</v>
          </cell>
          <cell r="L21">
            <v>20</v>
          </cell>
          <cell r="M21">
            <v>6.0000000000000002E-5</v>
          </cell>
          <cell r="O21">
            <v>104</v>
          </cell>
          <cell r="P21">
            <v>1.1E-4</v>
          </cell>
          <cell r="R21">
            <v>2863</v>
          </cell>
          <cell r="S21">
            <v>2.0000000000000001E-4</v>
          </cell>
          <cell r="U21" t="str">
            <v xml:space="preserve">   (6) 품  질  관  리  비</v>
          </cell>
          <cell r="V21">
            <v>74</v>
          </cell>
          <cell r="W21">
            <v>9.0000000000000006E-5</v>
          </cell>
          <cell r="Y21">
            <v>221</v>
          </cell>
          <cell r="Z21">
            <v>1.3999999999999999E-4</v>
          </cell>
          <cell r="AB21">
            <v>1580</v>
          </cell>
          <cell r="AC21">
            <v>2.1000000000000001E-4</v>
          </cell>
        </row>
        <row r="22">
          <cell r="A22" t="str">
            <v xml:space="preserve">   (7) 가      설      비</v>
          </cell>
          <cell r="B22">
            <v>4695</v>
          </cell>
          <cell r="C22">
            <v>1.3600000000000001E-3</v>
          </cell>
          <cell r="E22">
            <v>3662</v>
          </cell>
          <cell r="F22">
            <v>1.56E-3</v>
          </cell>
          <cell r="H22">
            <v>12124</v>
          </cell>
          <cell r="I22">
            <v>1.08E-3</v>
          </cell>
          <cell r="K22" t="str">
            <v xml:space="preserve">   (7) 가      설      비</v>
          </cell>
          <cell r="L22">
            <v>433</v>
          </cell>
          <cell r="M22">
            <v>1.2700000000000001E-3</v>
          </cell>
          <cell r="O22">
            <v>1509</v>
          </cell>
          <cell r="P22">
            <v>1.5499999999999999E-3</v>
          </cell>
          <cell r="R22">
            <v>19116</v>
          </cell>
          <cell r="S22">
            <v>1.3600000000000001E-3</v>
          </cell>
          <cell r="U22" t="str">
            <v xml:space="preserve">   (7) 가      설      비</v>
          </cell>
          <cell r="V22">
            <v>827</v>
          </cell>
          <cell r="W22">
            <v>1E-3</v>
          </cell>
          <cell r="Y22">
            <v>1621</v>
          </cell>
          <cell r="Z22">
            <v>9.8999999999999999E-4</v>
          </cell>
          <cell r="AB22">
            <v>11694</v>
          </cell>
          <cell r="AC22">
            <v>1.5299999999999999E-3</v>
          </cell>
        </row>
        <row r="23">
          <cell r="A23" t="str">
            <v xml:space="preserve">   (8) 지  급  임  차  료</v>
          </cell>
          <cell r="B23">
            <v>11620</v>
          </cell>
          <cell r="C23">
            <v>3.3700000000000002E-3</v>
          </cell>
          <cell r="E23">
            <v>24842</v>
          </cell>
          <cell r="F23">
            <v>1.056E-2</v>
          </cell>
          <cell r="H23">
            <v>28945</v>
          </cell>
          <cell r="I23">
            <v>2.5899999999999999E-3</v>
          </cell>
          <cell r="K23" t="str">
            <v xml:space="preserve">   (8) 지  급  임  차  료</v>
          </cell>
          <cell r="L23">
            <v>1065</v>
          </cell>
          <cell r="M23">
            <v>3.1199999999999999E-3</v>
          </cell>
          <cell r="O23">
            <v>3906</v>
          </cell>
          <cell r="P23">
            <v>4.0099999999999997E-3</v>
          </cell>
          <cell r="R23">
            <v>72832</v>
          </cell>
          <cell r="S23">
            <v>5.1599999999999997E-3</v>
          </cell>
          <cell r="U23" t="str">
            <v xml:space="preserve">   (8) 지  급  임  차  료</v>
          </cell>
          <cell r="V23">
            <v>2695</v>
          </cell>
          <cell r="W23">
            <v>3.2499999999999999E-3</v>
          </cell>
          <cell r="Y23">
            <v>4821</v>
          </cell>
          <cell r="Z23">
            <v>2.9499999999999999E-3</v>
          </cell>
          <cell r="AB23">
            <v>43025</v>
          </cell>
          <cell r="AC23">
            <v>5.6299999999999996E-3</v>
          </cell>
        </row>
        <row r="24">
          <cell r="A24" t="str">
            <v xml:space="preserve">   (9) 보      험      료</v>
          </cell>
          <cell r="B24">
            <v>22684</v>
          </cell>
          <cell r="C24">
            <v>6.5700000000000003E-3</v>
          </cell>
          <cell r="D24" t="str">
            <v>개별계산</v>
          </cell>
          <cell r="E24">
            <v>18494</v>
          </cell>
          <cell r="F24">
            <v>7.8600000000000007E-3</v>
          </cell>
          <cell r="G24" t="str">
            <v>개별계산</v>
          </cell>
          <cell r="H24">
            <v>78841</v>
          </cell>
          <cell r="I24">
            <v>7.0499999999999998E-3</v>
          </cell>
          <cell r="J24" t="str">
            <v>개별계산</v>
          </cell>
          <cell r="K24" t="str">
            <v xml:space="preserve">   (9) 보      험      료</v>
          </cell>
          <cell r="L24">
            <v>2621</v>
          </cell>
          <cell r="M24">
            <v>7.6699999999999997E-3</v>
          </cell>
          <cell r="N24" t="str">
            <v>개별계산</v>
          </cell>
          <cell r="O24">
            <v>6851</v>
          </cell>
          <cell r="P24">
            <v>7.0400000000000003E-3</v>
          </cell>
          <cell r="Q24" t="str">
            <v>개별계산</v>
          </cell>
          <cell r="R24">
            <v>96119</v>
          </cell>
          <cell r="S24">
            <v>6.8100000000000001E-3</v>
          </cell>
          <cell r="T24" t="str">
            <v>개별계산</v>
          </cell>
          <cell r="U24" t="str">
            <v xml:space="preserve">   (9) 보      험      료</v>
          </cell>
          <cell r="V24">
            <v>5838</v>
          </cell>
          <cell r="W24">
            <v>7.0299999999999998E-3</v>
          </cell>
          <cell r="X24" t="str">
            <v>개별계산</v>
          </cell>
          <cell r="Y24">
            <v>13414</v>
          </cell>
          <cell r="Z24">
            <v>8.2000000000000007E-3</v>
          </cell>
          <cell r="AA24" t="str">
            <v>개별계산</v>
          </cell>
          <cell r="AB24">
            <v>49692</v>
          </cell>
          <cell r="AC24">
            <v>6.4999999999999997E-3</v>
          </cell>
          <cell r="AD24" t="str">
            <v>개별계산</v>
          </cell>
        </row>
        <row r="25">
          <cell r="A25" t="str">
            <v xml:space="preserve">  (10) 보      관      비</v>
          </cell>
          <cell r="B25">
            <v>353</v>
          </cell>
          <cell r="C25">
            <v>1E-4</v>
          </cell>
          <cell r="E25">
            <v>486</v>
          </cell>
          <cell r="F25">
            <v>2.1000000000000001E-4</v>
          </cell>
          <cell r="H25">
            <v>2382</v>
          </cell>
          <cell r="I25">
            <v>0</v>
          </cell>
          <cell r="K25" t="str">
            <v xml:space="preserve">  (10) 보      관      비</v>
          </cell>
          <cell r="L25">
            <v>86</v>
          </cell>
          <cell r="M25">
            <v>2.5000000000000001E-4</v>
          </cell>
          <cell r="O25">
            <v>244</v>
          </cell>
          <cell r="P25">
            <v>2.5000000000000001E-4</v>
          </cell>
          <cell r="R25">
            <v>1480</v>
          </cell>
          <cell r="S25">
            <v>1E-4</v>
          </cell>
          <cell r="U25" t="str">
            <v xml:space="preserve">  (10) 보      관      비</v>
          </cell>
          <cell r="V25">
            <v>111</v>
          </cell>
          <cell r="W25">
            <v>1.2999999999999999E-4</v>
          </cell>
          <cell r="Y25">
            <v>322</v>
          </cell>
          <cell r="Z25">
            <v>2.0000000000000001E-4</v>
          </cell>
          <cell r="AB25">
            <v>877</v>
          </cell>
          <cell r="AC25">
            <v>1.1E-4</v>
          </cell>
        </row>
        <row r="26">
          <cell r="A26" t="str">
            <v xml:space="preserve">  (11) 외  주  가  공  비</v>
          </cell>
          <cell r="B26">
            <v>8337</v>
          </cell>
          <cell r="C26">
            <v>2.4199999999999998E-3</v>
          </cell>
          <cell r="E26">
            <v>4158</v>
          </cell>
          <cell r="F26">
            <v>1.7700000000000001E-3</v>
          </cell>
          <cell r="H26">
            <v>21853</v>
          </cell>
          <cell r="I26">
            <v>1.9599999999999999E-3</v>
          </cell>
          <cell r="K26" t="str">
            <v xml:space="preserve">  (11) 외  주  가  공  비</v>
          </cell>
          <cell r="L26">
            <v>1353</v>
          </cell>
          <cell r="M26">
            <v>3.96E-3</v>
          </cell>
          <cell r="O26">
            <v>4396</v>
          </cell>
          <cell r="P26">
            <v>4.5100000000000001E-3</v>
          </cell>
          <cell r="R26">
            <v>24457</v>
          </cell>
          <cell r="S26">
            <v>1.73E-3</v>
          </cell>
          <cell r="U26" t="str">
            <v xml:space="preserve">  (11) 외  주  가  공  비</v>
          </cell>
          <cell r="V26">
            <v>2935</v>
          </cell>
          <cell r="W26">
            <v>3.5400000000000002E-3</v>
          </cell>
          <cell r="Y26">
            <v>4419</v>
          </cell>
          <cell r="Z26">
            <v>2.7000000000000001E-3</v>
          </cell>
          <cell r="AB26">
            <v>15059</v>
          </cell>
          <cell r="AC26">
            <v>1.97E-3</v>
          </cell>
        </row>
        <row r="27">
          <cell r="A27" t="str">
            <v xml:space="preserve">  (12) 안  전  관  리  비</v>
          </cell>
          <cell r="B27">
            <v>5060</v>
          </cell>
          <cell r="C27">
            <v>1.47E-3</v>
          </cell>
          <cell r="D27" t="str">
            <v>개별계산</v>
          </cell>
          <cell r="E27">
            <v>5663</v>
          </cell>
          <cell r="F27">
            <v>2.4099999999999998E-3</v>
          </cell>
          <cell r="G27" t="str">
            <v>개별계산</v>
          </cell>
          <cell r="H27">
            <v>23247</v>
          </cell>
          <cell r="I27">
            <v>2.0799999999999998E-3</v>
          </cell>
          <cell r="J27" t="str">
            <v>개별계산</v>
          </cell>
          <cell r="K27" t="str">
            <v xml:space="preserve">  (12) 안  전  관  리  비</v>
          </cell>
          <cell r="L27">
            <v>645</v>
          </cell>
          <cell r="M27">
            <v>1.89E-3</v>
          </cell>
          <cell r="N27" t="str">
            <v>개별계산</v>
          </cell>
          <cell r="O27">
            <v>1833</v>
          </cell>
          <cell r="P27">
            <v>1.8799999999999999E-3</v>
          </cell>
          <cell r="Q27" t="str">
            <v>개별계산</v>
          </cell>
          <cell r="R27">
            <v>23548</v>
          </cell>
          <cell r="S27">
            <v>1.67E-3</v>
          </cell>
          <cell r="T27" t="str">
            <v>개별계산</v>
          </cell>
          <cell r="U27" t="str">
            <v xml:space="preserve">  (12) 안  전  관  리  비</v>
          </cell>
          <cell r="V27">
            <v>1967</v>
          </cell>
          <cell r="W27">
            <v>2.3700000000000001E-3</v>
          </cell>
          <cell r="X27" t="str">
            <v>개별계산</v>
          </cell>
          <cell r="Y27">
            <v>2820</v>
          </cell>
          <cell r="Z27">
            <v>1.72E-3</v>
          </cell>
          <cell r="AA27" t="str">
            <v>개별계산</v>
          </cell>
          <cell r="AB27">
            <v>12469</v>
          </cell>
          <cell r="AC27">
            <v>1.6299999999999999E-3</v>
          </cell>
          <cell r="AD27" t="str">
            <v>개별계산</v>
          </cell>
        </row>
        <row r="28">
          <cell r="A28" t="str">
            <v xml:space="preserve">  (13) 수  도  광  열  비</v>
          </cell>
          <cell r="B28">
            <v>9094</v>
          </cell>
          <cell r="C28">
            <v>2.63E-3</v>
          </cell>
          <cell r="D28">
            <v>6.8599999999999998E-3</v>
          </cell>
          <cell r="E28">
            <v>4697</v>
          </cell>
          <cell r="F28">
            <v>2E-3</v>
          </cell>
          <cell r="G28">
            <v>5.7200000000000003E-3</v>
          </cell>
          <cell r="H28">
            <v>10966</v>
          </cell>
          <cell r="I28">
            <v>9.7999999999999997E-4</v>
          </cell>
          <cell r="J28">
            <v>3.0300000000000001E-3</v>
          </cell>
          <cell r="K28" t="str">
            <v xml:space="preserve">  (13) 수  도  광  열  비</v>
          </cell>
          <cell r="L28">
            <v>278</v>
          </cell>
          <cell r="M28">
            <v>8.0999999999999996E-4</v>
          </cell>
          <cell r="N28">
            <v>1.3799999999999999E-3</v>
          </cell>
          <cell r="O28">
            <v>1292</v>
          </cell>
          <cell r="P28">
            <v>1.33E-3</v>
          </cell>
          <cell r="Q28">
            <v>2.9399999999999999E-3</v>
          </cell>
          <cell r="R28">
            <v>37457</v>
          </cell>
          <cell r="S28">
            <v>2.66E-3</v>
          </cell>
          <cell r="T28">
            <v>7.6099999999999996E-3</v>
          </cell>
          <cell r="U28" t="str">
            <v xml:space="preserve">  (13) 수  도  광  열  비</v>
          </cell>
          <cell r="V28">
            <v>916</v>
          </cell>
          <cell r="W28">
            <v>1.1000000000000001E-3</v>
          </cell>
          <cell r="X28">
            <v>2.2899999999999999E-3</v>
          </cell>
          <cell r="Y28">
            <v>1759</v>
          </cell>
          <cell r="Z28">
            <v>1.08E-3</v>
          </cell>
          <cell r="AA28">
            <v>2.7499999999999998E-3</v>
          </cell>
          <cell r="AB28">
            <v>22032</v>
          </cell>
          <cell r="AC28">
            <v>2.8800000000000002E-3</v>
          </cell>
          <cell r="AD28">
            <v>8.0499999999999999E-3</v>
          </cell>
        </row>
        <row r="29">
          <cell r="A29" t="str">
            <v xml:space="preserve">  (14) 연  구  개  발  비</v>
          </cell>
          <cell r="B29">
            <v>1858</v>
          </cell>
          <cell r="C29">
            <v>5.4000000000000001E-4</v>
          </cell>
          <cell r="E29">
            <v>1329</v>
          </cell>
          <cell r="F29">
            <v>5.5999999999999995E-4</v>
          </cell>
          <cell r="H29">
            <v>8068</v>
          </cell>
          <cell r="I29">
            <v>7.2000000000000005E-4</v>
          </cell>
          <cell r="K29" t="str">
            <v xml:space="preserve">  (14) 연  구  개  발  비</v>
          </cell>
          <cell r="L29">
            <v>8</v>
          </cell>
          <cell r="M29">
            <v>2.0000000000000002E-5</v>
          </cell>
          <cell r="O29">
            <v>74</v>
          </cell>
          <cell r="P29">
            <v>8.0000000000000007E-5</v>
          </cell>
          <cell r="R29">
            <v>9385</v>
          </cell>
          <cell r="S29">
            <v>6.7000000000000002E-4</v>
          </cell>
          <cell r="U29" t="str">
            <v xml:space="preserve">  (14) 연  구  개  발  비</v>
          </cell>
          <cell r="V29">
            <v>54</v>
          </cell>
          <cell r="W29">
            <v>6.9999999999999994E-5</v>
          </cell>
          <cell r="Y29">
            <v>423</v>
          </cell>
          <cell r="Z29">
            <v>2.5999999999999998E-4</v>
          </cell>
          <cell r="AB29">
            <v>5241</v>
          </cell>
          <cell r="AC29">
            <v>6.8999999999999997E-4</v>
          </cell>
        </row>
        <row r="30">
          <cell r="A30" t="str">
            <v xml:space="preserve">  (15) 복  리  후  생  비</v>
          </cell>
          <cell r="B30">
            <v>28988</v>
          </cell>
          <cell r="C30">
            <v>8.3999999999999995E-3</v>
          </cell>
          <cell r="D30">
            <v>2.1860000000000001E-2</v>
          </cell>
          <cell r="E30">
            <v>30834</v>
          </cell>
          <cell r="F30">
            <v>1.3100000000000001E-2</v>
          </cell>
          <cell r="G30">
            <v>3.7560000000000003E-2</v>
          </cell>
          <cell r="H30">
            <v>149586</v>
          </cell>
          <cell r="I30">
            <v>1.338E-2</v>
          </cell>
          <cell r="J30">
            <v>4.1360000000000001E-2</v>
          </cell>
          <cell r="K30" t="str">
            <v xml:space="preserve">  (15) 복  리  후  생  비</v>
          </cell>
          <cell r="L30">
            <v>3547</v>
          </cell>
          <cell r="M30">
            <v>1.0370000000000001E-2</v>
          </cell>
          <cell r="N30">
            <v>1.762E-2</v>
          </cell>
          <cell r="O30">
            <v>10151</v>
          </cell>
          <cell r="P30">
            <v>1.043E-2</v>
          </cell>
          <cell r="Q30">
            <v>2.308E-2</v>
          </cell>
          <cell r="R30">
            <v>135078</v>
          </cell>
          <cell r="S30">
            <v>9.58E-3</v>
          </cell>
          <cell r="T30">
            <v>2.743E-2</v>
          </cell>
          <cell r="U30" t="str">
            <v xml:space="preserve">  (15) 복  리  후  생  비</v>
          </cell>
          <cell r="V30">
            <v>7801</v>
          </cell>
          <cell r="W30">
            <v>9.4000000000000004E-3</v>
          </cell>
          <cell r="X30">
            <v>1.9480000000000001E-2</v>
          </cell>
          <cell r="Y30">
            <v>16050</v>
          </cell>
          <cell r="Z30">
            <v>9.8099999999999993E-3</v>
          </cell>
          <cell r="AA30">
            <v>2.5080000000000002E-2</v>
          </cell>
          <cell r="AB30">
            <v>74495</v>
          </cell>
          <cell r="AC30">
            <v>9.75E-3</v>
          </cell>
          <cell r="AD30">
            <v>2.7230000000000001E-2</v>
          </cell>
        </row>
        <row r="31">
          <cell r="A31" t="str">
            <v xml:space="preserve">  (16) 소   모    품   비</v>
          </cell>
          <cell r="B31">
            <v>15988</v>
          </cell>
          <cell r="C31">
            <v>4.6299999999999996E-3</v>
          </cell>
          <cell r="D31">
            <v>1.205E-2</v>
          </cell>
          <cell r="E31">
            <v>11965</v>
          </cell>
          <cell r="F31">
            <v>5.0800000000000003E-3</v>
          </cell>
          <cell r="G31">
            <v>1.4579999999999999E-2</v>
          </cell>
          <cell r="H31">
            <v>37456</v>
          </cell>
          <cell r="I31">
            <v>3.3500000000000001E-3</v>
          </cell>
          <cell r="J31">
            <v>1.0359999999999999E-2</v>
          </cell>
          <cell r="K31" t="str">
            <v xml:space="preserve">  (16) 소   모    품   비</v>
          </cell>
          <cell r="L31">
            <v>2728</v>
          </cell>
          <cell r="M31">
            <v>7.9799999999999992E-3</v>
          </cell>
          <cell r="N31">
            <v>1.355E-2</v>
          </cell>
          <cell r="O31">
            <v>5979</v>
          </cell>
          <cell r="P31">
            <v>6.1399999999999996E-3</v>
          </cell>
          <cell r="Q31">
            <v>1.359E-2</v>
          </cell>
          <cell r="R31">
            <v>59765</v>
          </cell>
          <cell r="S31">
            <v>4.2399999999999998E-3</v>
          </cell>
          <cell r="T31">
            <v>1.214E-2</v>
          </cell>
          <cell r="U31" t="str">
            <v xml:space="preserve">  (16) 소   모    품   비</v>
          </cell>
          <cell r="V31">
            <v>5171</v>
          </cell>
          <cell r="W31">
            <v>6.2300000000000003E-3</v>
          </cell>
          <cell r="X31">
            <v>1.291E-2</v>
          </cell>
          <cell r="Y31">
            <v>9032</v>
          </cell>
          <cell r="Z31">
            <v>5.5199999999999997E-3</v>
          </cell>
          <cell r="AA31">
            <v>1.4109999999999999E-2</v>
          </cell>
          <cell r="AB31">
            <v>32432</v>
          </cell>
          <cell r="AC31">
            <v>4.2399999999999998E-3</v>
          </cell>
          <cell r="AD31">
            <v>1.1849999999999999E-2</v>
          </cell>
        </row>
        <row r="32">
          <cell r="A32" t="str">
            <v xml:space="preserve">  (17) 여비.교통비.통신비</v>
          </cell>
          <cell r="B32">
            <v>5295</v>
          </cell>
          <cell r="C32">
            <v>1.5299999999999999E-3</v>
          </cell>
          <cell r="D32">
            <v>3.9899999999999996E-3</v>
          </cell>
          <cell r="E32">
            <v>6170</v>
          </cell>
          <cell r="F32">
            <v>2.6199999999999999E-3</v>
          </cell>
          <cell r="G32">
            <v>7.5199999999999998E-3</v>
          </cell>
          <cell r="H32">
            <v>62232</v>
          </cell>
          <cell r="I32">
            <v>5.5700000000000003E-3</v>
          </cell>
          <cell r="J32">
            <v>1.721E-2</v>
          </cell>
          <cell r="K32" t="str">
            <v xml:space="preserve">  (17) 여비.교통비.통신비</v>
          </cell>
          <cell r="L32">
            <v>509</v>
          </cell>
          <cell r="M32">
            <v>1.49E-3</v>
          </cell>
          <cell r="N32">
            <v>2.5300000000000001E-3</v>
          </cell>
          <cell r="O32">
            <v>1643</v>
          </cell>
          <cell r="P32">
            <v>1.6900000000000001E-3</v>
          </cell>
          <cell r="Q32">
            <v>3.7399999999999998E-3</v>
          </cell>
          <cell r="R32">
            <v>29779</v>
          </cell>
          <cell r="S32">
            <v>2.1099999999999999E-3</v>
          </cell>
          <cell r="T32">
            <v>6.0499999999999998E-3</v>
          </cell>
          <cell r="U32" t="str">
            <v xml:space="preserve">  (17) 여비.교통비.통신비</v>
          </cell>
          <cell r="V32">
            <v>1493</v>
          </cell>
          <cell r="W32">
            <v>1.8E-3</v>
          </cell>
          <cell r="X32">
            <v>3.7299999999999998E-3</v>
          </cell>
          <cell r="Y32">
            <v>3160</v>
          </cell>
          <cell r="Z32">
            <v>1.9300000000000001E-3</v>
          </cell>
          <cell r="AA32">
            <v>4.9399999999999999E-3</v>
          </cell>
          <cell r="AB32">
            <v>15855</v>
          </cell>
          <cell r="AC32">
            <v>2.0799999999999998E-3</v>
          </cell>
          <cell r="AD32">
            <v>5.79E-3</v>
          </cell>
        </row>
        <row r="33">
          <cell r="A33" t="str">
            <v xml:space="preserve">  (18) 세  금  과  공  과</v>
          </cell>
          <cell r="B33">
            <v>26387</v>
          </cell>
          <cell r="C33">
            <v>7.6400000000000001E-3</v>
          </cell>
          <cell r="D33">
            <v>1.9900000000000001E-2</v>
          </cell>
          <cell r="E33">
            <v>2587</v>
          </cell>
          <cell r="F33">
            <v>1.1000000000000001E-3</v>
          </cell>
          <cell r="G33">
            <v>3.15E-3</v>
          </cell>
          <cell r="H33">
            <v>61606</v>
          </cell>
          <cell r="I33">
            <v>5.5100000000000001E-3</v>
          </cell>
          <cell r="J33">
            <v>1.703E-2</v>
          </cell>
          <cell r="K33" t="str">
            <v xml:space="preserve">  (18) 세  금  과  공  과</v>
          </cell>
          <cell r="L33">
            <v>298</v>
          </cell>
          <cell r="M33">
            <v>8.7000000000000001E-4</v>
          </cell>
          <cell r="N33">
            <v>1.48E-3</v>
          </cell>
          <cell r="O33">
            <v>1076</v>
          </cell>
          <cell r="P33">
            <v>1.1100000000000001E-3</v>
          </cell>
          <cell r="Q33">
            <v>2.4499999999999999E-3</v>
          </cell>
          <cell r="R33">
            <v>101751</v>
          </cell>
          <cell r="S33">
            <v>7.2100000000000003E-3</v>
          </cell>
          <cell r="T33">
            <v>2.0660000000000001E-2</v>
          </cell>
          <cell r="U33" t="str">
            <v xml:space="preserve">  (18) 세  금  과  공  과</v>
          </cell>
          <cell r="V33">
            <v>1311</v>
          </cell>
          <cell r="W33">
            <v>1.58E-3</v>
          </cell>
          <cell r="X33">
            <v>3.2699999999999999E-3</v>
          </cell>
          <cell r="Y33">
            <v>1986</v>
          </cell>
          <cell r="Z33">
            <v>1.2099999999999999E-3</v>
          </cell>
          <cell r="AA33">
            <v>3.0999999999999999E-3</v>
          </cell>
          <cell r="AB33">
            <v>59986</v>
          </cell>
          <cell r="AC33">
            <v>7.8499999999999993E-3</v>
          </cell>
          <cell r="AD33">
            <v>2.1919999999999999E-2</v>
          </cell>
        </row>
        <row r="34">
          <cell r="A34" t="str">
            <v xml:space="preserve">  (19) 폐 기 물  처 리 비</v>
          </cell>
          <cell r="B34">
            <v>964</v>
          </cell>
          <cell r="C34">
            <v>2.7999999999999998E-4</v>
          </cell>
          <cell r="E34">
            <v>862</v>
          </cell>
          <cell r="F34">
            <v>3.6999999999999999E-4</v>
          </cell>
          <cell r="H34">
            <v>348</v>
          </cell>
          <cell r="I34">
            <v>3.0000000000000001E-5</v>
          </cell>
          <cell r="K34" t="str">
            <v xml:space="preserve">  (19) 폐 기 물  처 리 비</v>
          </cell>
          <cell r="L34">
            <v>322</v>
          </cell>
          <cell r="M34">
            <v>9.3999999999999997E-4</v>
          </cell>
          <cell r="O34">
            <v>518</v>
          </cell>
          <cell r="P34">
            <v>5.2999999999999998E-4</v>
          </cell>
          <cell r="R34">
            <v>2961</v>
          </cell>
          <cell r="S34">
            <v>2.1000000000000001E-4</v>
          </cell>
          <cell r="U34" t="str">
            <v xml:space="preserve">  (19) 폐 기 물  처 리 비</v>
          </cell>
          <cell r="V34">
            <v>336</v>
          </cell>
          <cell r="W34">
            <v>4.0000000000000002E-4</v>
          </cell>
          <cell r="Y34">
            <v>538</v>
          </cell>
          <cell r="Z34">
            <v>3.3E-4</v>
          </cell>
          <cell r="AB34">
            <v>1971</v>
          </cell>
          <cell r="AC34">
            <v>2.5999999999999998E-4</v>
          </cell>
        </row>
        <row r="35">
          <cell r="A35" t="str">
            <v xml:space="preserve">  (20) 도  서  인  쇄  비</v>
          </cell>
          <cell r="B35">
            <v>1977</v>
          </cell>
          <cell r="C35">
            <v>5.6999999999999998E-4</v>
          </cell>
          <cell r="D35">
            <v>1.49E-3</v>
          </cell>
          <cell r="E35">
            <v>2731</v>
          </cell>
          <cell r="F35">
            <v>1.16E-3</v>
          </cell>
          <cell r="G35">
            <v>3.3300000000000001E-3</v>
          </cell>
          <cell r="H35">
            <v>18450</v>
          </cell>
          <cell r="I35">
            <v>1.65E-3</v>
          </cell>
          <cell r="J35">
            <v>5.1000000000000004E-3</v>
          </cell>
          <cell r="K35" t="str">
            <v xml:space="preserve">  (20) 도  서  인  쇄  비</v>
          </cell>
          <cell r="L35">
            <v>120</v>
          </cell>
          <cell r="M35">
            <v>3.5E-4</v>
          </cell>
          <cell r="N35">
            <v>5.9999999999999995E-4</v>
          </cell>
          <cell r="O35">
            <v>472</v>
          </cell>
          <cell r="P35">
            <v>4.8000000000000001E-4</v>
          </cell>
          <cell r="Q35">
            <v>1.07E-3</v>
          </cell>
          <cell r="R35">
            <v>11824</v>
          </cell>
          <cell r="S35">
            <v>8.4000000000000003E-4</v>
          </cell>
          <cell r="T35">
            <v>2.3999999999999998E-3</v>
          </cell>
          <cell r="U35" t="str">
            <v xml:space="preserve">  (20) 도  서  인  쇄  비</v>
          </cell>
          <cell r="V35">
            <v>266</v>
          </cell>
          <cell r="W35">
            <v>3.2000000000000003E-4</v>
          </cell>
          <cell r="X35">
            <v>6.6E-4</v>
          </cell>
          <cell r="Y35">
            <v>616</v>
          </cell>
          <cell r="Z35">
            <v>3.8000000000000002E-4</v>
          </cell>
          <cell r="AA35">
            <v>9.6000000000000002E-4</v>
          </cell>
          <cell r="AB35">
            <v>7043</v>
          </cell>
          <cell r="AC35">
            <v>9.2000000000000003E-4</v>
          </cell>
          <cell r="AD35">
            <v>2.5699999999999998E-3</v>
          </cell>
        </row>
        <row r="36">
          <cell r="A36" t="str">
            <v xml:space="preserve">  (21) 지  급  수  수  료</v>
          </cell>
          <cell r="B36">
            <v>41292</v>
          </cell>
          <cell r="C36">
            <v>1.196E-2</v>
          </cell>
          <cell r="D36">
            <v>3.1130000000000001E-2</v>
          </cell>
          <cell r="E36">
            <v>20729</v>
          </cell>
          <cell r="F36">
            <v>8.8100000000000001E-3</v>
          </cell>
          <cell r="G36">
            <v>2.5250000000000002E-2</v>
          </cell>
          <cell r="H36">
            <v>151848</v>
          </cell>
          <cell r="I36">
            <v>1.359E-2</v>
          </cell>
          <cell r="J36">
            <v>4.1980000000000003E-2</v>
          </cell>
          <cell r="K36" t="str">
            <v xml:space="preserve">  (21) 지  급  수  수  료</v>
          </cell>
          <cell r="L36">
            <v>1384</v>
          </cell>
          <cell r="M36">
            <v>4.0499999999999998E-3</v>
          </cell>
          <cell r="N36">
            <v>6.8799999999999998E-3</v>
          </cell>
          <cell r="O36">
            <v>4435</v>
          </cell>
          <cell r="P36">
            <v>4.5500000000000002E-3</v>
          </cell>
          <cell r="Q36">
            <v>1.008E-2</v>
          </cell>
          <cell r="R36">
            <v>182328</v>
          </cell>
          <cell r="S36">
            <v>1.2930000000000001E-2</v>
          </cell>
          <cell r="T36">
            <v>3.703E-2</v>
          </cell>
          <cell r="U36" t="str">
            <v xml:space="preserve">  (21) 지  급  수  수  료</v>
          </cell>
          <cell r="V36">
            <v>4390</v>
          </cell>
          <cell r="W36">
            <v>5.2900000000000004E-3</v>
          </cell>
          <cell r="X36">
            <v>1.0959999999999999E-2</v>
          </cell>
          <cell r="Y36">
            <v>9242</v>
          </cell>
          <cell r="Z36">
            <v>5.6499999999999996E-3</v>
          </cell>
          <cell r="AA36">
            <v>1.444E-2</v>
          </cell>
          <cell r="AB36">
            <v>103367</v>
          </cell>
          <cell r="AC36">
            <v>1.353E-2</v>
          </cell>
          <cell r="AD36">
            <v>3.7780000000000001E-2</v>
          </cell>
        </row>
        <row r="37">
          <cell r="A37" t="str">
            <v xml:space="preserve">  (22) 환  경  보  전  비          </v>
          </cell>
          <cell r="B37">
            <v>192</v>
          </cell>
          <cell r="C37">
            <v>6.0000000000000002E-5</v>
          </cell>
          <cell r="E37">
            <v>60</v>
          </cell>
          <cell r="F37">
            <v>3.0000000000000001E-5</v>
          </cell>
          <cell r="H37">
            <v>5362</v>
          </cell>
          <cell r="I37">
            <v>4.8000000000000001E-4</v>
          </cell>
          <cell r="K37" t="str">
            <v xml:space="preserve">  (22) 환  경  보  전  비          </v>
          </cell>
          <cell r="L37">
            <v>22</v>
          </cell>
          <cell r="M37">
            <v>6.0000000000000002E-5</v>
          </cell>
          <cell r="O37">
            <v>79</v>
          </cell>
          <cell r="P37">
            <v>8.0000000000000007E-5</v>
          </cell>
          <cell r="R37">
            <v>1042</v>
          </cell>
          <cell r="S37">
            <v>6.9999999999999994E-5</v>
          </cell>
          <cell r="U37" t="str">
            <v xml:space="preserve">  (22) 환  경  보  전  비          </v>
          </cell>
          <cell r="V37">
            <v>50</v>
          </cell>
          <cell r="W37">
            <v>6.0000000000000002E-5</v>
          </cell>
          <cell r="Y37">
            <v>59</v>
          </cell>
          <cell r="Z37">
            <v>4.0000000000000003E-5</v>
          </cell>
          <cell r="AB37">
            <v>661</v>
          </cell>
          <cell r="AC37">
            <v>9.0000000000000006E-5</v>
          </cell>
        </row>
        <row r="38">
          <cell r="A38" t="str">
            <v xml:space="preserve">  (23) 보      상      비</v>
          </cell>
          <cell r="B38">
            <v>6596</v>
          </cell>
          <cell r="C38">
            <v>1.91E-3</v>
          </cell>
          <cell r="E38">
            <v>5129</v>
          </cell>
          <cell r="F38">
            <v>2.1800000000000001E-3</v>
          </cell>
          <cell r="H38">
            <v>15096</v>
          </cell>
          <cell r="I38">
            <v>1.3500000000000001E-3</v>
          </cell>
          <cell r="K38" t="str">
            <v xml:space="preserve">  (23) 보      상      비</v>
          </cell>
          <cell r="L38">
            <v>106</v>
          </cell>
          <cell r="M38">
            <v>3.1E-4</v>
          </cell>
          <cell r="O38">
            <v>523</v>
          </cell>
          <cell r="P38">
            <v>5.4000000000000001E-4</v>
          </cell>
          <cell r="R38">
            <v>31892</v>
          </cell>
          <cell r="S38">
            <v>2.2599999999999999E-3</v>
          </cell>
          <cell r="U38" t="str">
            <v xml:space="preserve">  (23) 보      상      비</v>
          </cell>
          <cell r="V38">
            <v>252</v>
          </cell>
          <cell r="W38">
            <v>2.9999999999999997E-4</v>
          </cell>
          <cell r="Y38">
            <v>2345</v>
          </cell>
          <cell r="Z38">
            <v>1.4300000000000001E-3</v>
          </cell>
          <cell r="AB38">
            <v>17141</v>
          </cell>
          <cell r="AC38">
            <v>2.2399999999999998E-3</v>
          </cell>
        </row>
        <row r="39">
          <cell r="A39" t="str">
            <v xml:space="preserve">  (24) 안  전  점  검  비</v>
          </cell>
          <cell r="B39">
            <v>222</v>
          </cell>
          <cell r="C39">
            <v>6.0000000000000002E-5</v>
          </cell>
          <cell r="E39">
            <v>103</v>
          </cell>
          <cell r="F39">
            <v>4.0000000000000003E-5</v>
          </cell>
          <cell r="H39">
            <v>47</v>
          </cell>
          <cell r="I39">
            <v>0</v>
          </cell>
          <cell r="K39" t="str">
            <v xml:space="preserve">  (24) 안  전  점  검  비</v>
          </cell>
          <cell r="L39">
            <v>24</v>
          </cell>
          <cell r="M39">
            <v>6.9999999999999994E-5</v>
          </cell>
          <cell r="O39">
            <v>80</v>
          </cell>
          <cell r="P39">
            <v>8.0000000000000007E-5</v>
          </cell>
          <cell r="R39">
            <v>731</v>
          </cell>
          <cell r="S39">
            <v>5.0000000000000002E-5</v>
          </cell>
          <cell r="U39" t="str">
            <v xml:space="preserve">  (24) 안  전  점  검  비</v>
          </cell>
          <cell r="V39">
            <v>48</v>
          </cell>
          <cell r="W39">
            <v>6.0000000000000002E-5</v>
          </cell>
          <cell r="Y39">
            <v>64</v>
          </cell>
          <cell r="Z39">
            <v>4.0000000000000003E-5</v>
          </cell>
          <cell r="AB39">
            <v>474</v>
          </cell>
          <cell r="AC39">
            <v>6.0000000000000002E-5</v>
          </cell>
        </row>
        <row r="40">
          <cell r="A40" t="str">
            <v xml:space="preserve">  (25) 감  가  상  각  비</v>
          </cell>
          <cell r="B40">
            <v>7321</v>
          </cell>
          <cell r="C40">
            <v>2.1199999999999999E-3</v>
          </cell>
          <cell r="E40">
            <v>7511</v>
          </cell>
          <cell r="F40">
            <v>3.1900000000000001E-3</v>
          </cell>
          <cell r="H40">
            <v>19660</v>
          </cell>
          <cell r="I40">
            <v>1.7600000000000001E-3</v>
          </cell>
          <cell r="K40" t="str">
            <v xml:space="preserve">  (25) 감  가  상  각  비</v>
          </cell>
          <cell r="L40">
            <v>295</v>
          </cell>
          <cell r="M40">
            <v>8.5999999999999998E-4</v>
          </cell>
          <cell r="O40">
            <v>1349</v>
          </cell>
          <cell r="P40">
            <v>1.39E-3</v>
          </cell>
          <cell r="R40">
            <v>36235</v>
          </cell>
          <cell r="S40">
            <v>2.5699999999999998E-3</v>
          </cell>
          <cell r="U40" t="str">
            <v xml:space="preserve">  (25) 감  가  상  각  비</v>
          </cell>
          <cell r="V40">
            <v>1217</v>
          </cell>
          <cell r="W40">
            <v>1.47E-3</v>
          </cell>
          <cell r="Y40">
            <v>2786</v>
          </cell>
          <cell r="Z40">
            <v>1.6999999999999999E-3</v>
          </cell>
          <cell r="AB40">
            <v>19813</v>
          </cell>
          <cell r="AC40">
            <v>2.5899999999999999E-3</v>
          </cell>
        </row>
        <row r="41">
          <cell r="A41" t="str">
            <v xml:space="preserve">  (26) 기 타  법 정 경 비</v>
          </cell>
          <cell r="B41">
            <v>27959</v>
          </cell>
          <cell r="C41">
            <v>8.0999999999999996E-3</v>
          </cell>
          <cell r="E41">
            <v>15069</v>
          </cell>
          <cell r="F41">
            <v>6.4000000000000003E-3</v>
          </cell>
          <cell r="H41">
            <v>48498</v>
          </cell>
          <cell r="I41">
            <v>4.3400000000000001E-3</v>
          </cell>
          <cell r="K41" t="str">
            <v xml:space="preserve">  (26) 기 타  법 정 경 비</v>
          </cell>
          <cell r="L41">
            <v>1245</v>
          </cell>
          <cell r="M41">
            <v>3.64E-3</v>
          </cell>
          <cell r="O41">
            <v>5009</v>
          </cell>
          <cell r="P41">
            <v>5.1399999999999996E-3</v>
          </cell>
          <cell r="R41">
            <v>113968</v>
          </cell>
          <cell r="S41">
            <v>8.0800000000000004E-3</v>
          </cell>
          <cell r="U41" t="str">
            <v xml:space="preserve">  (26) 기 타  법 정 경 비</v>
          </cell>
          <cell r="V41">
            <v>3210</v>
          </cell>
          <cell r="W41">
            <v>3.8700000000000002E-3</v>
          </cell>
          <cell r="Y41">
            <v>5644</v>
          </cell>
          <cell r="Z41">
            <v>3.4499999999999999E-3</v>
          </cell>
          <cell r="AB41">
            <v>68454</v>
          </cell>
          <cell r="AC41">
            <v>8.9599999999999992E-3</v>
          </cell>
        </row>
        <row r="42">
          <cell r="A42" t="str">
            <v xml:space="preserve">  (27) 하  자  보  수  비</v>
          </cell>
          <cell r="B42">
            <v>3929</v>
          </cell>
          <cell r="C42">
            <v>1.14E-3</v>
          </cell>
          <cell r="E42">
            <v>3040</v>
          </cell>
          <cell r="F42">
            <v>1.2899999999999999E-3</v>
          </cell>
          <cell r="H42">
            <v>3111</v>
          </cell>
          <cell r="I42">
            <v>2.7999999999999998E-4</v>
          </cell>
          <cell r="K42" t="str">
            <v xml:space="preserve">  (27) 하  자  보  수  비</v>
          </cell>
          <cell r="L42">
            <v>55</v>
          </cell>
          <cell r="M42">
            <v>1.6000000000000001E-4</v>
          </cell>
          <cell r="O42">
            <v>742</v>
          </cell>
          <cell r="P42">
            <v>7.6000000000000004E-4</v>
          </cell>
          <cell r="R42">
            <v>17298</v>
          </cell>
          <cell r="S42">
            <v>1.23E-3</v>
          </cell>
          <cell r="U42" t="str">
            <v xml:space="preserve">  (27) 하  자  보  수  비</v>
          </cell>
          <cell r="V42">
            <v>561</v>
          </cell>
          <cell r="W42">
            <v>6.8000000000000005E-4</v>
          </cell>
          <cell r="Y42">
            <v>3656</v>
          </cell>
          <cell r="Z42">
            <v>2.2399999999999998E-3</v>
          </cell>
          <cell r="AB42">
            <v>6657</v>
          </cell>
          <cell r="AC42">
            <v>8.7000000000000001E-4</v>
          </cell>
        </row>
        <row r="43">
          <cell r="A43" t="str">
            <v xml:space="preserve">  (28) 현  장  관  리  비</v>
          </cell>
          <cell r="B43">
            <v>26350</v>
          </cell>
          <cell r="C43">
            <v>7.6299999999999996E-3</v>
          </cell>
          <cell r="E43">
            <v>13899</v>
          </cell>
          <cell r="F43">
            <v>5.9100000000000003E-3</v>
          </cell>
          <cell r="H43">
            <v>44373</v>
          </cell>
          <cell r="I43">
            <v>3.9699999999999996E-3</v>
          </cell>
          <cell r="K43" t="str">
            <v xml:space="preserve">  (28) 현  장  관  리  비</v>
          </cell>
          <cell r="L43">
            <v>2141</v>
          </cell>
          <cell r="M43">
            <v>6.2599999999999999E-3</v>
          </cell>
          <cell r="O43">
            <v>6218</v>
          </cell>
          <cell r="P43">
            <v>6.3899999999999998E-3</v>
          </cell>
          <cell r="R43">
            <v>101276</v>
          </cell>
          <cell r="S43">
            <v>7.1799999999999998E-3</v>
          </cell>
          <cell r="U43" t="str">
            <v xml:space="preserve">  (28) 현  장  관  리  비</v>
          </cell>
          <cell r="V43">
            <v>6610</v>
          </cell>
          <cell r="W43">
            <v>7.9600000000000001E-3</v>
          </cell>
          <cell r="Y43">
            <v>10490</v>
          </cell>
          <cell r="Z43">
            <v>6.4099999999999999E-3</v>
          </cell>
          <cell r="AB43">
            <v>54138</v>
          </cell>
          <cell r="AC43">
            <v>7.0899999999999999E-3</v>
          </cell>
        </row>
        <row r="44">
          <cell r="A44" t="str">
            <v>5. 완  성  공  사  원  가</v>
          </cell>
          <cell r="B44">
            <v>3451819</v>
          </cell>
          <cell r="C44">
            <v>1</v>
          </cell>
          <cell r="E44">
            <v>2353100</v>
          </cell>
          <cell r="F44">
            <v>1</v>
          </cell>
          <cell r="H44">
            <v>11177134</v>
          </cell>
          <cell r="I44">
            <v>1</v>
          </cell>
          <cell r="K44" t="str">
            <v>5. 완  성  공  사  원  가</v>
          </cell>
          <cell r="L44">
            <v>341891</v>
          </cell>
          <cell r="M44">
            <v>1</v>
          </cell>
          <cell r="N44" t="str">
            <v xml:space="preserve"> </v>
          </cell>
          <cell r="O44">
            <v>973661</v>
          </cell>
          <cell r="P44">
            <v>1</v>
          </cell>
          <cell r="Q44" t="str">
            <v xml:space="preserve"> </v>
          </cell>
          <cell r="R44">
            <v>14106218</v>
          </cell>
          <cell r="S44">
            <v>1</v>
          </cell>
          <cell r="T44" t="str">
            <v xml:space="preserve"> </v>
          </cell>
          <cell r="U44" t="str">
            <v>5. 완  성  공  사  원  가</v>
          </cell>
          <cell r="V44">
            <v>829888</v>
          </cell>
          <cell r="W44">
            <v>1</v>
          </cell>
          <cell r="X44" t="str">
            <v xml:space="preserve"> </v>
          </cell>
          <cell r="Y44">
            <v>1635677</v>
          </cell>
          <cell r="Z44">
            <v>1</v>
          </cell>
          <cell r="AA44" t="str">
            <v xml:space="preserve"> </v>
          </cell>
          <cell r="AB44">
            <v>7640375</v>
          </cell>
          <cell r="AC44">
            <v>1</v>
          </cell>
          <cell r="AD44" t="str">
            <v xml:space="preserve"> </v>
          </cell>
        </row>
        <row r="45">
          <cell r="A45" t="str">
            <v xml:space="preserve">                                         주) 경비율은 재료비와 노무비합계액에 대한 경비계정별 발생비율임   </v>
          </cell>
          <cell r="K45" t="str">
            <v xml:space="preserve">                                         주) 경비율은 재료비와 노무비합계액에 대한 경비계정별 발생비율임   </v>
          </cell>
          <cell r="U45" t="str">
            <v xml:space="preserve">                                         주) 경비율은 재료비와 노무비합계액에 대한 경비계정별 발생비율임   </v>
          </cell>
        </row>
      </sheetData>
      <sheetData sheetId="1" refreshError="1">
        <row r="1">
          <cell r="A1" t="str">
            <v>&lt;표 8-7&gt; 일반관리비 및 이윤 비율 명세표</v>
          </cell>
        </row>
        <row r="3">
          <cell r="A3" t="str">
            <v xml:space="preserve"> 공  사  구  분</v>
          </cell>
          <cell r="B3" t="str">
            <v>공   사   원   가</v>
          </cell>
          <cell r="C3" t="str">
            <v>일반관리비 요율</v>
          </cell>
          <cell r="D3" t="str">
            <v>이   윤   율</v>
          </cell>
        </row>
        <row r="5">
          <cell r="A5" t="str">
            <v xml:space="preserve">  시 설 공 사</v>
          </cell>
          <cell r="B5" t="str">
            <v>5 억원  미만</v>
          </cell>
          <cell r="C5">
            <v>0.06</v>
          </cell>
          <cell r="D5">
            <v>0.15</v>
          </cell>
        </row>
        <row r="7">
          <cell r="B7" t="str">
            <v>5 억원 ~ 30 억원 미만</v>
          </cell>
          <cell r="C7">
            <v>5.5E-2</v>
          </cell>
          <cell r="D7">
            <v>0.15</v>
          </cell>
        </row>
        <row r="9">
          <cell r="B9" t="str">
            <v>30 억원 이상</v>
          </cell>
          <cell r="C9">
            <v>0.05</v>
          </cell>
          <cell r="D9">
            <v>0.15</v>
          </cell>
        </row>
        <row r="12">
          <cell r="A12" t="str">
            <v xml:space="preserve">  전문·전기·</v>
          </cell>
          <cell r="B12" t="str">
            <v xml:space="preserve"> 5 천만원 미만</v>
          </cell>
          <cell r="C12">
            <v>0.06</v>
          </cell>
          <cell r="D12">
            <v>0.15</v>
          </cell>
        </row>
        <row r="13">
          <cell r="A13" t="str">
            <v xml:space="preserve">  전기통신공사</v>
          </cell>
        </row>
        <row r="14">
          <cell r="B14" t="str">
            <v xml:space="preserve"> 5 천만원 ~ 3 억원 미만</v>
          </cell>
          <cell r="C14">
            <v>5.5E-2</v>
          </cell>
          <cell r="D14">
            <v>0.15</v>
          </cell>
        </row>
        <row r="16">
          <cell r="B16" t="str">
            <v>3 억원 이상</v>
          </cell>
          <cell r="C16">
            <v>0.05</v>
          </cell>
          <cell r="D16">
            <v>0.15</v>
          </cell>
        </row>
        <row r="19">
          <cell r="A19" t="str">
            <v>주1) 국가를 당사자로하는 계약에 관한 법률 시행규칙 제8조 제1항 및 제2항 참조</v>
          </cell>
        </row>
        <row r="20">
          <cell r="A20" t="str">
            <v>주2) 회계예규 2200.04-105-4(98.4.7) 원가계산에 의한 원가계산 작성준칙</v>
          </cell>
        </row>
        <row r="21">
          <cell r="A21" t="str">
            <v xml:space="preserve">     제10조 및 제18조 참조</v>
          </cell>
        </row>
        <row r="22">
          <cell r="A22" t="str">
            <v>주3) 일반관리비 = (재료비＋노무비＋경비)×비율</v>
          </cell>
        </row>
        <row r="23">
          <cell r="A23" t="str">
            <v>주4) 이      윤 = (노무비＋경비＋일반관리비)×비율</v>
          </cell>
        </row>
      </sheetData>
      <sheetData sheetId="2">
        <row r="1">
          <cell r="A1" t="str">
            <v>&lt;표 8-4&gt; 완성공사 원가구성분석(경비율)</v>
          </cell>
        </row>
      </sheetData>
      <sheetData sheetId="3">
        <row r="1">
          <cell r="A1" t="str">
            <v>&lt;표 8-7&gt; 일반관리비 및 이윤 비율 명세표</v>
          </cell>
        </row>
      </sheetData>
      <sheetData sheetId="4">
        <row r="1">
          <cell r="A1" t="str">
            <v>&lt;표 8-4&gt; 완성공사 원가구성분석(경비율)</v>
          </cell>
        </row>
      </sheetData>
      <sheetData sheetId="5">
        <row r="1">
          <cell r="A1" t="str">
            <v>&lt;표 8-7&gt; 일반관리비 및 이윤 비율 명세표</v>
          </cell>
        </row>
      </sheetData>
      <sheetData sheetId="6">
        <row r="1">
          <cell r="A1" t="str">
            <v>&lt;표 8-4&gt; 완성공사 원가구성분석(경비율)</v>
          </cell>
        </row>
      </sheetData>
      <sheetData sheetId="7">
        <row r="1">
          <cell r="A1" t="str">
            <v>&lt;표 8-7&gt; 일반관리비 및 이윤 비율 명세표</v>
          </cell>
        </row>
      </sheetData>
      <sheetData sheetId="8">
        <row r="1">
          <cell r="A1" t="str">
            <v>&lt;표 8-4&gt; 완성공사 원가구성분석(경비율)</v>
          </cell>
        </row>
      </sheetData>
      <sheetData sheetId="9">
        <row r="1">
          <cell r="A1" t="str">
            <v>&lt;표 8-7&gt; 일반관리비 및 이윤 비율 명세표</v>
          </cell>
        </row>
      </sheetData>
      <sheetData sheetId="10" refreshError="1"/>
      <sheetData sheetId="11">
        <row r="1">
          <cell r="A1" t="str">
            <v>&lt;표 8-7&gt; 일반관리비 및 이윤 비율 명세표</v>
          </cell>
        </row>
      </sheetData>
      <sheetData sheetId="12">
        <row r="1">
          <cell r="A1" t="str">
            <v>&lt;표 8-7&gt; 일반관리비 및 이윤 비율 명세표</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20관리비율"/>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원가 (2)"/>
      <sheetName val="원가"/>
      <sheetName val="재집"/>
      <sheetName val="직재"/>
      <sheetName val="소요량"/>
      <sheetName val="간재"/>
      <sheetName val="용접재료"/>
      <sheetName val="간재비율"/>
      <sheetName val="작업설"/>
      <sheetName val="단가"/>
      <sheetName val="노집"/>
      <sheetName val="노무"/>
      <sheetName val="공수"/>
      <sheetName val="간노"/>
      <sheetName val="임금"/>
      <sheetName val="임율"/>
      <sheetName val="경비"/>
      <sheetName val="배부"/>
      <sheetName val="조정액"/>
      <sheetName val="일반"/>
      <sheetName val="일반관리비"/>
      <sheetName val="이윤"/>
      <sheetName val="이윤율"/>
      <sheetName val="손익"/>
      <sheetName val="제조"/>
      <sheetName val="기업"/>
      <sheetName val="운반비"/>
      <sheetName val="삭제소요량"/>
      <sheetName val="총괄"/>
      <sheetName val="I一般比"/>
      <sheetName val="동원(3)"/>
      <sheetName val="전선 및 전선관"/>
      <sheetName val="20관리비율"/>
      <sheetName val="일위대가"/>
      <sheetName val="노무비단가"/>
      <sheetName val="내역1"/>
      <sheetName val="옥외 전력간선공사"/>
      <sheetName val="N賃率_職"/>
      <sheetName val="#REF"/>
      <sheetName val="화해(함평)"/>
      <sheetName val="화해(장성)"/>
      <sheetName val="내역서"/>
      <sheetName val="시설물일위"/>
      <sheetName val="C-직노1"/>
      <sheetName val="경율산정.XLS"/>
      <sheetName val="중기사용료"/>
      <sheetName val="공조기휀"/>
      <sheetName val="노임단가"/>
      <sheetName val="제작비추산총괄표"/>
      <sheetName val="노임"/>
      <sheetName val="노무비"/>
      <sheetName val="수량산출1"/>
      <sheetName val="자재단가표"/>
      <sheetName val="내역"/>
      <sheetName val="일위대가(가설)"/>
      <sheetName val="b_balju_cho"/>
      <sheetName val="단가조사"/>
      <sheetName val="Sheet1"/>
      <sheetName val="수량산출"/>
      <sheetName val="새공통"/>
      <sheetName val="집계"/>
      <sheetName val="인부임"/>
      <sheetName val="중기일위대가"/>
      <sheetName val="토공"/>
      <sheetName val="공사원가계산서"/>
      <sheetName val="Baby일위대가"/>
      <sheetName val="순공사비"/>
      <sheetName val="단"/>
      <sheetName val="전기공사일위대가"/>
      <sheetName val="을지"/>
      <sheetName val="문산"/>
      <sheetName val="KCS-CA"/>
      <sheetName val="산경"/>
      <sheetName val="일위대가목록"/>
      <sheetName val="직노"/>
      <sheetName val="을-ATYPE"/>
      <sheetName val="총괄표"/>
      <sheetName val="다곡2교"/>
      <sheetName val="DATE"/>
      <sheetName val="조건표"/>
      <sheetName val="날개벽수량표"/>
      <sheetName val="원형맨홀수량"/>
      <sheetName val="이토변실"/>
      <sheetName val="제36-40호표"/>
      <sheetName val="J直材4"/>
      <sheetName val="총괄집계표"/>
      <sheetName val="CT "/>
      <sheetName val="재료"/>
      <sheetName val="설치자재"/>
      <sheetName val="기본사항"/>
      <sheetName val="환산"/>
      <sheetName val="일위"/>
      <sheetName val="재정비직인"/>
      <sheetName val="재정비내역"/>
      <sheetName val="지적고시내역"/>
      <sheetName val="원가_(2)"/>
      <sheetName val="전선_및_전선관"/>
      <sheetName val="옥외_전력간선공사"/>
      <sheetName val="경율산정_XLS"/>
      <sheetName val="Data"/>
      <sheetName val="교각1"/>
      <sheetName val="샌딩 에폭시 도장"/>
      <sheetName val="일반문틀 설치"/>
      <sheetName val="총괄내역서"/>
      <sheetName val="유림골조"/>
      <sheetName val="차액보증"/>
      <sheetName val="인사자료총집계"/>
      <sheetName val="기본일위"/>
      <sheetName val="지급자재"/>
      <sheetName val="품셈"/>
      <sheetName val="CTEMCOST"/>
      <sheetName val="2.수량조서(발주용)"/>
      <sheetName val="업체명"/>
      <sheetName val="관리"/>
      <sheetName val="WATER"/>
      <sheetName val="차도부연장현황"/>
      <sheetName val="Galaxy 소비자가격표"/>
      <sheetName val="목록"/>
      <sheetName val="70%"/>
      <sheetName val="96노임기준"/>
      <sheetName val="단위수량"/>
      <sheetName val="6PILE  (돌출)"/>
      <sheetName val="공종별수량집계"/>
      <sheetName val="담장산출"/>
      <sheetName val="견적"/>
      <sheetName val="P&amp;L(Ahn)"/>
      <sheetName val="포장공"/>
      <sheetName val="배수공"/>
      <sheetName val="약전설비"/>
      <sheetName val="절감효과"/>
      <sheetName val="설계예시"/>
      <sheetName val="간접비총괄 (2)"/>
      <sheetName val="구조물공"/>
      <sheetName val="부대공"/>
      <sheetName val="중기사용료산출근거"/>
      <sheetName val="단가 및 재료비"/>
      <sheetName val="적현로"/>
      <sheetName val="아파트"/>
      <sheetName val="EQT-ESTN"/>
      <sheetName val="1차설계변경내역"/>
      <sheetName val="소비자가"/>
      <sheetName val="설직재-1"/>
      <sheetName val="원가계산서"/>
      <sheetName val="일위목록"/>
      <sheetName val="B1(반포1차)"/>
      <sheetName val="기술부 VENDOR LIST"/>
      <sheetName val="D-경비1"/>
      <sheetName val="건축내역"/>
      <sheetName val="8.수량산출서"/>
      <sheetName val="9.단가조사서"/>
      <sheetName val="6.일위목록"/>
      <sheetName val="내역서(실)"/>
      <sheetName val="단가산출"/>
      <sheetName val="일위대가표(유단가)"/>
      <sheetName val="증감대비"/>
      <sheetName val="5사남"/>
      <sheetName val="COST"/>
      <sheetName val="전기"/>
      <sheetName val="요율"/>
      <sheetName val="하도관리"/>
      <sheetName val="확약서"/>
      <sheetName val="Sheet9"/>
      <sheetName val="퇴직영수증"/>
      <sheetName val="건축-물가변동"/>
      <sheetName val="단위단가"/>
      <sheetName val="000000"/>
      <sheetName val="Sheet4"/>
      <sheetName val="을_ATYPE"/>
      <sheetName val="견적서"/>
      <sheetName val="합천내역"/>
      <sheetName val="공통가설"/>
      <sheetName val="인건비"/>
      <sheetName val="실행대비"/>
      <sheetName val="갑지"/>
      <sheetName val="지수"/>
      <sheetName val="갑지(추정)"/>
      <sheetName val="Sheet5"/>
      <sheetName val="시공변경 설명서"/>
      <sheetName val="공사비증감내역"/>
      <sheetName val="변경조서"/>
      <sheetName val="362품셈"/>
      <sheetName val="guard(mac)"/>
      <sheetName val="조명시설"/>
      <sheetName val="POL6차-PIPING"/>
      <sheetName val="가설대가"/>
      <sheetName val="토공대가"/>
      <sheetName val="구조대가"/>
      <sheetName val="포설대가1"/>
      <sheetName val="부대대가"/>
      <sheetName val="공정집계_국별"/>
      <sheetName val="Sheet3"/>
      <sheetName val="대구-교대(A1)"/>
      <sheetName val="dt0301"/>
      <sheetName val="dtt0301"/>
      <sheetName val="(변경계약)총괄내역"/>
      <sheetName val="기본단가표"/>
      <sheetName val="MOTOR"/>
      <sheetName val="4. 자재단가비교표"/>
      <sheetName val="4. 일위대가"/>
      <sheetName val="일위대가(출입)"/>
      <sheetName val="(A)내역서"/>
      <sheetName val="MOKDONG(1)"/>
      <sheetName val="준검 내역서"/>
      <sheetName val="설계명세서"/>
      <sheetName val="아파트_9"/>
      <sheetName val="정부노임단가"/>
      <sheetName val="품셈TABLE"/>
      <sheetName val="노임단가(일반)"/>
      <sheetName val="전기일위대가"/>
      <sheetName val="FACTOR"/>
      <sheetName val="소화설비"/>
      <sheetName val="대목"/>
      <sheetName val="대전-교대(A1-A2)"/>
      <sheetName val="시행후면적"/>
      <sheetName val="기존단가 (2)"/>
      <sheetName val="자료입력"/>
      <sheetName val="예산명세서"/>
      <sheetName val="경산"/>
      <sheetName val="변압기 및 발전기 용량"/>
      <sheetName val="일위대가표"/>
      <sheetName val="工관리비율"/>
      <sheetName val="工완성공사율"/>
      <sheetName val="1차 내역서"/>
      <sheetName val="구리토평1전기"/>
      <sheetName val="적용단위길이"/>
      <sheetName val="피벗테이블데이터분석"/>
      <sheetName val="특수기호강도거푸집"/>
      <sheetName val="종배수관면벽신"/>
      <sheetName val="종배수관(신)"/>
      <sheetName val="해창정"/>
      <sheetName val="기계설비"/>
      <sheetName val="설계내역서"/>
      <sheetName val="공사개요"/>
      <sheetName val="Total"/>
      <sheetName val="시설물기초"/>
      <sheetName val="단1"/>
      <sheetName val="수공기"/>
      <sheetName val="중기"/>
      <sheetName val="CAUDIT"/>
      <sheetName val="토적계산"/>
      <sheetName val="목차"/>
      <sheetName val="마포토정"/>
      <sheetName val="10월"/>
      <sheetName val="신천3호용수로"/>
      <sheetName val="2공구산출내역"/>
      <sheetName val="식재일위대가"/>
      <sheetName val="수지예산"/>
      <sheetName val="전선"/>
      <sheetName val="CABLE"/>
      <sheetName val="경율산정"/>
      <sheetName val="사용성검토"/>
      <sheetName val="6호기"/>
      <sheetName val="건축공사실행"/>
      <sheetName val="펀칭"/>
      <sheetName val="아스콘포장 (5t)"/>
      <sheetName val="원가_(2)1"/>
      <sheetName val="전선_및_전선관1"/>
      <sheetName val="sw1"/>
      <sheetName val="입찰안"/>
      <sheetName val="전국현황"/>
      <sheetName val="노임이"/>
      <sheetName val="물량"/>
      <sheetName val="평균높이산출근거"/>
      <sheetName val="횡배수관위치조서"/>
      <sheetName val="방식총괄"/>
      <sheetName val="단가목록"/>
      <sheetName val="횡배수관집현황(2공구)"/>
      <sheetName val="8.PILE  (돌출)"/>
      <sheetName val="내역단위"/>
      <sheetName val="woo(mac)"/>
      <sheetName val="부대내역"/>
      <sheetName val="내역서(기성청구)"/>
      <sheetName val="원형1호맨홀토공수량"/>
      <sheetName val="Sheet13"/>
      <sheetName val="자재집계"/>
      <sheetName val="패널"/>
      <sheetName val="실행내역"/>
      <sheetName val="9GNG운반"/>
      <sheetName val="기자재비"/>
      <sheetName val="공예을"/>
      <sheetName val="을"/>
      <sheetName val="금융비용"/>
      <sheetName val="인건-측정"/>
      <sheetName val="내역을"/>
      <sheetName val="건축"/>
      <sheetName val="기초단가"/>
      <sheetName val="기계실"/>
      <sheetName val="ERL_TBL"/>
      <sheetName val="EXPENSE"/>
      <sheetName val="asd"/>
      <sheetName val="방지책개소별명세"/>
      <sheetName val="COVER"/>
      <sheetName val="건축원가"/>
      <sheetName val="내역서2안"/>
      <sheetName val="b_sul"/>
      <sheetName val="전체"/>
      <sheetName val="기기리스트"/>
      <sheetName val="깨기"/>
      <sheetName val="estimate(TOTAL) (2)"/>
      <sheetName val="estimate"/>
      <sheetName val="7.수지"/>
      <sheetName val="광양방향"/>
      <sheetName val="BOX전기내역"/>
      <sheetName val="물가자료"/>
      <sheetName val="표준내역"/>
      <sheetName val="JUCK"/>
      <sheetName val="대운산출"/>
      <sheetName val="모래기초"/>
      <sheetName val="산근"/>
      <sheetName val="Sheet2"/>
      <sheetName val="단면치수"/>
      <sheetName val="실행철강하도"/>
      <sheetName val="계수원본(99.2.28)"/>
      <sheetName val="제품별구성표"/>
      <sheetName val="48평단가"/>
      <sheetName val="57단가"/>
      <sheetName val="54평단가"/>
      <sheetName val="66평단가"/>
      <sheetName val="61단가"/>
      <sheetName val="89평단가"/>
      <sheetName val="84평단가"/>
      <sheetName val="골조시행"/>
      <sheetName val="설계서(1)"/>
      <sheetName val="대창(장성)"/>
      <sheetName val="대창(함평)-창열"/>
      <sheetName val="3"/>
      <sheetName val="부하계산서"/>
      <sheetName val="도로단위당"/>
      <sheetName val="암거단위"/>
      <sheetName val="보증금(전신전화가입권)"/>
      <sheetName val="98년BS"/>
      <sheetName val="잉여금"/>
      <sheetName val="DATA1"/>
      <sheetName val="상행-교대(A1-A2)"/>
      <sheetName val="날개벽"/>
      <sheetName val="대로근거"/>
      <sheetName val="(10) 단가산출결과"/>
      <sheetName val="기별"/>
      <sheetName val="단가명령서"/>
      <sheetName val="집계표"/>
      <sheetName val="간접비총괄_(2)"/>
      <sheetName val="2_수량조서(발주용)"/>
      <sheetName val="옥외_전력간선공사1"/>
      <sheetName val="경율산정_XLS1"/>
      <sheetName val="CT_"/>
      <sheetName val="샌딩_에폭시_도장"/>
      <sheetName val="일반문틀_설치"/>
      <sheetName val="1차_내역서"/>
      <sheetName val="Galaxy_소비자가격표"/>
      <sheetName val="6PILE__(돌출)"/>
      <sheetName val="기술부_VENDOR_LIST"/>
      <sheetName val="단가_및_재료비"/>
      <sheetName val="8_수량산출서"/>
      <sheetName val="9_단가조사서"/>
      <sheetName val="6_일위목록"/>
      <sheetName val="기존단가_(2)"/>
      <sheetName val="Sheet1 (2)"/>
      <sheetName val="자재단가"/>
      <sheetName val="급여대장출력"/>
      <sheetName val="인원계획-미화"/>
      <sheetName val="부대시설"/>
      <sheetName val="공문"/>
      <sheetName val="원가계산 (2)"/>
      <sheetName val="하수급견적대비"/>
      <sheetName val="계수원본(99_2_28)"/>
      <sheetName val="Tool"/>
      <sheetName val="PAC"/>
      <sheetName val="계림(함평)"/>
      <sheetName val="계림(장성)"/>
      <sheetName val="노원열병합  건축공사기성내역서"/>
      <sheetName val="BOX(상시)"/>
      <sheetName val="실행내역 "/>
      <sheetName val="별첨1-4"/>
      <sheetName val="재료비"/>
      <sheetName val="경제성분석"/>
      <sheetName val="Macro1"/>
      <sheetName val="Macro3"/>
      <sheetName val="Macro2"/>
      <sheetName val="BEND LOSS"/>
      <sheetName val="설계서"/>
      <sheetName val="아파트건축"/>
      <sheetName val="국소별수량산출"/>
      <sheetName val="노임변동률"/>
      <sheetName val="OPGW기별"/>
      <sheetName val="지시서"/>
      <sheetName val="이천변압기운반비"/>
      <sheetName val="BOX-1510"/>
      <sheetName val="신우"/>
      <sheetName val="설계개요"/>
      <sheetName val="danga"/>
      <sheetName val="ilch"/>
      <sheetName val="기둥(원형)"/>
      <sheetName val="암거공"/>
      <sheetName val="부대집계1"/>
      <sheetName val="가도단위"/>
      <sheetName val="3련 BOX"/>
      <sheetName val="도근좌표"/>
      <sheetName val="C-노임단가"/>
      <sheetName val="Key Data"/>
      <sheetName val="45,46"/>
      <sheetName val="사업성분석"/>
      <sheetName val="백호우계수"/>
      <sheetName val="총괄갑 "/>
      <sheetName val="99년신청"/>
      <sheetName val="터파기및재료"/>
      <sheetName val="산출내역 (월기성)"/>
      <sheetName val="건축기성"/>
      <sheetName val="공량예산"/>
      <sheetName val="PIPE(인수본)"/>
      <sheetName val="기준표"/>
      <sheetName val="결선list"/>
      <sheetName val="배전KT"/>
      <sheetName val=" FURNACE현설"/>
      <sheetName val="명세서(을)"/>
      <sheetName val="환경기계공정표 (3)"/>
      <sheetName val="combi(wall)"/>
      <sheetName val="단가표"/>
      <sheetName val="I.설계조건"/>
      <sheetName val="설계내역(2001)"/>
      <sheetName val="4)유동표"/>
      <sheetName val="ABUT수량-A1"/>
      <sheetName val="J"/>
      <sheetName val="말뚝지지력산정"/>
      <sheetName val="종배수관"/>
      <sheetName val="Y-WORK"/>
      <sheetName val="예산내역서"/>
      <sheetName val="설계예산서"/>
      <sheetName val="제2~7호표"/>
      <sheetName val="unit 4"/>
      <sheetName val="내역서1999.8최종"/>
      <sheetName val="철거산출근거"/>
      <sheetName val="1-최종안"/>
      <sheetName val="사업분석-분양가결정"/>
      <sheetName val="대차대조표"/>
      <sheetName val="본체"/>
      <sheetName val="REACTION(USE평시)"/>
      <sheetName val="설계조건"/>
      <sheetName val="REACTION(USD지진시)"/>
      <sheetName val="램머"/>
      <sheetName val="토목검측서"/>
      <sheetName val="백암비스타내역"/>
      <sheetName val="98수문일위"/>
      <sheetName val="가로등기초"/>
      <sheetName val="sst,stl창호"/>
      <sheetName val="spec1"/>
      <sheetName val="마산월령동골조물량변경"/>
      <sheetName val="배관배선내역"/>
      <sheetName val="명단"/>
      <sheetName val="SANTOGO"/>
      <sheetName val="SANBAISU"/>
      <sheetName val="역T형"/>
      <sheetName val="청천내"/>
      <sheetName val="기계경비(시간당)"/>
      <sheetName val="A"/>
      <sheetName val="대비"/>
      <sheetName val="설계내역2"/>
      <sheetName val="돈암사업"/>
      <sheetName val="건축토목내역"/>
      <sheetName val="basic_info"/>
      <sheetName val="손익현황"/>
      <sheetName val="4__자재단가비교표"/>
      <sheetName val="4__일위대가"/>
      <sheetName val="준검_내역서"/>
      <sheetName val="직접경비"/>
      <sheetName val="3.건축(현장안)"/>
      <sheetName val="제출내역서"/>
      <sheetName val="내역서(실행)"/>
      <sheetName val="내역서 (원본)"/>
      <sheetName val="내역서(실행)3"/>
      <sheetName val="토공집계"/>
      <sheetName val="1.우편집중내역서"/>
      <sheetName val="3F"/>
      <sheetName val="포승(S+H)"/>
      <sheetName val="포승(SHEET)"/>
      <sheetName val="기성내역서"/>
      <sheetName val="변경내역서"/>
      <sheetName val="환율"/>
      <sheetName val="b_balju-단가단가단가"/>
      <sheetName val="II손익관리"/>
      <sheetName val="Macro(차단기)"/>
      <sheetName val="교대(A1-A2)"/>
      <sheetName val="5Strand-장기처짐PCI"/>
      <sheetName val="시설장비"/>
      <sheetName val="수량산출서"/>
      <sheetName val="1호철근량"/>
      <sheetName val="1. 설계조건 2.단면가정 3. 하중계산"/>
      <sheetName val="DATA 입력란"/>
      <sheetName val="동원인원"/>
      <sheetName val="자재단가비교표"/>
      <sheetName val="전기자료"/>
      <sheetName val="Sheet14"/>
      <sheetName val="Sheet10"/>
      <sheetName val="절탄기단관교체공량"/>
      <sheetName val="이종재질교체공량"/>
      <sheetName val="Final SH Loose Tube 교체공량"/>
      <sheetName val="1호맨홀토공"/>
      <sheetName val="견적990322"/>
      <sheetName val="충주"/>
      <sheetName val="공사내역서"/>
      <sheetName val="산출근거"/>
      <sheetName val="가도공"/>
      <sheetName val="금액"/>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ow r="7">
          <cell r="I7" t="str">
            <v/>
          </cell>
        </row>
      </sheetData>
      <sheetData sheetId="2">
        <row r="7">
          <cell r="I7" t="str">
            <v/>
          </cell>
        </row>
      </sheetData>
      <sheetData sheetId="3">
        <row r="7">
          <cell r="I7" t="str">
            <v/>
          </cell>
        </row>
      </sheetData>
      <sheetData sheetId="4">
        <row r="7">
          <cell r="I7" t="str">
            <v/>
          </cell>
        </row>
      </sheetData>
      <sheetData sheetId="5">
        <row r="7">
          <cell r="I7" t="str">
            <v/>
          </cell>
        </row>
      </sheetData>
      <sheetData sheetId="6">
        <row r="7">
          <cell r="I7" t="str">
            <v/>
          </cell>
        </row>
      </sheetData>
      <sheetData sheetId="7">
        <row r="7">
          <cell r="I7" t="str">
            <v/>
          </cell>
        </row>
      </sheetData>
      <sheetData sheetId="8">
        <row r="7">
          <cell r="I7" t="str">
            <v/>
          </cell>
        </row>
      </sheetData>
      <sheetData sheetId="9">
        <row r="7">
          <cell r="I7" t="str">
            <v/>
          </cell>
        </row>
      </sheetData>
      <sheetData sheetId="10">
        <row r="7">
          <cell r="I7">
            <v>0</v>
          </cell>
        </row>
      </sheetData>
      <sheetData sheetId="11">
        <row r="7">
          <cell r="I7" t="str">
            <v/>
          </cell>
        </row>
      </sheetData>
      <sheetData sheetId="12">
        <row r="7">
          <cell r="I7" t="str">
            <v/>
          </cell>
        </row>
      </sheetData>
      <sheetData sheetId="13">
        <row r="7">
          <cell r="I7">
            <v>0</v>
          </cell>
        </row>
      </sheetData>
      <sheetData sheetId="14">
        <row r="7">
          <cell r="I7">
            <v>0</v>
          </cell>
        </row>
      </sheetData>
      <sheetData sheetId="15">
        <row r="7">
          <cell r="I7">
            <v>0</v>
          </cell>
        </row>
      </sheetData>
      <sheetData sheetId="16">
        <row r="7">
          <cell r="I7">
            <v>0</v>
          </cell>
        </row>
      </sheetData>
      <sheetData sheetId="17">
        <row r="7">
          <cell r="I7">
            <v>0</v>
          </cell>
        </row>
      </sheetData>
      <sheetData sheetId="18">
        <row r="7">
          <cell r="I7">
            <v>0</v>
          </cell>
        </row>
      </sheetData>
      <sheetData sheetId="19">
        <row r="7">
          <cell r="I7">
            <v>0</v>
          </cell>
        </row>
      </sheetData>
      <sheetData sheetId="20">
        <row r="7">
          <cell r="I7">
            <v>0</v>
          </cell>
        </row>
      </sheetData>
      <sheetData sheetId="21">
        <row r="7">
          <cell r="I7">
            <v>0</v>
          </cell>
        </row>
      </sheetData>
      <sheetData sheetId="22">
        <row r="7">
          <cell r="I7">
            <v>0</v>
          </cell>
        </row>
      </sheetData>
      <sheetData sheetId="23">
        <row r="7">
          <cell r="I7">
            <v>0</v>
          </cell>
        </row>
      </sheetData>
      <sheetData sheetId="24">
        <row r="7">
          <cell r="I7">
            <v>0</v>
          </cell>
        </row>
      </sheetData>
      <sheetData sheetId="25">
        <row r="7">
          <cell r="I7">
            <v>0</v>
          </cell>
        </row>
      </sheetData>
      <sheetData sheetId="26">
        <row r="5">
          <cell r="I5">
            <v>1</v>
          </cell>
        </row>
      </sheetData>
      <sheetData sheetId="27">
        <row r="5">
          <cell r="I5">
            <v>1</v>
          </cell>
        </row>
      </sheetData>
      <sheetData sheetId="28">
        <row r="5">
          <cell r="I5">
            <v>1</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직재"/>
      <sheetName val="내역서"/>
      <sheetName val="I一般比"/>
      <sheetName val="재집"/>
      <sheetName val="제-노임"/>
      <sheetName val="설직재-1"/>
      <sheetName val="제직재"/>
      <sheetName val="Sheet2"/>
      <sheetName val="N賃率-職"/>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설직재-1"/>
      <sheetName val="제직재"/>
      <sheetName val="N賃率-職"/>
      <sheetName val="04년하반기장비부표"/>
      <sheetName val="I一般比"/>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일위대가(4층원격)"/>
      <sheetName val="시설물기초"/>
      <sheetName val="자재표"/>
      <sheetName val="직노"/>
      <sheetName val="내역서"/>
      <sheetName val="재집"/>
      <sheetName val="일위대가목록"/>
      <sheetName val="제-노임"/>
      <sheetName val="견적서"/>
      <sheetName val="내역서2안"/>
      <sheetName val="직재"/>
      <sheetName val="수량산출"/>
      <sheetName val="터파기및재료"/>
      <sheetName val="2공구산출내역"/>
      <sheetName val="패널"/>
      <sheetName val="Sheet1"/>
      <sheetName val="대,유,램"/>
      <sheetName val="가로등내역서"/>
      <sheetName val="부하계산서"/>
      <sheetName val="금액내역서"/>
      <sheetName val="설직재-1"/>
      <sheetName val="전선 및 전선관"/>
      <sheetName val="I一般比"/>
      <sheetName val="1000 DB구축 부표"/>
      <sheetName val="CT "/>
      <sheetName val="97"/>
      <sheetName val="WORK"/>
      <sheetName val="Y-WORK"/>
      <sheetName val="N賃率-職"/>
      <sheetName val="1안"/>
      <sheetName val="#REF"/>
      <sheetName val="토사(PE)"/>
      <sheetName val="일위대가"/>
      <sheetName val="노임단가"/>
      <sheetName val="노임"/>
      <sheetName val="Macro(전선)"/>
      <sheetName val="참조자료"/>
      <sheetName val="단가"/>
      <sheetName val="국별인원"/>
      <sheetName val="을"/>
      <sheetName val="2F 회의실견적(5_14 일대)"/>
      <sheetName val="경산"/>
      <sheetName val="구조대가"/>
      <sheetName val="포설대가1"/>
      <sheetName val="부대대가"/>
      <sheetName val="변전소+TIE POST"/>
      <sheetName val="전차선설비공사"/>
      <sheetName val="일위대가목차"/>
      <sheetName val="을 2"/>
      <sheetName val="을 1"/>
      <sheetName val="단가산출"/>
      <sheetName val="철거산출근거"/>
      <sheetName val="인건비"/>
      <sheetName val="원본(갑지)"/>
      <sheetName val="명세서"/>
      <sheetName val="공정집계_국별"/>
      <sheetName val="전체"/>
      <sheetName val="사당"/>
      <sheetName val="일위"/>
      <sheetName val="배수설비"/>
      <sheetName val="전신환매도율"/>
      <sheetName val="단"/>
      <sheetName val="연부97-1"/>
      <sheetName val="현지검측내역"/>
      <sheetName val="ABUT수량-A1"/>
      <sheetName val="제직재"/>
      <sheetName val="견적대비표"/>
      <sheetName val="20관리비율"/>
      <sheetName val="감가상각"/>
      <sheetName val="원가 (2)"/>
      <sheetName val="Price List"/>
      <sheetName val="G.R300경비"/>
      <sheetName val="DATA"/>
      <sheetName val="SG"/>
      <sheetName val="왕십리방향"/>
      <sheetName val="호남2"/>
      <sheetName val="기존단가 (2)"/>
      <sheetName val="입력"/>
      <sheetName val="제경집계"/>
      <sheetName val="을지"/>
      <sheetName val="도급예산내역서봉투"/>
      <sheetName val="공사원가계산서"/>
      <sheetName val="기계경비(시간당)"/>
      <sheetName val="설계산출표지"/>
      <sheetName val="도급예산내역서총괄표"/>
      <sheetName val="램머"/>
      <sheetName val="단가조사"/>
      <sheetName val="Baby일위대가"/>
      <sheetName val="분전함신설"/>
      <sheetName val="설계산출기초"/>
      <sheetName val="자재단가"/>
      <sheetName val="을부담운반비"/>
      <sheetName val="운반비산출"/>
      <sheetName val="접지1종"/>
      <sheetName val="조명율표"/>
      <sheetName val="간선계산"/>
      <sheetName val="전기일위대가"/>
      <sheetName val="데이타"/>
      <sheetName val="ITEM"/>
      <sheetName val="Macro(차단기)"/>
      <sheetName val="터널조도"/>
      <sheetName val="실행내역"/>
      <sheetName val="총괄"/>
      <sheetName val="N賃率_職"/>
      <sheetName val="프로젝트"/>
      <sheetName val="우배수"/>
      <sheetName val="공조기(삭제)"/>
      <sheetName val="일위대가(가설)"/>
      <sheetName val=" 냉각수펌프"/>
      <sheetName val="AHU집계"/>
      <sheetName val="관급자재"/>
      <sheetName val="건축공사실행"/>
      <sheetName val="맨홀"/>
      <sheetName val="갑지1"/>
      <sheetName val="_냉각수펌프"/>
      <sheetName val="일위목차"/>
      <sheetName val="제36-40호표"/>
      <sheetName val="을-ATYPE"/>
      <sheetName val="관급_File"/>
      <sheetName val="총괄집계표"/>
      <sheetName val="원가계산서"/>
      <sheetName val="노무비"/>
      <sheetName val="기본사항"/>
      <sheetName val="인테리어내역"/>
      <sheetName val="현금예금"/>
      <sheetName val="간접"/>
      <sheetName val="계정"/>
      <sheetName val="예정(3)"/>
      <sheetName val="C-노임단가"/>
      <sheetName val="실행철강하도"/>
      <sheetName val="설계명세서"/>
      <sheetName val="예산명세서"/>
      <sheetName val="자료입력"/>
      <sheetName val="전기"/>
      <sheetName val="C3"/>
      <sheetName val="토적표"/>
      <sheetName val="data(완전)"/>
      <sheetName val="시화점실행"/>
      <sheetName val="대창(장성)"/>
      <sheetName val="계수시트"/>
      <sheetName val="지구단위계획"/>
      <sheetName val="구의33고"/>
      <sheetName val="대치판정"/>
      <sheetName val="MOTOR"/>
      <sheetName val="건축내역"/>
      <sheetName val="유기공정"/>
      <sheetName val="물가"/>
      <sheetName val="⑻동원인원산출서⑧"/>
      <sheetName val="신호등일위대가"/>
      <sheetName val="1,2공구원가계산서"/>
      <sheetName val="1공구산출내역서"/>
      <sheetName val="노무비 근거"/>
      <sheetName val="선급금신청서"/>
      <sheetName val="1.수인터널"/>
      <sheetName val="C-직노1"/>
      <sheetName val="입찰안"/>
      <sheetName val="96갑지"/>
      <sheetName val="금호"/>
      <sheetName val="DATE"/>
      <sheetName val="Sheet5"/>
      <sheetName val="날개벽"/>
      <sheetName val="3.1내역서(VDS)"/>
      <sheetName val="수량집계"/>
      <sheetName val="민속촌메뉴"/>
      <sheetName val="Galaxy 소비자가격표"/>
      <sheetName val="정부노임단가"/>
      <sheetName val="BSD (2)"/>
      <sheetName val="A-4"/>
      <sheetName val="소비자가"/>
      <sheetName val="TABLE"/>
      <sheetName val="원형맨홀수량"/>
      <sheetName val="Sheet2"/>
      <sheetName val="정SW(원)"/>
      <sheetName val="공통부대비"/>
      <sheetName val="2F 회의실견적_5_14 일대_"/>
      <sheetName val="단가조사서"/>
      <sheetName val="부대내역"/>
      <sheetName val="Customer Databas"/>
      <sheetName val="내역서(총)"/>
      <sheetName val="DATA1"/>
      <sheetName val="3BL공동구 수량"/>
      <sheetName val="Macro(전기)"/>
      <sheetName val="갑지(추정)"/>
      <sheetName val="산출내역서집계표"/>
      <sheetName val="연습"/>
      <sheetName val="기본일위"/>
      <sheetName val="설비단가표"/>
      <sheetName val="총괄내역서"/>
      <sheetName val="을_ATYPE"/>
      <sheetName val="bm(CIcable)"/>
      <sheetName val="신우"/>
      <sheetName val="물집"/>
      <sheetName val="주소"/>
      <sheetName val="Sheet14"/>
      <sheetName val="Sheet13"/>
      <sheetName val="COPING"/>
      <sheetName val="한강운반비"/>
      <sheetName val="danga"/>
      <sheetName val="ilch"/>
      <sheetName val="잡철물"/>
      <sheetName val="Phantom"/>
      <sheetName val="1차 내역서"/>
      <sheetName val="추가대화"/>
      <sheetName val="공사비증감"/>
      <sheetName val="설계명세서 (장비)"/>
      <sheetName val="BS"/>
      <sheetName val="백암비스타내역"/>
      <sheetName val="기자재비"/>
      <sheetName val="산출"/>
      <sheetName val="도장비"/>
      <sheetName val="산출기준자료"/>
      <sheetName val="당사"/>
      <sheetName val="낙찰표"/>
      <sheetName val="집계표"/>
      <sheetName val="RFP견적물량(60%)"/>
      <sheetName val="노임조서"/>
      <sheetName val="2"/>
      <sheetName val="9GNG운반"/>
      <sheetName val="소요자재"/>
      <sheetName val="일위대가표"/>
      <sheetName val="이월가격"/>
      <sheetName val="단위단가"/>
      <sheetName val="인구"/>
      <sheetName val="환경평가"/>
      <sheetName val="일위(설)"/>
      <sheetName val="공량산출서"/>
      <sheetName val="인트라넷시스템근거"/>
      <sheetName val="차액보증"/>
      <sheetName val="단가표 "/>
      <sheetName val="공사현황"/>
      <sheetName val="금액"/>
      <sheetName val="토공(완충)"/>
      <sheetName val="우각부보강"/>
      <sheetName val="Sheet4"/>
      <sheetName val="DATA-UPS"/>
      <sheetName val="CAL"/>
      <sheetName val="D-경비1"/>
      <sheetName val="관로부문"/>
      <sheetName val="하조서"/>
      <sheetName val="8.PILE  (돌출)"/>
      <sheetName val="집수정"/>
      <sheetName val="Total"/>
      <sheetName val="개산공사비"/>
      <sheetName val="집수정(600-700)"/>
      <sheetName val="발전,기타"/>
      <sheetName val="기기리스트"/>
      <sheetName val="덕전리"/>
      <sheetName val="언양"/>
      <sheetName val="지장물C"/>
      <sheetName val="교대시점"/>
      <sheetName val="CODE"/>
      <sheetName val="토목"/>
      <sheetName val="현장관리비"/>
      <sheetName val="갑지"/>
      <sheetName val="환산"/>
      <sheetName val="내역을"/>
      <sheetName val="공조기휀"/>
      <sheetName val="재료"/>
      <sheetName val="설치자재"/>
      <sheetName val="중기사용료"/>
      <sheetName val="LH3 동양시스템"/>
      <sheetName val="간접재료비산출표-27-30"/>
      <sheetName val="TANK견적대지"/>
      <sheetName val="자재단가비교표"/>
      <sheetName val="공종코드"/>
      <sheetName val="노무비_근거"/>
      <sheetName val="노무비_근거1"/>
      <sheetName val="원가_(2)"/>
      <sheetName val="1_수인터널"/>
      <sheetName val="3_1내역서(VDS)"/>
      <sheetName val="전기공사일위대가"/>
      <sheetName val="4.장비손료"/>
      <sheetName val="세부내역서"/>
      <sheetName val="일위단가"/>
      <sheetName val="공량산출근거서"/>
      <sheetName val="Data Vol"/>
      <sheetName val="내역"/>
      <sheetName val="UNIT"/>
      <sheetName val="APT"/>
      <sheetName val="OPT7"/>
      <sheetName val="표지"/>
      <sheetName val="EQ"/>
      <sheetName val="Price_List"/>
      <sheetName val="G_R300경비"/>
      <sheetName val="기존단가_(2)"/>
      <sheetName val="원가_(2)1"/>
      <sheetName val="Price_List1"/>
      <sheetName val="G_R300경비1"/>
      <sheetName val="기존단가_(2)1"/>
      <sheetName val="8_PILE__(돌출)"/>
      <sheetName val="광산내역"/>
      <sheetName val="Upgrades pricing"/>
      <sheetName val="준검 내역서"/>
      <sheetName val="DB구축"/>
      <sheetName val="Bulk"/>
      <sheetName val="CTEMCOST"/>
      <sheetName val="말뚝지지력산정"/>
      <sheetName val="70%"/>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량산출"/>
      <sheetName val="laroux"/>
      <sheetName val="중량산출"/>
      <sheetName val="PANEL 중량산출"/>
      <sheetName val="내역서"/>
      <sheetName val="견적대비표"/>
      <sheetName val="단가대비표"/>
      <sheetName val="I一般比"/>
      <sheetName val="TEL"/>
      <sheetName val="부대대비"/>
      <sheetName val="냉연집계"/>
      <sheetName val="Sheet3"/>
      <sheetName val="과천MAIN"/>
      <sheetName val="대비"/>
      <sheetName val="내역서(총)"/>
      <sheetName val="신우"/>
      <sheetName val="교각계산"/>
      <sheetName val="민속촌메뉴"/>
      <sheetName val="수량산출서"/>
      <sheetName val="N賃率-職"/>
      <sheetName val="노원열병합  건축공사기성내역서"/>
      <sheetName val="직재"/>
      <sheetName val="일위대가"/>
      <sheetName val="설계조건"/>
      <sheetName val="직노"/>
      <sheetName val="20관리비율"/>
      <sheetName val="plan&amp;section of foundation"/>
      <sheetName val="경산"/>
      <sheetName val="Sheet2"/>
      <sheetName val="C-노임단가"/>
      <sheetName val="업무"/>
      <sheetName val="code"/>
      <sheetName val="공사현황"/>
      <sheetName val="소비자가"/>
      <sheetName val="터널조도"/>
      <sheetName val="실행내역서 "/>
      <sheetName val="부하계산서"/>
      <sheetName val="CT "/>
      <sheetName val="노임"/>
      <sheetName val="ABUT수량-A1"/>
      <sheetName val="발신정보"/>
      <sheetName val="기본일위"/>
      <sheetName val="2F 회의실견적(5_14 일대)"/>
      <sheetName val="TOTAL"/>
      <sheetName val="NOMUBI"/>
      <sheetName val="sw1"/>
      <sheetName val="J直材4"/>
      <sheetName val="실행철강하도"/>
      <sheetName val="단가비교표"/>
      <sheetName val="동원(3)"/>
      <sheetName val="예정(3)"/>
      <sheetName val="인건-측정"/>
      <sheetName val="조도계산서 (도서)"/>
      <sheetName val="동력부하(도산)"/>
      <sheetName val="명세서"/>
      <sheetName val="입찰안"/>
      <sheetName val="유림골조"/>
      <sheetName val="danga"/>
      <sheetName val="ilch"/>
      <sheetName val="DATE"/>
      <sheetName val="sheets"/>
      <sheetName val="예산M12A"/>
      <sheetName val="일위대가목차"/>
      <sheetName val="노임단가"/>
      <sheetName val="경비_원본"/>
      <sheetName val="Sheet14"/>
      <sheetName val="Sheet13"/>
      <sheetName val="공사내역"/>
      <sheetName val="6호기"/>
      <sheetName val="공사원가계산서"/>
      <sheetName val="감가상각"/>
      <sheetName val="FANDBS"/>
      <sheetName val="GRDATA"/>
      <sheetName val="SHAFTDBSE"/>
      <sheetName val="전기일위대가"/>
      <sheetName val="DATA"/>
      <sheetName val="자재단가비교표"/>
      <sheetName val="재집"/>
      <sheetName val="단가산출2"/>
      <sheetName val="견적서"/>
      <sheetName val="단가조사"/>
      <sheetName val="을"/>
      <sheetName val="제36-40호표"/>
      <sheetName val="#REF"/>
      <sheetName val="총괄집계표"/>
      <sheetName val="노무비"/>
      <sheetName val="공조기휀"/>
      <sheetName val="재료"/>
      <sheetName val="설치자재"/>
      <sheetName val="기본사항"/>
      <sheetName val="환산"/>
      <sheetName val="일위"/>
      <sheetName val="노임이"/>
      <sheetName val="TABLE"/>
      <sheetName val="유기공정"/>
      <sheetName val="96물가 CODE"/>
      <sheetName val="연부97-1"/>
      <sheetName val="갑지1"/>
      <sheetName val="조명시설"/>
      <sheetName val="예산변경사항"/>
      <sheetName val="개요"/>
      <sheetName val="세부내역"/>
      <sheetName val="정공공사"/>
      <sheetName val="Sheet5"/>
      <sheetName val="갑지"/>
      <sheetName val="인건비"/>
      <sheetName val="DB단가"/>
      <sheetName val="도"/>
      <sheetName val="내역"/>
      <sheetName val="BID"/>
      <sheetName val="갑지(추정)"/>
      <sheetName val="PANEL_중량산출"/>
      <sheetName val="노원열병합__건축공사기성내역서"/>
      <sheetName val="plan&amp;section_of_foundation"/>
      <sheetName val="1단계"/>
      <sheetName val="LEGEND"/>
      <sheetName val="을지"/>
      <sheetName val="DB"/>
      <sheetName val="조경"/>
      <sheetName val="최종갑지"/>
      <sheetName val="sum1 (2)"/>
      <sheetName val="견적정보"/>
      <sheetName val="FB25JN"/>
      <sheetName val="년도별실"/>
      <sheetName val="설직재-1"/>
      <sheetName val="주소록"/>
      <sheetName val="Sheet1"/>
      <sheetName val="건축내역"/>
      <sheetName val="본장"/>
      <sheetName val="도체종-상수표"/>
      <sheetName val="계산서(곡선부)"/>
      <sheetName val="-치수표(곡선부)"/>
      <sheetName val="원가계산서"/>
      <sheetName val="합천내역"/>
      <sheetName val="1.설계조건"/>
      <sheetName val="LOPCALC"/>
      <sheetName val="프로그램"/>
      <sheetName val="예산서"/>
      <sheetName val="운반비"/>
      <sheetName val="단가(1)"/>
      <sheetName val="단가(2)"/>
      <sheetName val="배관(TON)"/>
      <sheetName val="물량집계"/>
      <sheetName val="물량비교"/>
      <sheetName val="배관비교"/>
      <sheetName val="리스트"/>
      <sheetName val="용량-침사"/>
      <sheetName val="용량-펌프"/>
      <sheetName val="장애코드"/>
      <sheetName val="현금예금"/>
      <sheetName val="OPT7"/>
      <sheetName val="종배수관"/>
      <sheetName val="CP-E2 (품셈표)"/>
      <sheetName val="품목납기"/>
      <sheetName val="설비"/>
      <sheetName val="U-TYPE(1)"/>
      <sheetName val="조도계산(1)"/>
      <sheetName val="전차선로 물량표"/>
      <sheetName val="일위대가목록"/>
      <sheetName val="001"/>
      <sheetName val="와동25-3(변경)"/>
      <sheetName val="60명당사(총괄)"/>
      <sheetName val="CT_"/>
      <sheetName val="2F_회의실견적(5_14_일대)"/>
      <sheetName val="조도계산서_(도서)"/>
      <sheetName val="96물가_CODE"/>
      <sheetName val="CP-E2_(품셈표)"/>
      <sheetName val="70%"/>
      <sheetName val="전기단가조사서"/>
      <sheetName val="반중력식옹벽3.5"/>
      <sheetName val="중기사용료"/>
      <sheetName val="Macro1"/>
      <sheetName val="Macro2"/>
      <sheetName val="김재복부장님"/>
      <sheetName val="기초대가"/>
      <sheetName val="97"/>
      <sheetName val="WORK"/>
      <sheetName val="K1자재(3차등)"/>
      <sheetName val="자재단가"/>
      <sheetName val="덕전리"/>
      <sheetName val="선급금신청서"/>
      <sheetName val="실행비교"/>
      <sheetName val="6PILE  (돌출)"/>
      <sheetName val="신규 수주분(사용자 정의)"/>
      <sheetName val="UserData"/>
      <sheetName val="환율"/>
      <sheetName val="금액집계"/>
      <sheetName val="화재 탐지 설비"/>
      <sheetName val="工완성공사율"/>
      <sheetName val="Y-WORK"/>
      <sheetName val="EACT10"/>
      <sheetName val="일위단가"/>
      <sheetName val="Sheet9"/>
      <sheetName val="1안"/>
      <sheetName val="음료실행"/>
      <sheetName val="APT내역"/>
      <sheetName val="부대시설"/>
      <sheetName val="기둥(원형)"/>
      <sheetName val="기성금내역서"/>
      <sheetName val="통신원가"/>
      <sheetName val="터파기및재료"/>
      <sheetName val="소상 &quot;1&quot;"/>
      <sheetName val="여과지동"/>
      <sheetName val="기초자료"/>
      <sheetName val="CONCRETE"/>
      <sheetName val="부하LOAD"/>
      <sheetName val="데이타"/>
      <sheetName val="11월 가격"/>
      <sheetName val="일위대가(1)"/>
      <sheetName val="연수동"/>
      <sheetName val="1000 DB구축 부표"/>
      <sheetName val="청천내"/>
      <sheetName val="차액보증"/>
      <sheetName val="10월가격"/>
      <sheetName val="원형1호맨홀토공수량"/>
      <sheetName val="정부노임단가"/>
      <sheetName val="철거산출근거"/>
      <sheetName val="기계경비산출기준"/>
      <sheetName val="단가산출(변경없음)"/>
      <sheetName val="원본(갑지)"/>
      <sheetName val="판매96"/>
      <sheetName val="제-노임"/>
      <sheetName val="제직재"/>
      <sheetName val="원가"/>
      <sheetName val="운반"/>
      <sheetName val="UR2-Calculation"/>
      <sheetName val="GAEYO"/>
      <sheetName val="타견적1"/>
      <sheetName val="타견적2"/>
      <sheetName val="타견적3"/>
      <sheetName val="밸브설치"/>
      <sheetName val="단"/>
      <sheetName val="부속동"/>
      <sheetName val="공사개요(좌)"/>
      <sheetName val="직공비"/>
      <sheetName val="매입세율"/>
      <sheetName val="공사개요"/>
      <sheetName val="Sheet7"/>
      <sheetName val="어음광고주"/>
      <sheetName val="내역서1999.8최종"/>
      <sheetName val="단가표"/>
      <sheetName val="사통"/>
      <sheetName val="차수"/>
      <sheetName val="FPA"/>
      <sheetName val="Data Vol"/>
      <sheetName val="순수개발"/>
      <sheetName val="11.단가비교표_"/>
      <sheetName val="16.기계경비산출내역_"/>
      <sheetName val="공통가설"/>
      <sheetName val="전체"/>
      <sheetName val="Galaxy 소비자가격표"/>
      <sheetName val="8.PILE  (돌출)"/>
      <sheetName val="임차품의(농조)"/>
      <sheetName val="copy"/>
      <sheetName val="백암비스타내역"/>
      <sheetName val="Oper Amount"/>
      <sheetName val="실적단가"/>
      <sheetName val="일위대가_복합"/>
      <sheetName val="일위대가_서비스"/>
      <sheetName val="장비집계"/>
      <sheetName val="심사물량"/>
      <sheetName val="심사계산"/>
      <sheetName val="가로등기초"/>
      <sheetName val="대치판정"/>
      <sheetName val="견적대비 견적서"/>
      <sheetName val="기성"/>
      <sheetName val="CTEMCOST"/>
      <sheetName val="BASIC (2)"/>
      <sheetName val="입출재고현황 (2)"/>
      <sheetName val="교각1"/>
      <sheetName val="토공(우물통,기타) "/>
      <sheetName val="wall"/>
      <sheetName val="COPING"/>
      <sheetName val="AA3000"/>
      <sheetName val="AA3100"/>
      <sheetName val="비계"/>
      <sheetName val="AA3200"/>
      <sheetName val="동바리"/>
      <sheetName val="AA3300"/>
      <sheetName val="특수거푸집"/>
      <sheetName val="AA3400"/>
      <sheetName val="집계표"/>
      <sheetName val="9GNG운반"/>
      <sheetName val="준검 내역서"/>
      <sheetName val="T13(P68~72,78)"/>
      <sheetName val="2"/>
      <sheetName val="여방토공 "/>
      <sheetName val="실행내역"/>
      <sheetName val="조도계산서 _도서_"/>
      <sheetName val="기계내역"/>
      <sheetName val="원가 (2)"/>
      <sheetName val="토공정보"/>
      <sheetName val="예산M5A"/>
      <sheetName val="예산M2"/>
      <sheetName val="표지"/>
      <sheetName val="남양시작동자105노65기1.3화1.2"/>
      <sheetName val="지급자재"/>
      <sheetName val="계약내역서(을지)"/>
      <sheetName val="장비분석"/>
      <sheetName val="공조기"/>
      <sheetName val="STORAGE"/>
      <sheetName val="토목주소"/>
      <sheetName val="프랜트면허"/>
      <sheetName val="별표 "/>
      <sheetName val="조명율표"/>
      <sheetName val="단가조사-2"/>
      <sheetName val="dt0301"/>
      <sheetName val="dtt0301"/>
      <sheetName val="rate"/>
      <sheetName val="7.1 자재단가표(케이블)"/>
      <sheetName val="화재_탐지_설비"/>
      <sheetName val="소상_&quot;1&quot;"/>
      <sheetName val="전기"/>
      <sheetName val="품산출서"/>
      <sheetName val="1-1"/>
      <sheetName val="차도조도계산"/>
      <sheetName val="날개벽수량표"/>
      <sheetName val="첨부파일"/>
      <sheetName val="일반수량총괄"/>
      <sheetName val="토공총괄"/>
      <sheetName val="골재수량"/>
      <sheetName val="레미콘집계"/>
      <sheetName val="주요자재"/>
      <sheetName val="타공종이기"/>
      <sheetName val="산출내역서집계표"/>
      <sheetName val="내역서 (2)"/>
      <sheetName val="총괄내역서"/>
      <sheetName val="(C)원내역"/>
      <sheetName val="원가계산"/>
      <sheetName val="사급자재"/>
      <sheetName val="이토변실(A3-LINE)"/>
      <sheetName val="98수문일위"/>
      <sheetName val="진주방향"/>
      <sheetName val="유통망계획"/>
      <sheetName val="LOAD-46"/>
      <sheetName val="BOX"/>
      <sheetName val="목록"/>
      <sheetName val="내부부하"/>
      <sheetName val="노무비 근거"/>
      <sheetName val="기준자료"/>
      <sheetName val="제품"/>
      <sheetName val="견적계산"/>
      <sheetName val="담장산출"/>
      <sheetName val="부하(성남)"/>
      <sheetName val="말뚝지지력산정"/>
      <sheetName val="예산대비"/>
      <sheetName val="공문"/>
      <sheetName val="NEYOK"/>
      <sheetName val="외주가공"/>
      <sheetName val="7단가"/>
      <sheetName val="건축내역서"/>
      <sheetName val="VE절감"/>
      <sheetName val="물량표S"/>
      <sheetName val="금액내역서"/>
      <sheetName val="단가산출"/>
      <sheetName val="실정공사비단가표"/>
      <sheetName val="PROCESS"/>
      <sheetName val="일위대가(계측기설치)"/>
      <sheetName val="기계경비(시간당)"/>
      <sheetName val="램머"/>
      <sheetName val="교대(A1-A2)"/>
      <sheetName val="공사비집계"/>
      <sheetName val="건축"/>
      <sheetName val="제잡비"/>
      <sheetName val="B(함)일반수량"/>
      <sheetName val="플랜트 설치"/>
      <sheetName val="산출근거"/>
      <sheetName val="환경평가"/>
      <sheetName val="인구"/>
      <sheetName val="배수관공"/>
      <sheetName val="Sheet1 (2)"/>
      <sheetName val=" HIT-&gt;HMC 견적(3900)"/>
      <sheetName val="물가시세"/>
      <sheetName val="ITEM"/>
      <sheetName val="type-F"/>
      <sheetName val="TRE TABLE"/>
      <sheetName val="단면가정"/>
      <sheetName val="토공계산서(부체도로)"/>
      <sheetName val="실행"/>
      <sheetName val="협조전"/>
      <sheetName val="CB"/>
      <sheetName val="본체"/>
      <sheetName val="단위수량"/>
      <sheetName val="호표"/>
      <sheetName val="횡 연장"/>
      <sheetName val="sub"/>
      <sheetName val="(A)내역서"/>
      <sheetName val="값"/>
      <sheetName val="48일위"/>
      <sheetName val="48수량"/>
      <sheetName val="22수량"/>
      <sheetName val="49일위"/>
      <sheetName val="22일위"/>
      <sheetName val="49수량"/>
      <sheetName val="자재집계"/>
      <sheetName val="골재랑"/>
      <sheetName val="기초총괄"/>
      <sheetName val="구체총괄"/>
      <sheetName val="구체+기초총괄"/>
      <sheetName val="교대집계"/>
      <sheetName val="교대철근(구체)"/>
      <sheetName val="교대철근(기초)"/>
      <sheetName val="교대철근(구체+기초)"/>
      <sheetName val="교각집계"/>
      <sheetName val="교각철근(구체)"/>
      <sheetName val="교각철근 (기초)"/>
      <sheetName val="교각철근 (구체+기초)"/>
      <sheetName val="현장타설말뚝"/>
      <sheetName val="강재집계표"/>
      <sheetName val="원동교강재집계표"/>
      <sheetName val="설계명세서(선로)"/>
      <sheetName val="전기,계장"/>
      <sheetName val="품셈"/>
      <sheetName val="구조물공집계"/>
      <sheetName val="암거집계 "/>
      <sheetName val="암거구체수량"/>
      <sheetName val="암거구체"/>
      <sheetName val="날개벽집계표"/>
      <sheetName val="날개벽단위"/>
      <sheetName val="차수벽집계표"/>
      <sheetName val="차수벽"/>
      <sheetName val="표지판단위"/>
      <sheetName val="설계"/>
      <sheetName val="시행후면적"/>
      <sheetName val="수지예산"/>
      <sheetName val="단가대비"/>
      <sheetName val="소요자재"/>
      <sheetName val="단가표 "/>
      <sheetName val="dtxl"/>
      <sheetName val="ROOF(ALKALI)"/>
      <sheetName val="일위대가(4층원격)"/>
      <sheetName val="자료"/>
      <sheetName val="우각부보강"/>
      <sheetName val="건축집계표"/>
      <sheetName val="견내"/>
      <sheetName val="매립"/>
      <sheetName val="FACTOR"/>
      <sheetName val="Cost bd-&quot;A&quot;"/>
      <sheetName val="cost"/>
      <sheetName val="총괄"/>
      <sheetName val="공사비"/>
      <sheetName val="단가목록"/>
      <sheetName val="대창(장성)"/>
      <sheetName val="자재운반단가일람표"/>
      <sheetName val="설계내역(2001)"/>
      <sheetName val="토목"/>
      <sheetName val="건축원가계산서"/>
      <sheetName val="OPT"/>
      <sheetName val="SV"/>
      <sheetName val="DRUM"/>
      <sheetName val="품목"/>
      <sheetName val="AV시스템"/>
      <sheetName val="C1"/>
      <sheetName val="기성내역서표지"/>
      <sheetName val="공사비명세서"/>
      <sheetName val="지수"/>
      <sheetName val="일위대가표"/>
      <sheetName val="약품공급2"/>
      <sheetName val="변경갑지"/>
      <sheetName val="증감(갑지)"/>
      <sheetName val="손익차9월2"/>
      <sheetName val="단가"/>
      <sheetName val="99총공사내역서"/>
      <sheetName val="변압기 및 발전기 용량"/>
      <sheetName val="1공구(을)"/>
      <sheetName val="DLA"/>
      <sheetName val=" 견적서"/>
      <sheetName val="XL4Poppy"/>
      <sheetName val="List"/>
      <sheetName val="CHITIET VL-NC"/>
      <sheetName val="DON GIA"/>
      <sheetName val="MOTOR"/>
      <sheetName val="참고"/>
      <sheetName val="7.경제성결과"/>
      <sheetName val="FRP내역서"/>
      <sheetName val="부대내역"/>
      <sheetName val="실행내역서_"/>
      <sheetName val="3련 BOX"/>
      <sheetName val="7내역"/>
      <sheetName val="BUS제원1"/>
      <sheetName val="단가조사서"/>
      <sheetName val="목차"/>
      <sheetName val="자판실행"/>
      <sheetName val="간선계산"/>
      <sheetName val="소업1교"/>
      <sheetName val="간지"/>
      <sheetName val="배수내역 (2)"/>
      <sheetName val="DHEQSUPT"/>
      <sheetName val="DATA1"/>
      <sheetName val="도근좌표"/>
      <sheetName val="기초단가"/>
      <sheetName val="토목공사"/>
      <sheetName val="수량집계"/>
      <sheetName val="자재일람"/>
      <sheetName val="수량산출서 (2)"/>
      <sheetName val="FAB별"/>
      <sheetName val="CAL"/>
      <sheetName val="공주-교대(A1)"/>
      <sheetName val="COVER-P"/>
      <sheetName val="3BL공동구 수량"/>
      <sheetName val="수안보-MBR1"/>
      <sheetName val="L형 옹벽"/>
      <sheetName val="청주(철골발주의뢰서)"/>
      <sheetName val="정렬"/>
      <sheetName val="분전함신설"/>
      <sheetName val="접지1종"/>
      <sheetName val="A-4"/>
      <sheetName val="전선 및 전선관"/>
      <sheetName val="자재테이블"/>
      <sheetName val="산출금액내역"/>
      <sheetName val="교통대책내역"/>
      <sheetName val="소운반"/>
      <sheetName val="원가입력"/>
      <sheetName val="견적"/>
      <sheetName val="EQUIPMENT -2"/>
      <sheetName val="대림경상68억"/>
      <sheetName val="F1"/>
      <sheetName val="포장공자재집계표"/>
      <sheetName val="일반수량"/>
      <sheetName val="교대(A1)"/>
      <sheetName val="대가표(품셈)"/>
      <sheetName val="단가산출서"/>
      <sheetName val="위치"/>
      <sheetName val="총공사내역서"/>
      <sheetName val="다곡2교"/>
      <sheetName val="전체현황"/>
      <sheetName val="목표세부명세"/>
      <sheetName val="집계"/>
      <sheetName val="자재조사표(참고용)"/>
      <sheetName val="품셈집계표"/>
      <sheetName val="일반부표집계표"/>
      <sheetName val="설계예산서(2016년 보안등 신설공사 단가계약-).xls"/>
      <sheetName val="I.설계조건"/>
      <sheetName val="재1"/>
      <sheetName val="수량산출서 갑지"/>
      <sheetName val="Ekog10"/>
      <sheetName val="코드표"/>
      <sheetName val="주요측점"/>
      <sheetName val="안정검토"/>
      <sheetName val="15100"/>
      <sheetName val="시행예산"/>
      <sheetName val="현장지지물물량"/>
      <sheetName val="두앙"/>
      <sheetName val="재료비"/>
      <sheetName val="보온자재단가표"/>
      <sheetName val="9호관로"/>
      <sheetName val="상승노임"/>
      <sheetName val="실행간접비용"/>
      <sheetName val="공종별내역서"/>
      <sheetName val="기계경비"/>
      <sheetName val="작업일정"/>
      <sheetName val="INPUT"/>
      <sheetName val="Macro(차단기)"/>
      <sheetName val="BQ(실행)"/>
      <sheetName val="JUCK"/>
      <sheetName val="암거"/>
      <sheetName val="포장공"/>
      <sheetName val="배수공"/>
      <sheetName val="요약&amp;결과"/>
      <sheetName val="배관배선 단가조사"/>
      <sheetName val="일위대가집계"/>
      <sheetName val="4안전율"/>
      <sheetName val="사다리"/>
      <sheetName val="맨홀토공"/>
      <sheetName val="AA2000"/>
      <sheetName val="AA2100"/>
      <sheetName val="토류시설"/>
      <sheetName val="AA2200"/>
      <sheetName val="배수및물푸기시설집계"/>
      <sheetName val="가배수관"/>
      <sheetName val="가도수로"/>
      <sheetName val="절성경계도수로현황"/>
      <sheetName val="물푸기집계"/>
      <sheetName val="AA2300"/>
      <sheetName val="AA2400"/>
      <sheetName val="AA2500"/>
      <sheetName val="방호시설집계"/>
      <sheetName val="AA2600"/>
      <sheetName val="교통안전시설공집계"/>
      <sheetName val="교통처리가도수량집계"/>
      <sheetName val="국지도70호선-수량"/>
      <sheetName val="국지도70호선-현황"/>
      <sheetName val="남춘천IC접속부-수량"/>
      <sheetName val="남춘천IC접속부-현황"/>
      <sheetName val="군자4교하부-수량"/>
      <sheetName val="군자4교하부-현황"/>
      <sheetName val="AA2700"/>
      <sheetName val="낙하물방지공"/>
      <sheetName val="AA2800"/>
      <sheetName val="작업용가시설"/>
      <sheetName val="AA2900"/>
      <sheetName val="교량환기시설"/>
      <sheetName val="환기시설 (1)"/>
      <sheetName val="환기시설 (2)"/>
      <sheetName val="상-교대(A1-A2)"/>
      <sheetName val="연령현황"/>
      <sheetName val="__"/>
      <sheetName val="DIAPHRAGM"/>
      <sheetName val="TYPE-A"/>
      <sheetName val="단위중량"/>
      <sheetName val="시화점실행"/>
      <sheetName val="__MAIN"/>
      <sheetName val="회로내역(승인)"/>
      <sheetName val="안정검토(온1)"/>
      <sheetName val="입상내역"/>
      <sheetName val="관급"/>
      <sheetName val="투찰(하수)"/>
      <sheetName val="Site Expenses"/>
      <sheetName val="계약내력"/>
      <sheetName val="11"/>
      <sheetName val="견적(갑지)"/>
      <sheetName val="토사(PE)"/>
      <sheetName val="Baby일위대가"/>
      <sheetName val="변화치수"/>
      <sheetName val="기초자료입력"/>
      <sheetName val="해상PCB"/>
      <sheetName val="물량산출근거"/>
      <sheetName val="COVER"/>
      <sheetName val="일보"/>
      <sheetName val="기력고압전동기"/>
      <sheetName val="OH공량old"/>
      <sheetName val="PIPE"/>
      <sheetName val="FLANGE"/>
      <sheetName val="VALVE"/>
      <sheetName val="1을"/>
      <sheetName val="예시 (수정 및 삭제금지)"/>
      <sheetName val="단가대비표 표지"/>
      <sheetName val="2000시행"/>
      <sheetName val="배수통관(좌)"/>
      <sheetName val="예산내역서"/>
      <sheetName val="Controls"/>
      <sheetName val="가격표"/>
      <sheetName val="Customer Databas"/>
      <sheetName val="유림총괄"/>
      <sheetName val="안정계산"/>
      <sheetName val="단면검토"/>
      <sheetName val="샘플표지"/>
      <sheetName val="물가연동제"/>
      <sheetName val="1. 설계조건 2.단면가정 3. 하중계산"/>
      <sheetName val="DATA 입력란"/>
      <sheetName val="금융비용"/>
      <sheetName val="주안3차A-A"/>
      <sheetName val="CATV"/>
      <sheetName val="암거공"/>
      <sheetName val="자재"/>
      <sheetName val="콘_재료분리(1)"/>
      <sheetName val="H-pile(298x299)"/>
      <sheetName val="H-pile(250x250)"/>
      <sheetName val="일위_파일"/>
      <sheetName val="연결임시"/>
      <sheetName val="_산근2_"/>
      <sheetName val="_산근4_"/>
      <sheetName val="_산근5_"/>
      <sheetName val="BQ_Utl_Off"/>
      <sheetName val="BREAKDOWN(철거설치)"/>
      <sheetName val=" 냉각수펌프"/>
      <sheetName val="최종견"/>
      <sheetName val="sun"/>
      <sheetName val="예산M11A"/>
      <sheetName val="자료입력"/>
      <sheetName val="경사수로"/>
      <sheetName val="D16"/>
      <sheetName val="D25"/>
      <sheetName val="D22"/>
      <sheetName val="대전-교대(A1-A2)"/>
      <sheetName val="본실행경비"/>
      <sheetName val="8-1"/>
      <sheetName val="BOQ(전체)"/>
      <sheetName val="위치조서"/>
      <sheetName val="우수"/>
      <sheetName val="물가"/>
      <sheetName val="단위수량산출"/>
      <sheetName val="안정성검토"/>
      <sheetName val="하중계산"/>
      <sheetName val="설계기준"/>
      <sheetName val="기초안정검토"/>
      <sheetName val="우배수"/>
      <sheetName val="설명"/>
      <sheetName val="wing"/>
      <sheetName val="98비정기소모"/>
      <sheetName val="TYPE1"/>
      <sheetName val="입력자료모음"/>
      <sheetName val="원가계산서(공사)"/>
      <sheetName val="총괄표"/>
      <sheetName val="대상공사(조달청)"/>
      <sheetName val="자료(통합)"/>
      <sheetName val="JUCKEYK"/>
      <sheetName val="수목표준대가"/>
      <sheetName val="식재가격"/>
      <sheetName val="식재총괄"/>
      <sheetName val="일위목록"/>
      <sheetName val="2000년1차"/>
      <sheetName val="횡배수관집현황(2공구)"/>
      <sheetName val="웅진교-S2"/>
      <sheetName val="구조물철거타공정이월"/>
      <sheetName val="수목데이타 "/>
      <sheetName val="토공(우물통,기타)_2"/>
      <sheetName val="내역서_(2)2"/>
      <sheetName val="횡_연장2"/>
      <sheetName val="토공(우물통,기타)_"/>
      <sheetName val="내역서_(2)"/>
      <sheetName val="횡_연장"/>
      <sheetName val="토공(우물통,기타)_1"/>
      <sheetName val="내역서_(2)1"/>
      <sheetName val="횡_연장1"/>
      <sheetName val="하부철근수량"/>
      <sheetName val="적용기준"/>
      <sheetName val="지주토목내역서"/>
      <sheetName val="몰탈재료산출"/>
      <sheetName val="G.R300경비"/>
      <sheetName val="일위대가(건축)"/>
      <sheetName val="6. 직접경비"/>
      <sheetName val="DS기성최종"/>
      <sheetName val="DS설변내역서"/>
      <sheetName val="단가_1_"/>
      <sheetName val="실행내역 "/>
      <sheetName val="ⴭⴭⴭⴭⴭ"/>
      <sheetName val="2001년 건설노임"/>
      <sheetName val="98지급계획"/>
      <sheetName val="맨홀수량산출"/>
      <sheetName val="E.P.T수량산출서"/>
      <sheetName val="교각별수량"/>
      <sheetName val="단가일람"/>
      <sheetName val="단가적용기준"/>
      <sheetName val="대로근거"/>
      <sheetName val="산근1"/>
      <sheetName val="장비"/>
      <sheetName val="노무"/>
      <sheetName val="돈암사업"/>
      <sheetName val="단면치수"/>
      <sheetName val="교차구"/>
      <sheetName val="입찰견적보고서"/>
      <sheetName val="일반공사"/>
      <sheetName val="데리네이타현황"/>
      <sheetName val="사  업  비  수  지  예  산  서"/>
      <sheetName val="암거(내역)"/>
      <sheetName val="원형맨홀수량"/>
      <sheetName val="기기리스트"/>
      <sheetName val="01"/>
      <sheetName val="연돌일위집계"/>
      <sheetName val="VENDOR LIST"/>
      <sheetName val="사전공사"/>
      <sheetName val="분류작업"/>
      <sheetName val="기본자료"/>
      <sheetName val="2002상반기노임기준"/>
      <sheetName val="Macro(전선)"/>
      <sheetName val="시중노임(공사)"/>
      <sheetName val="식재"/>
      <sheetName val="시설물"/>
      <sheetName val="식재출력용"/>
      <sheetName val="유지관리"/>
      <sheetName val="원계약서"/>
      <sheetName val="총괄내역"/>
      <sheetName val="총요약서"/>
      <sheetName val="매크로"/>
      <sheetName val="지주목시비량산출서"/>
      <sheetName val="1,2공구원가계산서"/>
      <sheetName val="2공구산출내역"/>
      <sheetName val="1공구산출내역서"/>
      <sheetName val="1-3.조건,바닥판 "/>
      <sheetName val="설계명세서"/>
      <sheetName val="EPro"/>
      <sheetName val="오존실배관내역"/>
      <sheetName val="특별교실"/>
      <sheetName val="옹벽1"/>
      <sheetName val="맨홀토공산출"/>
      <sheetName val="AHU집계"/>
      <sheetName val="BSD (2)"/>
      <sheetName val="Proposal"/>
      <sheetName val="CALCULATION"/>
      <sheetName val="원가계산하도"/>
      <sheetName val="기초공"/>
      <sheetName val="물량표"/>
      <sheetName val="평가데이터"/>
      <sheetName val="직접인건비"/>
      <sheetName val="000000"/>
      <sheetName val="총내역서"/>
      <sheetName val="경관내역"/>
      <sheetName val="가로등내역"/>
      <sheetName val="영상수량산출"/>
      <sheetName val="경관수량산출"/>
      <sheetName val="가로등수량산출"/>
      <sheetName val="영상단가대비표 "/>
      <sheetName val="경관단가대비표"/>
      <sheetName val="배관"/>
      <sheetName val="일위대가1"/>
      <sheetName val="원형측구(B-type)"/>
      <sheetName val="3.공통공사대비"/>
      <sheetName val="월말"/>
      <sheetName val="가정오수"/>
      <sheetName val="잔수량(작성)"/>
      <sheetName val="토공총괄표"/>
      <sheetName val="물건도(원본)"/>
      <sheetName val="적용단위길이"/>
      <sheetName val="피벗테이블데이터분석"/>
      <sheetName val="특수기호강도거푸집"/>
      <sheetName val="종배수관면벽신"/>
      <sheetName val="종배수관(신)"/>
      <sheetName val="기본"/>
      <sheetName val="견적대비"/>
      <sheetName val="TABLE DB"/>
      <sheetName val="쌍용 data base"/>
      <sheetName val="guard(mac)"/>
      <sheetName val="추가예산"/>
      <sheetName val="Sheet4"/>
      <sheetName val="산수배수"/>
      <sheetName val="출입자명단"/>
      <sheetName val="뚝토공"/>
      <sheetName val="각종양식"/>
      <sheetName val="통합"/>
      <sheetName val="기성내역서"/>
      <sheetName val="토적표"/>
      <sheetName val="Front"/>
      <sheetName val="사용성검토"/>
      <sheetName val="깨기수량"/>
      <sheetName val="PANEL_중량산출1"/>
      <sheetName val="plan&amp;section_of_foundation1"/>
      <sheetName val="노원열병합__건축공사기성내역서1"/>
      <sheetName val="CT_1"/>
      <sheetName val="2F_회의실견적(5_14_일대)1"/>
      <sheetName val="조도계산서_(도서)1"/>
      <sheetName val="96물가_CODE1"/>
      <sheetName val="sum1_(2)"/>
      <sheetName val="1_설계조건"/>
      <sheetName val="CP-E2_(품셈표)1"/>
      <sheetName val="전차선로_물량표"/>
      <sheetName val="반중력식옹벽3_5"/>
      <sheetName val="6PILE__(돌출)"/>
      <sheetName val="신규_수주분(사용자_정의)"/>
      <sheetName val="화재_탐지_설비1"/>
      <sheetName val="소상_&quot;1&quot;1"/>
      <sheetName val="11월_가격"/>
      <sheetName val="1000_DB구축_부표"/>
      <sheetName val="준검_내역서"/>
      <sheetName val="여방토공_"/>
      <sheetName val="내역서1999_8최종"/>
      <sheetName val="Data_Vol"/>
      <sheetName val="11_단가비교표_"/>
      <sheetName val="16_기계경비산출내역_"/>
      <sheetName val="Galaxy_소비자가격표"/>
      <sheetName val="Oper_Amount"/>
      <sheetName val="8_PILE__(돌출)"/>
      <sheetName val="입출재고현황_(2)"/>
      <sheetName val="조도계산서__도서_"/>
      <sheetName val="교각철근_(기초)"/>
      <sheetName val="교각철근_(구체+기초)"/>
      <sheetName val="플랜트_설치"/>
      <sheetName val="암거집계_"/>
      <sheetName val="견적대비_견적서"/>
      <sheetName val="BASIC_(2)"/>
      <sheetName val="원가_(2)"/>
      <sheetName val="남양시작동자105노65기1_3화1_2"/>
      <sheetName val="별표_"/>
      <sheetName val="3련_BOX"/>
      <sheetName val="7_1_자재단가표(케이블)"/>
      <sheetName val="변압기_및_발전기_용량"/>
      <sheetName val="Sheet1_(2)"/>
      <sheetName val="TRE_TABLE"/>
      <sheetName val="노무비_근거"/>
      <sheetName val="_HIT-&gt;HMC_견적(3900)"/>
      <sheetName val="단가표_"/>
      <sheetName val="Cost_bd-&quot;A&quot;"/>
      <sheetName val="전선_및_전선관"/>
      <sheetName val="_견적서"/>
      <sheetName val="보험료산출"/>
      <sheetName val="PIPE내역(FCN)"/>
      <sheetName val="설비내역서"/>
      <sheetName val="전기내역서"/>
      <sheetName val="SW개발대상목록(기능점수)"/>
      <sheetName val="9.1지하2층하부보"/>
      <sheetName val="anchor"/>
      <sheetName val="서울대규장각_가시설흙막이_"/>
      <sheetName val="일위목차"/>
      <sheetName val="24.보증금(전신전화가입권)"/>
      <sheetName val="계정code"/>
      <sheetName val="시산표"/>
      <sheetName val="비교1"/>
      <sheetName val="공통(20-91)"/>
      <sheetName val="궤간정정"/>
      <sheetName val="면(37)"/>
      <sheetName val="면맞춤593-693"/>
      <sheetName val="줄(37)"/>
      <sheetName val="줄맞춤"/>
      <sheetName val="유간(37)"/>
      <sheetName val="유간정정"/>
      <sheetName val="처짐(37)"/>
      <sheetName val="이음처짐"/>
      <sheetName val="위치(37)"/>
      <sheetName val="위치정정"/>
      <sheetName val="다지기(37)"/>
      <sheetName val="총다지기"/>
      <sheetName val="자갈치기(37)"/>
      <sheetName val="자갈치기"/>
      <sheetName val="분기보수"/>
      <sheetName val="기타721-739"/>
      <sheetName val="골재집계"/>
      <sheetName val="공종별 집계"/>
      <sheetName val="호안공"/>
      <sheetName val="H-PILE수량집계"/>
      <sheetName val="요율"/>
      <sheetName val="하도관리"/>
      <sheetName val="확약서"/>
      <sheetName val="석축설면"/>
      <sheetName val="초기화면"/>
      <sheetName val="중기단가목록"/>
      <sheetName val="설계내역서"/>
      <sheetName val="일위내역"/>
      <sheetName val="첨부1-1"/>
      <sheetName val="1. 설계서-갑지"/>
      <sheetName val="2. 설계서-을지"/>
      <sheetName val="3. 산출기계"/>
      <sheetName val="4. 산출전기"/>
      <sheetName val="5. 일위대가목록"/>
      <sheetName val="6. 일위대가 "/>
      <sheetName val="7. 물가조사"/>
      <sheetName val="8. 견적대비"/>
      <sheetName val="9. 시중노임"/>
      <sheetName val="8-3기계경비"/>
      <sheetName val="총蚨ϖ"/>
      <sheetName val="총蓨ώ"/>
      <sheetName val="총벝l"/>
      <sheetName val="총벝ê"/>
      <sheetName val="우棌"/>
      <sheetName val="총_x0000_ϭ"/>
      <sheetName val="우륀"/>
      <sheetName val="식재ط"/>
      <sheetName val="총_x0002__x0000_"/>
      <sheetName val="회사기초자료"/>
      <sheetName val="횡배수관재료-"/>
      <sheetName val="계산서(직선부)"/>
      <sheetName val="포장재료집계표"/>
      <sheetName val="콘크리트측구연장"/>
      <sheetName val="-몰탈콘크리트"/>
      <sheetName val="-배수구조물공토공"/>
      <sheetName val="기본DATA"/>
      <sheetName val="단漰_x001d_潼"/>
      <sheetName val="TARGET"/>
      <sheetName val="내역서(삼호)"/>
      <sheetName val="규격"/>
      <sheetName val="입고장부 (4)"/>
      <sheetName val="공사손익실적"/>
      <sheetName val="견적보고(총액)"/>
      <sheetName val="C.배수관공"/>
      <sheetName val="비용"/>
      <sheetName val="4.2.1 마루높이 검토"/>
      <sheetName val="타견적(을)"/>
      <sheetName val="마산방향"/>
      <sheetName val="사리부설"/>
      <sheetName val="일위집계(기존)"/>
      <sheetName val="제경비"/>
      <sheetName val="배수공 시멘트 및 골재량 산출"/>
      <sheetName val="SANTOGO"/>
      <sheetName val="SANBAISU"/>
      <sheetName val="3.현장배치"/>
      <sheetName val="96노임기준"/>
      <sheetName val="깨기"/>
      <sheetName val="공사명입력"/>
      <sheetName val="근로자자료입력"/>
      <sheetName val="참고자료"/>
      <sheetName val="도급예산내역서봉투"/>
      <sheetName val="도급예산내역서총괄표"/>
      <sheetName val="설계산출표지"/>
      <sheetName val="을부담운반비"/>
      <sheetName val="운반비산출"/>
      <sheetName val="AS포장복구 "/>
      <sheetName val="STEEL BOX 단면설계(SEC.8)"/>
      <sheetName val="지급자재조서"/>
      <sheetName val="40총괄"/>
      <sheetName val="40집계"/>
      <sheetName val="총_x0010__x0000_"/>
      <sheetName val="총肸"/>
      <sheetName val="총Ῐᅯ"/>
      <sheetName val="총葨ù"/>
      <sheetName val="총_x0005__x0000_"/>
      <sheetName val="참조"/>
      <sheetName val="F4-F7"/>
      <sheetName val="현장식당(1)"/>
      <sheetName val="가시설단위수량"/>
      <sheetName val="eq_data"/>
      <sheetName val="현장관리비"/>
    </sheetNames>
    <sheetDataSet>
      <sheetData sheetId="0"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row r="301">
          <cell r="A301">
            <v>301</v>
          </cell>
        </row>
        <row r="302">
          <cell r="A302">
            <v>302</v>
          </cell>
        </row>
        <row r="303">
          <cell r="A303">
            <v>303</v>
          </cell>
        </row>
        <row r="304">
          <cell r="A304">
            <v>304</v>
          </cell>
        </row>
        <row r="305">
          <cell r="A305">
            <v>305</v>
          </cell>
        </row>
        <row r="306">
          <cell r="A306">
            <v>306</v>
          </cell>
        </row>
        <row r="307">
          <cell r="A307">
            <v>307</v>
          </cell>
        </row>
        <row r="308">
          <cell r="A308">
            <v>308</v>
          </cell>
        </row>
        <row r="309">
          <cell r="A309">
            <v>309</v>
          </cell>
        </row>
        <row r="310">
          <cell r="A310">
            <v>310</v>
          </cell>
        </row>
        <row r="311">
          <cell r="A311">
            <v>311</v>
          </cell>
        </row>
        <row r="312">
          <cell r="A312">
            <v>312</v>
          </cell>
        </row>
        <row r="313">
          <cell r="A313">
            <v>313</v>
          </cell>
        </row>
        <row r="314">
          <cell r="A314">
            <v>314</v>
          </cell>
        </row>
        <row r="315">
          <cell r="A315">
            <v>315</v>
          </cell>
        </row>
        <row r="316">
          <cell r="A316">
            <v>316</v>
          </cell>
        </row>
        <row r="317">
          <cell r="A317">
            <v>317</v>
          </cell>
        </row>
        <row r="318">
          <cell r="A318">
            <v>318</v>
          </cell>
        </row>
        <row r="319">
          <cell r="A319">
            <v>319</v>
          </cell>
        </row>
        <row r="320">
          <cell r="A320">
            <v>320</v>
          </cell>
        </row>
        <row r="321">
          <cell r="A321">
            <v>321</v>
          </cell>
        </row>
        <row r="322">
          <cell r="A322">
            <v>322</v>
          </cell>
        </row>
        <row r="323">
          <cell r="A323">
            <v>323</v>
          </cell>
        </row>
        <row r="324">
          <cell r="A324">
            <v>324</v>
          </cell>
        </row>
        <row r="325">
          <cell r="A325">
            <v>325</v>
          </cell>
        </row>
        <row r="326">
          <cell r="A326">
            <v>326</v>
          </cell>
        </row>
        <row r="327">
          <cell r="A327">
            <v>327</v>
          </cell>
        </row>
        <row r="328">
          <cell r="A328">
            <v>328</v>
          </cell>
        </row>
        <row r="329">
          <cell r="A329">
            <v>329</v>
          </cell>
        </row>
        <row r="330">
          <cell r="A330">
            <v>330</v>
          </cell>
        </row>
        <row r="331">
          <cell r="A331">
            <v>331</v>
          </cell>
        </row>
        <row r="332">
          <cell r="A332">
            <v>332</v>
          </cell>
        </row>
        <row r="333">
          <cell r="A333">
            <v>333</v>
          </cell>
        </row>
        <row r="334">
          <cell r="A334">
            <v>334</v>
          </cell>
        </row>
        <row r="335">
          <cell r="A335">
            <v>335</v>
          </cell>
        </row>
        <row r="336">
          <cell r="A336">
            <v>336</v>
          </cell>
        </row>
        <row r="337">
          <cell r="A337">
            <v>337</v>
          </cell>
        </row>
        <row r="338">
          <cell r="A338">
            <v>338</v>
          </cell>
        </row>
        <row r="339">
          <cell r="A339">
            <v>339</v>
          </cell>
        </row>
        <row r="340">
          <cell r="A340">
            <v>340</v>
          </cell>
        </row>
        <row r="341">
          <cell r="A341">
            <v>341</v>
          </cell>
        </row>
        <row r="342">
          <cell r="A342">
            <v>342</v>
          </cell>
        </row>
        <row r="343">
          <cell r="A343">
            <v>343</v>
          </cell>
        </row>
        <row r="344">
          <cell r="A344">
            <v>344</v>
          </cell>
        </row>
        <row r="345">
          <cell r="A345">
            <v>345</v>
          </cell>
        </row>
        <row r="346">
          <cell r="A346">
            <v>346</v>
          </cell>
        </row>
        <row r="347">
          <cell r="A347">
            <v>347</v>
          </cell>
        </row>
        <row r="348">
          <cell r="A348">
            <v>348</v>
          </cell>
        </row>
        <row r="349">
          <cell r="A349">
            <v>349</v>
          </cell>
        </row>
        <row r="350">
          <cell r="A350">
            <v>350</v>
          </cell>
        </row>
        <row r="351">
          <cell r="A351">
            <v>351</v>
          </cell>
        </row>
        <row r="352">
          <cell r="A352">
            <v>352</v>
          </cell>
        </row>
        <row r="353">
          <cell r="A353">
            <v>353</v>
          </cell>
        </row>
        <row r="354">
          <cell r="A354">
            <v>354</v>
          </cell>
        </row>
        <row r="355">
          <cell r="A355">
            <v>355</v>
          </cell>
        </row>
        <row r="356">
          <cell r="A356">
            <v>356</v>
          </cell>
        </row>
        <row r="357">
          <cell r="A357">
            <v>357</v>
          </cell>
        </row>
        <row r="358">
          <cell r="A358">
            <v>358</v>
          </cell>
        </row>
        <row r="359">
          <cell r="A359">
            <v>359</v>
          </cell>
        </row>
        <row r="360">
          <cell r="A360">
            <v>360</v>
          </cell>
        </row>
        <row r="361">
          <cell r="A361">
            <v>361</v>
          </cell>
        </row>
        <row r="362">
          <cell r="A362">
            <v>362</v>
          </cell>
        </row>
        <row r="363">
          <cell r="A363">
            <v>363</v>
          </cell>
        </row>
        <row r="364">
          <cell r="A364">
            <v>364</v>
          </cell>
        </row>
        <row r="365">
          <cell r="A365">
            <v>365</v>
          </cell>
        </row>
        <row r="366">
          <cell r="A366">
            <v>366</v>
          </cell>
        </row>
        <row r="367">
          <cell r="A367">
            <v>367</v>
          </cell>
        </row>
        <row r="368">
          <cell r="A368">
            <v>368</v>
          </cell>
        </row>
        <row r="369">
          <cell r="A369">
            <v>369</v>
          </cell>
        </row>
        <row r="370">
          <cell r="A370">
            <v>370</v>
          </cell>
        </row>
        <row r="371">
          <cell r="A371">
            <v>371</v>
          </cell>
        </row>
        <row r="372">
          <cell r="A372">
            <v>372</v>
          </cell>
        </row>
        <row r="373">
          <cell r="A373">
            <v>373</v>
          </cell>
        </row>
        <row r="374">
          <cell r="A374">
            <v>374</v>
          </cell>
        </row>
        <row r="375">
          <cell r="A375">
            <v>375</v>
          </cell>
        </row>
        <row r="376">
          <cell r="A376">
            <v>376</v>
          </cell>
        </row>
        <row r="377">
          <cell r="A377">
            <v>377</v>
          </cell>
        </row>
        <row r="378">
          <cell r="A378">
            <v>378</v>
          </cell>
        </row>
        <row r="379">
          <cell r="A379">
            <v>379</v>
          </cell>
        </row>
        <row r="380">
          <cell r="A380">
            <v>380</v>
          </cell>
        </row>
        <row r="381">
          <cell r="A381">
            <v>381</v>
          </cell>
        </row>
        <row r="382">
          <cell r="A382">
            <v>382</v>
          </cell>
        </row>
        <row r="383">
          <cell r="A383">
            <v>383</v>
          </cell>
        </row>
        <row r="384">
          <cell r="A384">
            <v>384</v>
          </cell>
        </row>
        <row r="385">
          <cell r="A385">
            <v>385</v>
          </cell>
        </row>
        <row r="386">
          <cell r="A386">
            <v>386</v>
          </cell>
        </row>
        <row r="387">
          <cell r="A387">
            <v>387</v>
          </cell>
        </row>
        <row r="388">
          <cell r="A388">
            <v>388</v>
          </cell>
        </row>
        <row r="389">
          <cell r="A389">
            <v>389</v>
          </cell>
        </row>
        <row r="390">
          <cell r="A390">
            <v>390</v>
          </cell>
        </row>
        <row r="391">
          <cell r="A391">
            <v>391</v>
          </cell>
        </row>
        <row r="392">
          <cell r="A392">
            <v>392</v>
          </cell>
        </row>
        <row r="393">
          <cell r="A393">
            <v>393</v>
          </cell>
        </row>
        <row r="394">
          <cell r="A394">
            <v>394</v>
          </cell>
        </row>
        <row r="395">
          <cell r="A395">
            <v>395</v>
          </cell>
        </row>
        <row r="396">
          <cell r="A396">
            <v>396</v>
          </cell>
        </row>
        <row r="397">
          <cell r="A397">
            <v>397</v>
          </cell>
        </row>
        <row r="398">
          <cell r="A398">
            <v>398</v>
          </cell>
        </row>
        <row r="399">
          <cell r="A399">
            <v>399</v>
          </cell>
        </row>
        <row r="400">
          <cell r="A400">
            <v>400</v>
          </cell>
        </row>
        <row r="401">
          <cell r="A401">
            <v>401</v>
          </cell>
        </row>
        <row r="402">
          <cell r="A402">
            <v>402</v>
          </cell>
        </row>
        <row r="403">
          <cell r="A403">
            <v>403</v>
          </cell>
        </row>
        <row r="404">
          <cell r="A404">
            <v>404</v>
          </cell>
        </row>
        <row r="405">
          <cell r="A405">
            <v>405</v>
          </cell>
        </row>
        <row r="406">
          <cell r="A406">
            <v>406</v>
          </cell>
        </row>
        <row r="407">
          <cell r="A407">
            <v>407</v>
          </cell>
        </row>
        <row r="408">
          <cell r="A408">
            <v>408</v>
          </cell>
        </row>
        <row r="409">
          <cell r="A409">
            <v>409</v>
          </cell>
        </row>
        <row r="410">
          <cell r="A410">
            <v>410</v>
          </cell>
        </row>
        <row r="411">
          <cell r="A411">
            <v>411</v>
          </cell>
        </row>
        <row r="412">
          <cell r="A412">
            <v>412</v>
          </cell>
        </row>
        <row r="413">
          <cell r="A413">
            <v>413</v>
          </cell>
        </row>
        <row r="414">
          <cell r="A414">
            <v>414</v>
          </cell>
        </row>
        <row r="415">
          <cell r="A415">
            <v>415</v>
          </cell>
        </row>
        <row r="416">
          <cell r="A416">
            <v>416</v>
          </cell>
        </row>
        <row r="417">
          <cell r="A417">
            <v>417</v>
          </cell>
        </row>
        <row r="418">
          <cell r="A418">
            <v>418</v>
          </cell>
        </row>
        <row r="419">
          <cell r="A419">
            <v>419</v>
          </cell>
        </row>
        <row r="420">
          <cell r="A420">
            <v>420</v>
          </cell>
        </row>
        <row r="421">
          <cell r="A421">
            <v>421</v>
          </cell>
        </row>
        <row r="422">
          <cell r="A422">
            <v>422</v>
          </cell>
        </row>
        <row r="423">
          <cell r="A423">
            <v>423</v>
          </cell>
        </row>
        <row r="424">
          <cell r="A424">
            <v>424</v>
          </cell>
        </row>
        <row r="425">
          <cell r="A425">
            <v>425</v>
          </cell>
        </row>
        <row r="426">
          <cell r="A426">
            <v>426</v>
          </cell>
        </row>
        <row r="427">
          <cell r="A427">
            <v>427</v>
          </cell>
        </row>
        <row r="428">
          <cell r="A428">
            <v>428</v>
          </cell>
        </row>
        <row r="429">
          <cell r="A429">
            <v>429</v>
          </cell>
        </row>
        <row r="430">
          <cell r="A430">
            <v>430</v>
          </cell>
        </row>
        <row r="431">
          <cell r="A431">
            <v>431</v>
          </cell>
        </row>
        <row r="432">
          <cell r="A432">
            <v>432</v>
          </cell>
        </row>
        <row r="433">
          <cell r="A433">
            <v>433</v>
          </cell>
        </row>
        <row r="434">
          <cell r="A434">
            <v>434</v>
          </cell>
        </row>
        <row r="435">
          <cell r="A435">
            <v>435</v>
          </cell>
        </row>
        <row r="436">
          <cell r="A436">
            <v>436</v>
          </cell>
        </row>
        <row r="437">
          <cell r="A437">
            <v>437</v>
          </cell>
        </row>
        <row r="438">
          <cell r="A438">
            <v>438</v>
          </cell>
        </row>
        <row r="439">
          <cell r="A439">
            <v>439</v>
          </cell>
        </row>
        <row r="440">
          <cell r="A440">
            <v>440</v>
          </cell>
        </row>
        <row r="441">
          <cell r="A441">
            <v>441</v>
          </cell>
        </row>
        <row r="442">
          <cell r="A442">
            <v>442</v>
          </cell>
        </row>
        <row r="443">
          <cell r="A443">
            <v>443</v>
          </cell>
        </row>
        <row r="444">
          <cell r="A444">
            <v>444</v>
          </cell>
        </row>
        <row r="445">
          <cell r="A445">
            <v>445</v>
          </cell>
        </row>
        <row r="446">
          <cell r="A446">
            <v>446</v>
          </cell>
        </row>
        <row r="447">
          <cell r="A447">
            <v>447</v>
          </cell>
        </row>
        <row r="448">
          <cell r="A448">
            <v>448</v>
          </cell>
        </row>
        <row r="449">
          <cell r="A449">
            <v>449</v>
          </cell>
        </row>
        <row r="450">
          <cell r="A450">
            <v>450</v>
          </cell>
        </row>
        <row r="451">
          <cell r="A451">
            <v>451</v>
          </cell>
        </row>
        <row r="452">
          <cell r="A452">
            <v>452</v>
          </cell>
        </row>
        <row r="453">
          <cell r="A453">
            <v>453</v>
          </cell>
        </row>
        <row r="454">
          <cell r="A454">
            <v>454</v>
          </cell>
        </row>
        <row r="455">
          <cell r="A455">
            <v>455</v>
          </cell>
        </row>
        <row r="456">
          <cell r="A456">
            <v>456</v>
          </cell>
        </row>
        <row r="457">
          <cell r="A457">
            <v>457</v>
          </cell>
        </row>
        <row r="458">
          <cell r="A458">
            <v>458</v>
          </cell>
        </row>
        <row r="459">
          <cell r="A459">
            <v>459</v>
          </cell>
        </row>
        <row r="460">
          <cell r="A460">
            <v>460</v>
          </cell>
        </row>
        <row r="461">
          <cell r="A461">
            <v>461</v>
          </cell>
        </row>
        <row r="462">
          <cell r="A462">
            <v>462</v>
          </cell>
        </row>
        <row r="463">
          <cell r="A463">
            <v>463</v>
          </cell>
        </row>
        <row r="464">
          <cell r="A464">
            <v>464</v>
          </cell>
        </row>
        <row r="465">
          <cell r="A465">
            <v>465</v>
          </cell>
        </row>
        <row r="466">
          <cell r="A466">
            <v>466</v>
          </cell>
        </row>
        <row r="467">
          <cell r="A467">
            <v>467</v>
          </cell>
        </row>
        <row r="468">
          <cell r="A468">
            <v>468</v>
          </cell>
        </row>
        <row r="469">
          <cell r="A469">
            <v>469</v>
          </cell>
        </row>
        <row r="470">
          <cell r="A470">
            <v>470</v>
          </cell>
        </row>
        <row r="471">
          <cell r="A471">
            <v>471</v>
          </cell>
        </row>
        <row r="472">
          <cell r="A472">
            <v>472</v>
          </cell>
        </row>
        <row r="473">
          <cell r="A473">
            <v>473</v>
          </cell>
        </row>
        <row r="474">
          <cell r="A474">
            <v>474</v>
          </cell>
        </row>
        <row r="475">
          <cell r="A475">
            <v>475</v>
          </cell>
        </row>
        <row r="476">
          <cell r="A476">
            <v>476</v>
          </cell>
        </row>
        <row r="477">
          <cell r="A477">
            <v>477</v>
          </cell>
        </row>
        <row r="478">
          <cell r="A478">
            <v>478</v>
          </cell>
        </row>
        <row r="479">
          <cell r="A479">
            <v>479</v>
          </cell>
        </row>
        <row r="480">
          <cell r="A480">
            <v>480</v>
          </cell>
        </row>
        <row r="481">
          <cell r="A481">
            <v>481</v>
          </cell>
        </row>
        <row r="482">
          <cell r="A482">
            <v>482</v>
          </cell>
        </row>
        <row r="483">
          <cell r="A483">
            <v>483</v>
          </cell>
        </row>
        <row r="484">
          <cell r="A484">
            <v>484</v>
          </cell>
        </row>
        <row r="485">
          <cell r="A485">
            <v>485</v>
          </cell>
        </row>
        <row r="486">
          <cell r="A486">
            <v>486</v>
          </cell>
        </row>
        <row r="487">
          <cell r="A487">
            <v>487</v>
          </cell>
        </row>
        <row r="488">
          <cell r="A488">
            <v>488</v>
          </cell>
        </row>
        <row r="489">
          <cell r="A489">
            <v>489</v>
          </cell>
        </row>
        <row r="490">
          <cell r="A490">
            <v>490</v>
          </cell>
        </row>
        <row r="491">
          <cell r="A491">
            <v>491</v>
          </cell>
        </row>
        <row r="492">
          <cell r="A492">
            <v>492</v>
          </cell>
        </row>
        <row r="493">
          <cell r="A493">
            <v>493</v>
          </cell>
        </row>
        <row r="494">
          <cell r="A494">
            <v>494</v>
          </cell>
        </row>
        <row r="495">
          <cell r="A495">
            <v>495</v>
          </cell>
        </row>
        <row r="496">
          <cell r="A496">
            <v>496</v>
          </cell>
        </row>
        <row r="497">
          <cell r="A497">
            <v>497</v>
          </cell>
        </row>
        <row r="498">
          <cell r="A498">
            <v>498</v>
          </cell>
        </row>
        <row r="499">
          <cell r="A499">
            <v>499</v>
          </cell>
        </row>
        <row r="500">
          <cell r="A500">
            <v>500</v>
          </cell>
        </row>
        <row r="501">
          <cell r="A501">
            <v>501</v>
          </cell>
        </row>
        <row r="502">
          <cell r="A502">
            <v>502</v>
          </cell>
        </row>
        <row r="503">
          <cell r="A503">
            <v>503</v>
          </cell>
        </row>
        <row r="504">
          <cell r="A504">
            <v>504</v>
          </cell>
        </row>
        <row r="505">
          <cell r="A505">
            <v>505</v>
          </cell>
        </row>
        <row r="506">
          <cell r="A506">
            <v>506</v>
          </cell>
        </row>
        <row r="507">
          <cell r="A507">
            <v>507</v>
          </cell>
        </row>
        <row r="508">
          <cell r="A508">
            <v>508</v>
          </cell>
        </row>
        <row r="509">
          <cell r="A509">
            <v>509</v>
          </cell>
        </row>
        <row r="510">
          <cell r="A510">
            <v>510</v>
          </cell>
        </row>
        <row r="511">
          <cell r="A511">
            <v>511</v>
          </cell>
        </row>
        <row r="512">
          <cell r="A512">
            <v>512</v>
          </cell>
        </row>
        <row r="513">
          <cell r="A513">
            <v>513</v>
          </cell>
        </row>
        <row r="514">
          <cell r="A514">
            <v>514</v>
          </cell>
        </row>
        <row r="515">
          <cell r="A515">
            <v>515</v>
          </cell>
        </row>
        <row r="516">
          <cell r="A516">
            <v>516</v>
          </cell>
        </row>
        <row r="517">
          <cell r="A517">
            <v>517</v>
          </cell>
        </row>
        <row r="518">
          <cell r="A518">
            <v>518</v>
          </cell>
        </row>
        <row r="519">
          <cell r="A519">
            <v>519</v>
          </cell>
        </row>
        <row r="520">
          <cell r="A520">
            <v>520</v>
          </cell>
        </row>
        <row r="521">
          <cell r="A521">
            <v>521</v>
          </cell>
        </row>
        <row r="522">
          <cell r="A522">
            <v>522</v>
          </cell>
        </row>
        <row r="523">
          <cell r="A523">
            <v>523</v>
          </cell>
        </row>
        <row r="524">
          <cell r="A524">
            <v>524</v>
          </cell>
        </row>
        <row r="525">
          <cell r="A525">
            <v>525</v>
          </cell>
        </row>
        <row r="526">
          <cell r="A526">
            <v>526</v>
          </cell>
        </row>
        <row r="527">
          <cell r="A527">
            <v>527</v>
          </cell>
        </row>
        <row r="528">
          <cell r="A528">
            <v>528</v>
          </cell>
        </row>
        <row r="529">
          <cell r="A529">
            <v>529</v>
          </cell>
        </row>
        <row r="530">
          <cell r="A530">
            <v>530</v>
          </cell>
        </row>
        <row r="531">
          <cell r="A531">
            <v>531</v>
          </cell>
        </row>
        <row r="532">
          <cell r="A532">
            <v>532</v>
          </cell>
        </row>
        <row r="533">
          <cell r="A533">
            <v>533</v>
          </cell>
        </row>
        <row r="534">
          <cell r="A534">
            <v>534</v>
          </cell>
        </row>
        <row r="535">
          <cell r="A535">
            <v>535</v>
          </cell>
        </row>
        <row r="536">
          <cell r="A536">
            <v>536</v>
          </cell>
        </row>
        <row r="537">
          <cell r="A537">
            <v>537</v>
          </cell>
        </row>
        <row r="538">
          <cell r="A538">
            <v>538</v>
          </cell>
        </row>
        <row r="539">
          <cell r="A539">
            <v>539</v>
          </cell>
        </row>
        <row r="540">
          <cell r="A540">
            <v>540</v>
          </cell>
        </row>
        <row r="541">
          <cell r="A541">
            <v>541</v>
          </cell>
        </row>
        <row r="542">
          <cell r="A542">
            <v>542</v>
          </cell>
        </row>
        <row r="543">
          <cell r="A543">
            <v>543</v>
          </cell>
        </row>
        <row r="544">
          <cell r="A544">
            <v>544</v>
          </cell>
        </row>
        <row r="545">
          <cell r="A545">
            <v>545</v>
          </cell>
        </row>
        <row r="546">
          <cell r="A546">
            <v>546</v>
          </cell>
        </row>
        <row r="547">
          <cell r="A547">
            <v>547</v>
          </cell>
        </row>
        <row r="548">
          <cell r="A548">
            <v>548</v>
          </cell>
        </row>
        <row r="549">
          <cell r="A549">
            <v>549</v>
          </cell>
        </row>
        <row r="550">
          <cell r="A550">
            <v>550</v>
          </cell>
        </row>
        <row r="551">
          <cell r="A551">
            <v>551</v>
          </cell>
        </row>
        <row r="552">
          <cell r="A552">
            <v>552</v>
          </cell>
        </row>
        <row r="553">
          <cell r="A553">
            <v>553</v>
          </cell>
        </row>
        <row r="554">
          <cell r="A554">
            <v>554</v>
          </cell>
        </row>
        <row r="555">
          <cell r="A555">
            <v>555</v>
          </cell>
        </row>
        <row r="556">
          <cell r="A556">
            <v>556</v>
          </cell>
        </row>
        <row r="557">
          <cell r="A557">
            <v>557</v>
          </cell>
        </row>
        <row r="558">
          <cell r="A558">
            <v>558</v>
          </cell>
        </row>
        <row r="559">
          <cell r="A559">
            <v>559</v>
          </cell>
        </row>
        <row r="560">
          <cell r="A560">
            <v>560</v>
          </cell>
        </row>
        <row r="561">
          <cell r="A561">
            <v>561</v>
          </cell>
        </row>
        <row r="562">
          <cell r="A562">
            <v>562</v>
          </cell>
        </row>
        <row r="563">
          <cell r="A563">
            <v>563</v>
          </cell>
        </row>
        <row r="564">
          <cell r="A564">
            <v>564</v>
          </cell>
        </row>
        <row r="565">
          <cell r="A565">
            <v>565</v>
          </cell>
        </row>
        <row r="566">
          <cell r="A566">
            <v>566</v>
          </cell>
        </row>
        <row r="567">
          <cell r="A567">
            <v>567</v>
          </cell>
        </row>
        <row r="568">
          <cell r="A568">
            <v>568</v>
          </cell>
        </row>
        <row r="569">
          <cell r="A569">
            <v>569</v>
          </cell>
        </row>
        <row r="570">
          <cell r="A570">
            <v>570</v>
          </cell>
        </row>
        <row r="571">
          <cell r="A571">
            <v>571</v>
          </cell>
        </row>
        <row r="572">
          <cell r="A572">
            <v>572</v>
          </cell>
        </row>
        <row r="573">
          <cell r="A573">
            <v>573</v>
          </cell>
        </row>
        <row r="574">
          <cell r="A574">
            <v>574</v>
          </cell>
        </row>
        <row r="575">
          <cell r="A575">
            <v>575</v>
          </cell>
        </row>
        <row r="576">
          <cell r="A576">
            <v>576</v>
          </cell>
        </row>
        <row r="577">
          <cell r="A577">
            <v>577</v>
          </cell>
        </row>
        <row r="578">
          <cell r="A578">
            <v>578</v>
          </cell>
        </row>
        <row r="579">
          <cell r="A579">
            <v>579</v>
          </cell>
        </row>
        <row r="580">
          <cell r="A580">
            <v>580</v>
          </cell>
        </row>
        <row r="581">
          <cell r="A581">
            <v>581</v>
          </cell>
        </row>
        <row r="582">
          <cell r="A582">
            <v>582</v>
          </cell>
        </row>
        <row r="583">
          <cell r="A583">
            <v>583</v>
          </cell>
        </row>
        <row r="584">
          <cell r="A584">
            <v>584</v>
          </cell>
        </row>
        <row r="585">
          <cell r="A585">
            <v>585</v>
          </cell>
        </row>
        <row r="586">
          <cell r="A586">
            <v>586</v>
          </cell>
        </row>
        <row r="587">
          <cell r="A587">
            <v>587</v>
          </cell>
        </row>
        <row r="588">
          <cell r="A588">
            <v>588</v>
          </cell>
        </row>
        <row r="589">
          <cell r="A589">
            <v>589</v>
          </cell>
        </row>
        <row r="590">
          <cell r="A590">
            <v>590</v>
          </cell>
        </row>
        <row r="591">
          <cell r="A591">
            <v>591</v>
          </cell>
        </row>
        <row r="592">
          <cell r="A592">
            <v>592</v>
          </cell>
        </row>
        <row r="593">
          <cell r="A593">
            <v>593</v>
          </cell>
        </row>
        <row r="594">
          <cell r="A594">
            <v>594</v>
          </cell>
        </row>
        <row r="595">
          <cell r="A595">
            <v>595</v>
          </cell>
        </row>
        <row r="596">
          <cell r="A596">
            <v>596</v>
          </cell>
        </row>
        <row r="597">
          <cell r="A597">
            <v>597</v>
          </cell>
        </row>
        <row r="598">
          <cell r="A598">
            <v>598</v>
          </cell>
        </row>
        <row r="599">
          <cell r="A599">
            <v>599</v>
          </cell>
        </row>
        <row r="600">
          <cell r="A600">
            <v>600</v>
          </cell>
        </row>
        <row r="601">
          <cell r="A601">
            <v>601</v>
          </cell>
        </row>
        <row r="602">
          <cell r="A602">
            <v>602</v>
          </cell>
        </row>
        <row r="603">
          <cell r="A603">
            <v>603</v>
          </cell>
        </row>
        <row r="604">
          <cell r="A604">
            <v>604</v>
          </cell>
        </row>
        <row r="605">
          <cell r="A605">
            <v>605</v>
          </cell>
        </row>
        <row r="606">
          <cell r="A606">
            <v>606</v>
          </cell>
        </row>
        <row r="607">
          <cell r="A607">
            <v>607</v>
          </cell>
        </row>
        <row r="608">
          <cell r="A608">
            <v>608</v>
          </cell>
        </row>
        <row r="609">
          <cell r="A609">
            <v>609</v>
          </cell>
        </row>
        <row r="610">
          <cell r="A610">
            <v>610</v>
          </cell>
        </row>
        <row r="611">
          <cell r="A611">
            <v>611</v>
          </cell>
        </row>
        <row r="612">
          <cell r="A612">
            <v>612</v>
          </cell>
        </row>
        <row r="613">
          <cell r="A613">
            <v>613</v>
          </cell>
        </row>
        <row r="614">
          <cell r="A614">
            <v>614</v>
          </cell>
        </row>
        <row r="615">
          <cell r="A615">
            <v>615</v>
          </cell>
        </row>
        <row r="616">
          <cell r="A616">
            <v>616</v>
          </cell>
        </row>
        <row r="617">
          <cell r="A617">
            <v>617</v>
          </cell>
        </row>
        <row r="618">
          <cell r="A618">
            <v>618</v>
          </cell>
        </row>
        <row r="619">
          <cell r="A619">
            <v>619</v>
          </cell>
        </row>
        <row r="620">
          <cell r="A620">
            <v>620</v>
          </cell>
        </row>
        <row r="621">
          <cell r="A621">
            <v>621</v>
          </cell>
        </row>
        <row r="622">
          <cell r="A622">
            <v>622</v>
          </cell>
        </row>
        <row r="623">
          <cell r="A623">
            <v>623</v>
          </cell>
        </row>
        <row r="624">
          <cell r="A624">
            <v>624</v>
          </cell>
        </row>
        <row r="625">
          <cell r="A625">
            <v>625</v>
          </cell>
        </row>
        <row r="626">
          <cell r="A626">
            <v>626</v>
          </cell>
        </row>
        <row r="627">
          <cell r="A627">
            <v>627</v>
          </cell>
        </row>
        <row r="628">
          <cell r="A628">
            <v>628</v>
          </cell>
        </row>
        <row r="629">
          <cell r="A629">
            <v>629</v>
          </cell>
        </row>
        <row r="630">
          <cell r="A630">
            <v>630</v>
          </cell>
        </row>
        <row r="631">
          <cell r="A631">
            <v>631</v>
          </cell>
        </row>
        <row r="632">
          <cell r="A632">
            <v>632</v>
          </cell>
        </row>
        <row r="633">
          <cell r="A633">
            <v>633</v>
          </cell>
        </row>
        <row r="634">
          <cell r="A634">
            <v>634</v>
          </cell>
        </row>
        <row r="635">
          <cell r="A635">
            <v>635</v>
          </cell>
        </row>
        <row r="636">
          <cell r="A636">
            <v>636</v>
          </cell>
        </row>
        <row r="637">
          <cell r="A637">
            <v>637</v>
          </cell>
        </row>
        <row r="638">
          <cell r="A638">
            <v>638</v>
          </cell>
        </row>
        <row r="639">
          <cell r="A639">
            <v>639</v>
          </cell>
        </row>
        <row r="640">
          <cell r="A640">
            <v>640</v>
          </cell>
        </row>
        <row r="641">
          <cell r="A641">
            <v>641</v>
          </cell>
        </row>
        <row r="642">
          <cell r="A642">
            <v>642</v>
          </cell>
        </row>
        <row r="643">
          <cell r="A643">
            <v>643</v>
          </cell>
        </row>
        <row r="644">
          <cell r="A644">
            <v>644</v>
          </cell>
        </row>
        <row r="645">
          <cell r="A645">
            <v>645</v>
          </cell>
        </row>
        <row r="646">
          <cell r="A646">
            <v>646</v>
          </cell>
        </row>
        <row r="647">
          <cell r="A647">
            <v>647</v>
          </cell>
        </row>
        <row r="648">
          <cell r="A648">
            <v>648</v>
          </cell>
        </row>
        <row r="649">
          <cell r="A649">
            <v>649</v>
          </cell>
        </row>
        <row r="650">
          <cell r="A650">
            <v>650</v>
          </cell>
        </row>
        <row r="651">
          <cell r="A651">
            <v>651</v>
          </cell>
        </row>
        <row r="652">
          <cell r="A652">
            <v>652</v>
          </cell>
        </row>
        <row r="653">
          <cell r="A653">
            <v>653</v>
          </cell>
        </row>
        <row r="654">
          <cell r="A654">
            <v>654</v>
          </cell>
        </row>
        <row r="655">
          <cell r="A655">
            <v>655</v>
          </cell>
        </row>
        <row r="656">
          <cell r="A656">
            <v>656</v>
          </cell>
        </row>
        <row r="657">
          <cell r="A657">
            <v>657</v>
          </cell>
        </row>
        <row r="658">
          <cell r="A658">
            <v>658</v>
          </cell>
        </row>
        <row r="659">
          <cell r="A659">
            <v>659</v>
          </cell>
        </row>
        <row r="660">
          <cell r="A660">
            <v>660</v>
          </cell>
        </row>
        <row r="661">
          <cell r="A661">
            <v>661</v>
          </cell>
        </row>
        <row r="662">
          <cell r="A662">
            <v>662</v>
          </cell>
        </row>
        <row r="663">
          <cell r="A663">
            <v>663</v>
          </cell>
        </row>
        <row r="664">
          <cell r="A664">
            <v>664</v>
          </cell>
        </row>
        <row r="665">
          <cell r="A665">
            <v>665</v>
          </cell>
        </row>
        <row r="666">
          <cell r="A666">
            <v>666</v>
          </cell>
        </row>
        <row r="667">
          <cell r="A667">
            <v>667</v>
          </cell>
        </row>
        <row r="668">
          <cell r="A668">
            <v>668</v>
          </cell>
        </row>
        <row r="669">
          <cell r="A669">
            <v>669</v>
          </cell>
        </row>
        <row r="670">
          <cell r="A670">
            <v>670</v>
          </cell>
        </row>
        <row r="671">
          <cell r="A671">
            <v>671</v>
          </cell>
        </row>
        <row r="672">
          <cell r="A672">
            <v>672</v>
          </cell>
        </row>
        <row r="673">
          <cell r="A673">
            <v>673</v>
          </cell>
        </row>
        <row r="674">
          <cell r="A674">
            <v>674</v>
          </cell>
        </row>
        <row r="675">
          <cell r="A675">
            <v>675</v>
          </cell>
        </row>
        <row r="676">
          <cell r="A676">
            <v>676</v>
          </cell>
        </row>
        <row r="677">
          <cell r="A677">
            <v>677</v>
          </cell>
        </row>
        <row r="678">
          <cell r="A678">
            <v>678</v>
          </cell>
        </row>
        <row r="679">
          <cell r="A679">
            <v>679</v>
          </cell>
        </row>
        <row r="680">
          <cell r="A680">
            <v>680</v>
          </cell>
        </row>
        <row r="681">
          <cell r="A681">
            <v>681</v>
          </cell>
        </row>
        <row r="682">
          <cell r="A682">
            <v>682</v>
          </cell>
        </row>
        <row r="683">
          <cell r="A683">
            <v>683</v>
          </cell>
        </row>
        <row r="684">
          <cell r="A684">
            <v>684</v>
          </cell>
        </row>
        <row r="685">
          <cell r="A685">
            <v>685</v>
          </cell>
        </row>
        <row r="686">
          <cell r="A686">
            <v>686</v>
          </cell>
        </row>
        <row r="687">
          <cell r="A687">
            <v>687</v>
          </cell>
        </row>
        <row r="688">
          <cell r="A688">
            <v>688</v>
          </cell>
        </row>
        <row r="689">
          <cell r="A689">
            <v>689</v>
          </cell>
        </row>
        <row r="690">
          <cell r="A690">
            <v>690</v>
          </cell>
        </row>
        <row r="691">
          <cell r="A691">
            <v>691</v>
          </cell>
        </row>
        <row r="692">
          <cell r="A692">
            <v>692</v>
          </cell>
        </row>
        <row r="693">
          <cell r="A693">
            <v>693</v>
          </cell>
        </row>
        <row r="694">
          <cell r="A694">
            <v>694</v>
          </cell>
        </row>
        <row r="695">
          <cell r="A695">
            <v>695</v>
          </cell>
        </row>
        <row r="696">
          <cell r="A696">
            <v>696</v>
          </cell>
        </row>
        <row r="697">
          <cell r="A697">
            <v>697</v>
          </cell>
        </row>
        <row r="698">
          <cell r="A698">
            <v>698</v>
          </cell>
        </row>
        <row r="699">
          <cell r="A699">
            <v>699</v>
          </cell>
        </row>
        <row r="700">
          <cell r="A700">
            <v>700</v>
          </cell>
        </row>
        <row r="701">
          <cell r="A701">
            <v>701</v>
          </cell>
        </row>
        <row r="702">
          <cell r="A702">
            <v>702</v>
          </cell>
        </row>
        <row r="703">
          <cell r="A703">
            <v>703</v>
          </cell>
        </row>
        <row r="704">
          <cell r="A704">
            <v>704</v>
          </cell>
        </row>
        <row r="705">
          <cell r="A705">
            <v>705</v>
          </cell>
        </row>
        <row r="706">
          <cell r="A706">
            <v>706</v>
          </cell>
        </row>
        <row r="707">
          <cell r="A707">
            <v>707</v>
          </cell>
        </row>
        <row r="708">
          <cell r="A708">
            <v>708</v>
          </cell>
        </row>
        <row r="709">
          <cell r="A709">
            <v>709</v>
          </cell>
        </row>
        <row r="710">
          <cell r="A710">
            <v>710</v>
          </cell>
        </row>
        <row r="711">
          <cell r="A711">
            <v>711</v>
          </cell>
        </row>
        <row r="712">
          <cell r="A712">
            <v>712</v>
          </cell>
        </row>
        <row r="713">
          <cell r="A713">
            <v>713</v>
          </cell>
        </row>
        <row r="714">
          <cell r="A714">
            <v>714</v>
          </cell>
        </row>
        <row r="715">
          <cell r="A715">
            <v>715</v>
          </cell>
        </row>
        <row r="716">
          <cell r="A716">
            <v>716</v>
          </cell>
        </row>
        <row r="717">
          <cell r="A717">
            <v>717</v>
          </cell>
        </row>
        <row r="718">
          <cell r="A718">
            <v>718</v>
          </cell>
        </row>
        <row r="719">
          <cell r="A719">
            <v>719</v>
          </cell>
        </row>
        <row r="720">
          <cell r="A720">
            <v>720</v>
          </cell>
        </row>
        <row r="721">
          <cell r="A721">
            <v>721</v>
          </cell>
        </row>
        <row r="722">
          <cell r="A722">
            <v>722</v>
          </cell>
        </row>
        <row r="723">
          <cell r="A723">
            <v>723</v>
          </cell>
        </row>
        <row r="724">
          <cell r="A724">
            <v>724</v>
          </cell>
        </row>
        <row r="725">
          <cell r="A725">
            <v>725</v>
          </cell>
        </row>
        <row r="726">
          <cell r="A726">
            <v>726</v>
          </cell>
        </row>
        <row r="727">
          <cell r="A727">
            <v>727</v>
          </cell>
        </row>
        <row r="728">
          <cell r="A728">
            <v>728</v>
          </cell>
        </row>
        <row r="729">
          <cell r="A729">
            <v>729</v>
          </cell>
        </row>
        <row r="730">
          <cell r="A730">
            <v>730</v>
          </cell>
        </row>
        <row r="731">
          <cell r="A731">
            <v>731</v>
          </cell>
        </row>
        <row r="732">
          <cell r="A732">
            <v>732</v>
          </cell>
        </row>
        <row r="733">
          <cell r="A733">
            <v>733</v>
          </cell>
        </row>
        <row r="734">
          <cell r="A734">
            <v>734</v>
          </cell>
        </row>
        <row r="735">
          <cell r="A735">
            <v>735</v>
          </cell>
        </row>
        <row r="736">
          <cell r="A736">
            <v>736</v>
          </cell>
        </row>
        <row r="737">
          <cell r="A737">
            <v>737</v>
          </cell>
        </row>
        <row r="738">
          <cell r="A738">
            <v>738</v>
          </cell>
        </row>
        <row r="739">
          <cell r="A739">
            <v>739</v>
          </cell>
        </row>
        <row r="740">
          <cell r="A740">
            <v>740</v>
          </cell>
        </row>
        <row r="741">
          <cell r="A741">
            <v>741</v>
          </cell>
        </row>
        <row r="742">
          <cell r="A742">
            <v>742</v>
          </cell>
        </row>
        <row r="743">
          <cell r="A743">
            <v>743</v>
          </cell>
        </row>
        <row r="744">
          <cell r="A744">
            <v>744</v>
          </cell>
        </row>
        <row r="745">
          <cell r="A745">
            <v>745</v>
          </cell>
        </row>
        <row r="746">
          <cell r="A746">
            <v>746</v>
          </cell>
        </row>
        <row r="747">
          <cell r="A747">
            <v>747</v>
          </cell>
        </row>
        <row r="748">
          <cell r="A748">
            <v>748</v>
          </cell>
        </row>
        <row r="749">
          <cell r="A749">
            <v>749</v>
          </cell>
        </row>
        <row r="750">
          <cell r="A750">
            <v>750</v>
          </cell>
        </row>
        <row r="751">
          <cell r="A751">
            <v>751</v>
          </cell>
        </row>
        <row r="752">
          <cell r="A752">
            <v>752</v>
          </cell>
        </row>
        <row r="753">
          <cell r="A753">
            <v>753</v>
          </cell>
        </row>
        <row r="754">
          <cell r="A754">
            <v>754</v>
          </cell>
        </row>
        <row r="755">
          <cell r="A755">
            <v>755</v>
          </cell>
        </row>
        <row r="756">
          <cell r="A756">
            <v>756</v>
          </cell>
        </row>
        <row r="757">
          <cell r="A757">
            <v>757</v>
          </cell>
        </row>
        <row r="758">
          <cell r="A758">
            <v>758</v>
          </cell>
        </row>
        <row r="759">
          <cell r="A759">
            <v>759</v>
          </cell>
        </row>
        <row r="760">
          <cell r="A760">
            <v>760</v>
          </cell>
        </row>
        <row r="761">
          <cell r="A761">
            <v>761</v>
          </cell>
        </row>
        <row r="762">
          <cell r="A762">
            <v>762</v>
          </cell>
        </row>
        <row r="763">
          <cell r="A763">
            <v>763</v>
          </cell>
        </row>
        <row r="764">
          <cell r="A764">
            <v>764</v>
          </cell>
        </row>
        <row r="765">
          <cell r="A765">
            <v>765</v>
          </cell>
        </row>
        <row r="766">
          <cell r="A766">
            <v>766</v>
          </cell>
        </row>
        <row r="767">
          <cell r="A767">
            <v>767</v>
          </cell>
        </row>
        <row r="768">
          <cell r="A768">
            <v>768</v>
          </cell>
        </row>
        <row r="769">
          <cell r="A769">
            <v>769</v>
          </cell>
        </row>
        <row r="770">
          <cell r="A770">
            <v>770</v>
          </cell>
        </row>
        <row r="771">
          <cell r="A771">
            <v>771</v>
          </cell>
        </row>
        <row r="772">
          <cell r="A772">
            <v>772</v>
          </cell>
        </row>
        <row r="773">
          <cell r="A773">
            <v>773</v>
          </cell>
        </row>
        <row r="774">
          <cell r="A774">
            <v>774</v>
          </cell>
        </row>
        <row r="775">
          <cell r="A775">
            <v>775</v>
          </cell>
        </row>
        <row r="776">
          <cell r="A776">
            <v>776</v>
          </cell>
        </row>
        <row r="777">
          <cell r="A777">
            <v>777</v>
          </cell>
        </row>
        <row r="778">
          <cell r="A778">
            <v>778</v>
          </cell>
        </row>
        <row r="779">
          <cell r="A779">
            <v>779</v>
          </cell>
        </row>
        <row r="780">
          <cell r="A780">
            <v>780</v>
          </cell>
        </row>
        <row r="781">
          <cell r="A781">
            <v>781</v>
          </cell>
        </row>
        <row r="782">
          <cell r="A782">
            <v>782</v>
          </cell>
        </row>
        <row r="783">
          <cell r="A783">
            <v>783</v>
          </cell>
        </row>
        <row r="784">
          <cell r="A784">
            <v>784</v>
          </cell>
        </row>
        <row r="785">
          <cell r="A785">
            <v>785</v>
          </cell>
        </row>
        <row r="786">
          <cell r="A786">
            <v>786</v>
          </cell>
        </row>
        <row r="787">
          <cell r="A787">
            <v>787</v>
          </cell>
        </row>
        <row r="788">
          <cell r="A788">
            <v>788</v>
          </cell>
        </row>
        <row r="789">
          <cell r="A789">
            <v>789</v>
          </cell>
        </row>
        <row r="790">
          <cell r="A790">
            <v>790</v>
          </cell>
        </row>
        <row r="791">
          <cell r="A791">
            <v>791</v>
          </cell>
        </row>
        <row r="792">
          <cell r="A792">
            <v>792</v>
          </cell>
        </row>
        <row r="793">
          <cell r="A793">
            <v>793</v>
          </cell>
        </row>
        <row r="794">
          <cell r="A794">
            <v>794</v>
          </cell>
        </row>
        <row r="795">
          <cell r="A795">
            <v>795</v>
          </cell>
        </row>
        <row r="796">
          <cell r="A796">
            <v>796</v>
          </cell>
        </row>
        <row r="797">
          <cell r="A797">
            <v>797</v>
          </cell>
        </row>
        <row r="798">
          <cell r="A798">
            <v>798</v>
          </cell>
        </row>
        <row r="799">
          <cell r="A799">
            <v>799</v>
          </cell>
        </row>
        <row r="800">
          <cell r="A800">
            <v>800</v>
          </cell>
        </row>
        <row r="801">
          <cell r="A801">
            <v>801</v>
          </cell>
        </row>
        <row r="802">
          <cell r="A802">
            <v>802</v>
          </cell>
        </row>
        <row r="803">
          <cell r="A803">
            <v>803</v>
          </cell>
        </row>
        <row r="804">
          <cell r="A804">
            <v>804</v>
          </cell>
        </row>
        <row r="805">
          <cell r="A805">
            <v>805</v>
          </cell>
        </row>
        <row r="806">
          <cell r="A806">
            <v>806</v>
          </cell>
        </row>
        <row r="807">
          <cell r="A807">
            <v>807</v>
          </cell>
        </row>
        <row r="808">
          <cell r="A808">
            <v>808</v>
          </cell>
        </row>
        <row r="809">
          <cell r="A809">
            <v>809</v>
          </cell>
        </row>
        <row r="810">
          <cell r="A810">
            <v>810</v>
          </cell>
        </row>
        <row r="811">
          <cell r="A811">
            <v>811</v>
          </cell>
        </row>
        <row r="812">
          <cell r="A812">
            <v>812</v>
          </cell>
        </row>
        <row r="813">
          <cell r="A813">
            <v>813</v>
          </cell>
        </row>
        <row r="814">
          <cell r="A814">
            <v>814</v>
          </cell>
        </row>
        <row r="815">
          <cell r="A815">
            <v>815</v>
          </cell>
        </row>
        <row r="816">
          <cell r="A816">
            <v>816</v>
          </cell>
        </row>
        <row r="817">
          <cell r="A817">
            <v>817</v>
          </cell>
        </row>
        <row r="818">
          <cell r="A818">
            <v>818</v>
          </cell>
        </row>
        <row r="819">
          <cell r="A819">
            <v>819</v>
          </cell>
        </row>
        <row r="820">
          <cell r="A820">
            <v>820</v>
          </cell>
        </row>
        <row r="821">
          <cell r="A821">
            <v>821</v>
          </cell>
        </row>
        <row r="822">
          <cell r="A822">
            <v>822</v>
          </cell>
        </row>
        <row r="823">
          <cell r="A823">
            <v>823</v>
          </cell>
        </row>
        <row r="824">
          <cell r="A824">
            <v>824</v>
          </cell>
        </row>
        <row r="825">
          <cell r="A825">
            <v>825</v>
          </cell>
        </row>
        <row r="826">
          <cell r="A826">
            <v>826</v>
          </cell>
        </row>
        <row r="827">
          <cell r="A827">
            <v>827</v>
          </cell>
        </row>
        <row r="828">
          <cell r="A828">
            <v>828</v>
          </cell>
        </row>
        <row r="829">
          <cell r="A829">
            <v>829</v>
          </cell>
        </row>
        <row r="830">
          <cell r="A830">
            <v>830</v>
          </cell>
        </row>
        <row r="831">
          <cell r="A831">
            <v>831</v>
          </cell>
        </row>
        <row r="832">
          <cell r="A832">
            <v>832</v>
          </cell>
        </row>
        <row r="833">
          <cell r="A833">
            <v>833</v>
          </cell>
        </row>
        <row r="834">
          <cell r="A834">
            <v>834</v>
          </cell>
        </row>
        <row r="835">
          <cell r="A835">
            <v>835</v>
          </cell>
        </row>
        <row r="836">
          <cell r="A836">
            <v>836</v>
          </cell>
        </row>
        <row r="837">
          <cell r="A837">
            <v>837</v>
          </cell>
        </row>
        <row r="838">
          <cell r="A838">
            <v>838</v>
          </cell>
        </row>
        <row r="839">
          <cell r="A839">
            <v>839</v>
          </cell>
        </row>
        <row r="840">
          <cell r="A840">
            <v>840</v>
          </cell>
        </row>
        <row r="841">
          <cell r="A841">
            <v>841</v>
          </cell>
        </row>
        <row r="842">
          <cell r="A842">
            <v>842</v>
          </cell>
        </row>
        <row r="843">
          <cell r="A843">
            <v>843</v>
          </cell>
        </row>
        <row r="844">
          <cell r="A844">
            <v>844</v>
          </cell>
        </row>
        <row r="845">
          <cell r="A845">
            <v>845</v>
          </cell>
        </row>
        <row r="846">
          <cell r="A846">
            <v>846</v>
          </cell>
        </row>
        <row r="847">
          <cell r="A847">
            <v>847</v>
          </cell>
        </row>
        <row r="848">
          <cell r="A848">
            <v>848</v>
          </cell>
        </row>
        <row r="849">
          <cell r="A849">
            <v>849</v>
          </cell>
        </row>
        <row r="850">
          <cell r="A850">
            <v>850</v>
          </cell>
        </row>
        <row r="851">
          <cell r="A851">
            <v>851</v>
          </cell>
        </row>
        <row r="852">
          <cell r="A852">
            <v>852</v>
          </cell>
        </row>
        <row r="853">
          <cell r="A853">
            <v>853</v>
          </cell>
        </row>
        <row r="854">
          <cell r="A854">
            <v>854</v>
          </cell>
        </row>
        <row r="855">
          <cell r="A855">
            <v>855</v>
          </cell>
        </row>
        <row r="856">
          <cell r="A856">
            <v>856</v>
          </cell>
        </row>
        <row r="857">
          <cell r="A857">
            <v>857</v>
          </cell>
        </row>
        <row r="858">
          <cell r="A858">
            <v>858</v>
          </cell>
        </row>
        <row r="859">
          <cell r="A859">
            <v>859</v>
          </cell>
        </row>
        <row r="860">
          <cell r="A860">
            <v>860</v>
          </cell>
        </row>
        <row r="861">
          <cell r="A861">
            <v>861</v>
          </cell>
        </row>
        <row r="862">
          <cell r="A862">
            <v>862</v>
          </cell>
        </row>
        <row r="863">
          <cell r="A863">
            <v>863</v>
          </cell>
        </row>
        <row r="864">
          <cell r="A864">
            <v>864</v>
          </cell>
        </row>
        <row r="865">
          <cell r="A865">
            <v>865</v>
          </cell>
        </row>
        <row r="866">
          <cell r="A866">
            <v>866</v>
          </cell>
        </row>
        <row r="867">
          <cell r="A867">
            <v>867</v>
          </cell>
        </row>
        <row r="868">
          <cell r="A868">
            <v>868</v>
          </cell>
        </row>
        <row r="869">
          <cell r="A869">
            <v>869</v>
          </cell>
        </row>
        <row r="870">
          <cell r="A870">
            <v>870</v>
          </cell>
        </row>
        <row r="871">
          <cell r="A871">
            <v>871</v>
          </cell>
        </row>
        <row r="872">
          <cell r="A872">
            <v>872</v>
          </cell>
        </row>
        <row r="873">
          <cell r="A873">
            <v>873</v>
          </cell>
        </row>
        <row r="874">
          <cell r="A874">
            <v>874</v>
          </cell>
        </row>
        <row r="875">
          <cell r="A875">
            <v>875</v>
          </cell>
        </row>
        <row r="876">
          <cell r="A876">
            <v>876</v>
          </cell>
        </row>
        <row r="877">
          <cell r="A877">
            <v>877</v>
          </cell>
        </row>
        <row r="878">
          <cell r="A878">
            <v>878</v>
          </cell>
        </row>
        <row r="879">
          <cell r="A879">
            <v>879</v>
          </cell>
        </row>
        <row r="880">
          <cell r="A880">
            <v>880</v>
          </cell>
        </row>
        <row r="881">
          <cell r="A881">
            <v>881</v>
          </cell>
        </row>
        <row r="882">
          <cell r="A882">
            <v>882</v>
          </cell>
        </row>
        <row r="883">
          <cell r="A883">
            <v>883</v>
          </cell>
        </row>
        <row r="884">
          <cell r="A884">
            <v>884</v>
          </cell>
        </row>
        <row r="885">
          <cell r="A885">
            <v>885</v>
          </cell>
        </row>
        <row r="886">
          <cell r="A886">
            <v>886</v>
          </cell>
        </row>
        <row r="887">
          <cell r="A887">
            <v>887</v>
          </cell>
        </row>
        <row r="888">
          <cell r="A888">
            <v>888</v>
          </cell>
        </row>
        <row r="889">
          <cell r="A889">
            <v>889</v>
          </cell>
        </row>
        <row r="890">
          <cell r="A890">
            <v>890</v>
          </cell>
        </row>
        <row r="891">
          <cell r="A891">
            <v>891</v>
          </cell>
        </row>
        <row r="892">
          <cell r="A892">
            <v>892</v>
          </cell>
        </row>
        <row r="893">
          <cell r="A893">
            <v>893</v>
          </cell>
        </row>
        <row r="894">
          <cell r="A894">
            <v>894</v>
          </cell>
        </row>
        <row r="895">
          <cell r="A895">
            <v>895</v>
          </cell>
        </row>
        <row r="896">
          <cell r="A896">
            <v>896</v>
          </cell>
        </row>
        <row r="897">
          <cell r="A897">
            <v>897</v>
          </cell>
        </row>
        <row r="898">
          <cell r="A898">
            <v>898</v>
          </cell>
        </row>
        <row r="899">
          <cell r="A899">
            <v>899</v>
          </cell>
        </row>
        <row r="900">
          <cell r="A900">
            <v>900</v>
          </cell>
        </row>
        <row r="901">
          <cell r="A901">
            <v>901</v>
          </cell>
        </row>
        <row r="902">
          <cell r="A902">
            <v>902</v>
          </cell>
        </row>
        <row r="903">
          <cell r="A903">
            <v>903</v>
          </cell>
        </row>
        <row r="904">
          <cell r="A904">
            <v>904</v>
          </cell>
        </row>
        <row r="905">
          <cell r="A905">
            <v>905</v>
          </cell>
        </row>
        <row r="906">
          <cell r="A906">
            <v>906</v>
          </cell>
        </row>
        <row r="907">
          <cell r="A907">
            <v>907</v>
          </cell>
        </row>
        <row r="908">
          <cell r="A908">
            <v>908</v>
          </cell>
        </row>
        <row r="909">
          <cell r="A909">
            <v>909</v>
          </cell>
        </row>
        <row r="910">
          <cell r="A910">
            <v>910</v>
          </cell>
        </row>
        <row r="911">
          <cell r="A911">
            <v>911</v>
          </cell>
        </row>
        <row r="912">
          <cell r="A912">
            <v>912</v>
          </cell>
        </row>
        <row r="913">
          <cell r="A913">
            <v>913</v>
          </cell>
        </row>
        <row r="914">
          <cell r="A914">
            <v>914</v>
          </cell>
        </row>
        <row r="915">
          <cell r="A915">
            <v>915</v>
          </cell>
        </row>
        <row r="916">
          <cell r="A916">
            <v>916</v>
          </cell>
        </row>
        <row r="917">
          <cell r="A917">
            <v>917</v>
          </cell>
        </row>
        <row r="918">
          <cell r="A918">
            <v>918</v>
          </cell>
        </row>
        <row r="919">
          <cell r="A919">
            <v>919</v>
          </cell>
        </row>
        <row r="920">
          <cell r="A920">
            <v>920</v>
          </cell>
        </row>
        <row r="921">
          <cell r="A921">
            <v>921</v>
          </cell>
        </row>
        <row r="922">
          <cell r="A922">
            <v>922</v>
          </cell>
        </row>
        <row r="923">
          <cell r="A923">
            <v>923</v>
          </cell>
        </row>
        <row r="924">
          <cell r="A924">
            <v>924</v>
          </cell>
        </row>
        <row r="925">
          <cell r="A925">
            <v>925</v>
          </cell>
        </row>
        <row r="926">
          <cell r="A926">
            <v>926</v>
          </cell>
        </row>
        <row r="927">
          <cell r="A927">
            <v>927</v>
          </cell>
        </row>
        <row r="928">
          <cell r="A928">
            <v>928</v>
          </cell>
        </row>
        <row r="929">
          <cell r="A929">
            <v>929</v>
          </cell>
        </row>
        <row r="930">
          <cell r="A930">
            <v>930</v>
          </cell>
        </row>
        <row r="931">
          <cell r="A931">
            <v>931</v>
          </cell>
        </row>
        <row r="932">
          <cell r="A932">
            <v>932</v>
          </cell>
        </row>
        <row r="933">
          <cell r="A933">
            <v>933</v>
          </cell>
        </row>
        <row r="934">
          <cell r="A934">
            <v>934</v>
          </cell>
        </row>
        <row r="935">
          <cell r="A935">
            <v>935</v>
          </cell>
        </row>
        <row r="936">
          <cell r="A936">
            <v>936</v>
          </cell>
        </row>
        <row r="937">
          <cell r="A937">
            <v>937</v>
          </cell>
        </row>
        <row r="938">
          <cell r="A938">
            <v>938</v>
          </cell>
        </row>
        <row r="939">
          <cell r="A939">
            <v>939</v>
          </cell>
        </row>
        <row r="940">
          <cell r="A940">
            <v>940</v>
          </cell>
        </row>
        <row r="941">
          <cell r="A941">
            <v>941</v>
          </cell>
        </row>
        <row r="942">
          <cell r="A942">
            <v>942</v>
          </cell>
        </row>
        <row r="943">
          <cell r="A943">
            <v>943</v>
          </cell>
        </row>
        <row r="944">
          <cell r="A944">
            <v>944</v>
          </cell>
        </row>
        <row r="945">
          <cell r="A945">
            <v>945</v>
          </cell>
        </row>
        <row r="946">
          <cell r="A946">
            <v>946</v>
          </cell>
        </row>
        <row r="947">
          <cell r="A947">
            <v>947</v>
          </cell>
        </row>
        <row r="948">
          <cell r="A948">
            <v>948</v>
          </cell>
        </row>
        <row r="949">
          <cell r="A949">
            <v>949</v>
          </cell>
        </row>
        <row r="950">
          <cell r="A950">
            <v>950</v>
          </cell>
        </row>
        <row r="951">
          <cell r="A951">
            <v>951</v>
          </cell>
        </row>
        <row r="952">
          <cell r="A952">
            <v>952</v>
          </cell>
        </row>
        <row r="953">
          <cell r="A953">
            <v>953</v>
          </cell>
        </row>
        <row r="954">
          <cell r="A954">
            <v>954</v>
          </cell>
        </row>
        <row r="955">
          <cell r="A955">
            <v>955</v>
          </cell>
        </row>
        <row r="956">
          <cell r="A956">
            <v>956</v>
          </cell>
        </row>
        <row r="957">
          <cell r="A957">
            <v>957</v>
          </cell>
        </row>
        <row r="958">
          <cell r="A958">
            <v>958</v>
          </cell>
        </row>
        <row r="959">
          <cell r="A959">
            <v>959</v>
          </cell>
        </row>
        <row r="960">
          <cell r="A960">
            <v>960</v>
          </cell>
        </row>
        <row r="961">
          <cell r="A961">
            <v>961</v>
          </cell>
        </row>
        <row r="962">
          <cell r="A962">
            <v>962</v>
          </cell>
        </row>
        <row r="963">
          <cell r="A963">
            <v>963</v>
          </cell>
        </row>
        <row r="964">
          <cell r="A964">
            <v>964</v>
          </cell>
        </row>
        <row r="965">
          <cell r="A965">
            <v>965</v>
          </cell>
        </row>
        <row r="966">
          <cell r="A966">
            <v>966</v>
          </cell>
        </row>
        <row r="967">
          <cell r="A967">
            <v>967</v>
          </cell>
        </row>
        <row r="968">
          <cell r="A968">
            <v>968</v>
          </cell>
        </row>
        <row r="969">
          <cell r="A969">
            <v>969</v>
          </cell>
        </row>
        <row r="970">
          <cell r="A970">
            <v>970</v>
          </cell>
        </row>
        <row r="971">
          <cell r="A971">
            <v>971</v>
          </cell>
        </row>
        <row r="972">
          <cell r="A972">
            <v>972</v>
          </cell>
        </row>
        <row r="973">
          <cell r="A973">
            <v>973</v>
          </cell>
        </row>
        <row r="974">
          <cell r="A974">
            <v>974</v>
          </cell>
        </row>
        <row r="975">
          <cell r="A975">
            <v>975</v>
          </cell>
        </row>
        <row r="976">
          <cell r="A976">
            <v>976</v>
          </cell>
        </row>
        <row r="977">
          <cell r="A977">
            <v>977</v>
          </cell>
        </row>
        <row r="978">
          <cell r="A978">
            <v>978</v>
          </cell>
        </row>
        <row r="979">
          <cell r="A979">
            <v>979</v>
          </cell>
        </row>
        <row r="980">
          <cell r="A980">
            <v>980</v>
          </cell>
        </row>
        <row r="981">
          <cell r="A981">
            <v>981</v>
          </cell>
        </row>
        <row r="982">
          <cell r="A982">
            <v>982</v>
          </cell>
        </row>
        <row r="983">
          <cell r="A983">
            <v>983</v>
          </cell>
        </row>
        <row r="984">
          <cell r="A984">
            <v>984</v>
          </cell>
        </row>
        <row r="985">
          <cell r="A985">
            <v>985</v>
          </cell>
        </row>
        <row r="986">
          <cell r="A986">
            <v>986</v>
          </cell>
        </row>
        <row r="987">
          <cell r="A987">
            <v>987</v>
          </cell>
        </row>
        <row r="988">
          <cell r="A988">
            <v>988</v>
          </cell>
        </row>
        <row r="989">
          <cell r="A989">
            <v>989</v>
          </cell>
        </row>
        <row r="990">
          <cell r="A990">
            <v>990</v>
          </cell>
        </row>
        <row r="991">
          <cell r="A991">
            <v>991</v>
          </cell>
        </row>
        <row r="992">
          <cell r="A992">
            <v>992</v>
          </cell>
        </row>
        <row r="993">
          <cell r="A993">
            <v>993</v>
          </cell>
        </row>
        <row r="994">
          <cell r="A994">
            <v>994</v>
          </cell>
        </row>
        <row r="995">
          <cell r="A995">
            <v>995</v>
          </cell>
        </row>
        <row r="996">
          <cell r="A996">
            <v>996</v>
          </cell>
        </row>
        <row r="997">
          <cell r="A997">
            <v>997</v>
          </cell>
        </row>
        <row r="998">
          <cell r="A998">
            <v>998</v>
          </cell>
        </row>
        <row r="999">
          <cell r="A999">
            <v>999</v>
          </cell>
        </row>
        <row r="1000">
          <cell r="A1000">
            <v>1000</v>
          </cell>
        </row>
        <row r="1001">
          <cell r="A1001">
            <v>1001</v>
          </cell>
        </row>
        <row r="1002">
          <cell r="A1002">
            <v>1002</v>
          </cell>
        </row>
        <row r="1003">
          <cell r="A1003">
            <v>1003</v>
          </cell>
        </row>
        <row r="1004">
          <cell r="A1004">
            <v>1004</v>
          </cell>
        </row>
        <row r="1005">
          <cell r="A1005">
            <v>1005</v>
          </cell>
        </row>
        <row r="1006">
          <cell r="A1006">
            <v>1006</v>
          </cell>
        </row>
        <row r="1007">
          <cell r="A1007">
            <v>1007</v>
          </cell>
        </row>
        <row r="1008">
          <cell r="A1008">
            <v>1008</v>
          </cell>
        </row>
        <row r="1009">
          <cell r="A1009">
            <v>1009</v>
          </cell>
        </row>
        <row r="1010">
          <cell r="A1010">
            <v>1010</v>
          </cell>
        </row>
        <row r="1011">
          <cell r="A1011">
            <v>1011</v>
          </cell>
        </row>
        <row r="1012">
          <cell r="A1012">
            <v>1012</v>
          </cell>
        </row>
        <row r="1013">
          <cell r="A1013">
            <v>1013</v>
          </cell>
        </row>
        <row r="1014">
          <cell r="A1014">
            <v>1014</v>
          </cell>
        </row>
        <row r="1015">
          <cell r="A1015">
            <v>1015</v>
          </cell>
        </row>
        <row r="1016">
          <cell r="A1016">
            <v>1016</v>
          </cell>
        </row>
        <row r="1017">
          <cell r="A1017">
            <v>1017</v>
          </cell>
        </row>
        <row r="1018">
          <cell r="A1018">
            <v>1018</v>
          </cell>
        </row>
        <row r="1019">
          <cell r="A1019">
            <v>1019</v>
          </cell>
        </row>
        <row r="1020">
          <cell r="A1020">
            <v>1020</v>
          </cell>
        </row>
        <row r="1021">
          <cell r="A1021">
            <v>1021</v>
          </cell>
        </row>
        <row r="1022">
          <cell r="A1022">
            <v>1022</v>
          </cell>
        </row>
        <row r="1023">
          <cell r="A1023">
            <v>1023</v>
          </cell>
        </row>
        <row r="1024">
          <cell r="A1024">
            <v>1024</v>
          </cell>
        </row>
        <row r="1025">
          <cell r="A1025">
            <v>1025</v>
          </cell>
        </row>
        <row r="1026">
          <cell r="A1026">
            <v>1026</v>
          </cell>
        </row>
        <row r="1027">
          <cell r="A1027">
            <v>1027</v>
          </cell>
        </row>
        <row r="1028">
          <cell r="A1028">
            <v>1028</v>
          </cell>
        </row>
        <row r="1029">
          <cell r="A1029">
            <v>1029</v>
          </cell>
        </row>
        <row r="1030">
          <cell r="A1030">
            <v>1030</v>
          </cell>
        </row>
        <row r="1031">
          <cell r="A1031">
            <v>1031</v>
          </cell>
        </row>
        <row r="1032">
          <cell r="A1032">
            <v>1032</v>
          </cell>
        </row>
        <row r="1033">
          <cell r="A1033">
            <v>1033</v>
          </cell>
        </row>
        <row r="1034">
          <cell r="A1034">
            <v>1034</v>
          </cell>
        </row>
        <row r="1035">
          <cell r="A1035">
            <v>1035</v>
          </cell>
        </row>
        <row r="1036">
          <cell r="A1036">
            <v>1036</v>
          </cell>
        </row>
        <row r="1037">
          <cell r="A1037">
            <v>1037</v>
          </cell>
        </row>
        <row r="1038">
          <cell r="A1038">
            <v>1038</v>
          </cell>
        </row>
        <row r="1039">
          <cell r="A1039">
            <v>1039</v>
          </cell>
        </row>
        <row r="1040">
          <cell r="A1040">
            <v>1040</v>
          </cell>
        </row>
        <row r="1041">
          <cell r="A1041">
            <v>1041</v>
          </cell>
        </row>
        <row r="1042">
          <cell r="A1042">
            <v>1042</v>
          </cell>
        </row>
        <row r="1043">
          <cell r="A1043">
            <v>1043</v>
          </cell>
        </row>
        <row r="1044">
          <cell r="A1044">
            <v>1044</v>
          </cell>
        </row>
        <row r="1045">
          <cell r="A1045">
            <v>1045</v>
          </cell>
        </row>
        <row r="1046">
          <cell r="A1046">
            <v>1046</v>
          </cell>
        </row>
        <row r="1047">
          <cell r="A1047">
            <v>1047</v>
          </cell>
        </row>
        <row r="1048">
          <cell r="A1048">
            <v>1048</v>
          </cell>
        </row>
        <row r="1049">
          <cell r="A1049">
            <v>1049</v>
          </cell>
        </row>
        <row r="1050">
          <cell r="A1050">
            <v>1050</v>
          </cell>
        </row>
        <row r="1051">
          <cell r="A1051">
            <v>1051</v>
          </cell>
        </row>
        <row r="1052">
          <cell r="A1052">
            <v>1052</v>
          </cell>
        </row>
        <row r="1053">
          <cell r="A1053">
            <v>1053</v>
          </cell>
        </row>
        <row r="1054">
          <cell r="A1054">
            <v>1054</v>
          </cell>
        </row>
        <row r="1055">
          <cell r="A1055">
            <v>1055</v>
          </cell>
        </row>
        <row r="1056">
          <cell r="A1056">
            <v>1056</v>
          </cell>
        </row>
        <row r="1057">
          <cell r="A1057">
            <v>1057</v>
          </cell>
        </row>
        <row r="1058">
          <cell r="A1058">
            <v>1058</v>
          </cell>
        </row>
        <row r="1059">
          <cell r="A1059">
            <v>1059</v>
          </cell>
        </row>
        <row r="1060">
          <cell r="A1060">
            <v>1060</v>
          </cell>
        </row>
        <row r="1061">
          <cell r="A1061">
            <v>1061</v>
          </cell>
        </row>
        <row r="1062">
          <cell r="A1062">
            <v>1062</v>
          </cell>
        </row>
        <row r="1063">
          <cell r="A1063">
            <v>1063</v>
          </cell>
        </row>
        <row r="1064">
          <cell r="A1064">
            <v>1064</v>
          </cell>
        </row>
        <row r="1065">
          <cell r="A1065">
            <v>1065</v>
          </cell>
        </row>
        <row r="1066">
          <cell r="A1066">
            <v>1066</v>
          </cell>
        </row>
        <row r="1067">
          <cell r="A1067">
            <v>1067</v>
          </cell>
        </row>
        <row r="1068">
          <cell r="A1068">
            <v>1068</v>
          </cell>
        </row>
        <row r="1069">
          <cell r="A1069">
            <v>1069</v>
          </cell>
        </row>
        <row r="1070">
          <cell r="A1070">
            <v>1070</v>
          </cell>
        </row>
        <row r="1071">
          <cell r="A1071">
            <v>1071</v>
          </cell>
        </row>
        <row r="1072">
          <cell r="A1072">
            <v>1072</v>
          </cell>
        </row>
        <row r="1073">
          <cell r="A1073">
            <v>1073</v>
          </cell>
        </row>
        <row r="1074">
          <cell r="A1074">
            <v>1074</v>
          </cell>
        </row>
        <row r="1075">
          <cell r="A1075">
            <v>1075</v>
          </cell>
        </row>
        <row r="1076">
          <cell r="A1076">
            <v>1076</v>
          </cell>
        </row>
        <row r="1077">
          <cell r="A1077">
            <v>1077</v>
          </cell>
        </row>
        <row r="1078">
          <cell r="A1078">
            <v>1078</v>
          </cell>
        </row>
        <row r="1079">
          <cell r="A1079">
            <v>1079</v>
          </cell>
        </row>
        <row r="1080">
          <cell r="A1080">
            <v>1080</v>
          </cell>
        </row>
        <row r="1081">
          <cell r="A1081">
            <v>1081</v>
          </cell>
        </row>
        <row r="1082">
          <cell r="A1082">
            <v>1082</v>
          </cell>
        </row>
        <row r="1083">
          <cell r="A1083">
            <v>1083</v>
          </cell>
        </row>
        <row r="1084">
          <cell r="A1084">
            <v>1084</v>
          </cell>
        </row>
        <row r="1085">
          <cell r="A1085">
            <v>1085</v>
          </cell>
        </row>
        <row r="1086">
          <cell r="A1086">
            <v>1086</v>
          </cell>
        </row>
        <row r="1087">
          <cell r="A1087">
            <v>1087</v>
          </cell>
        </row>
        <row r="1088">
          <cell r="A1088">
            <v>1088</v>
          </cell>
        </row>
        <row r="1089">
          <cell r="A1089">
            <v>1089</v>
          </cell>
        </row>
        <row r="1090">
          <cell r="A1090">
            <v>1090</v>
          </cell>
        </row>
        <row r="1091">
          <cell r="A1091">
            <v>1091</v>
          </cell>
        </row>
        <row r="1092">
          <cell r="A1092">
            <v>1092</v>
          </cell>
        </row>
        <row r="1093">
          <cell r="A1093">
            <v>1093</v>
          </cell>
        </row>
        <row r="1094">
          <cell r="A1094">
            <v>1094</v>
          </cell>
        </row>
        <row r="1095">
          <cell r="A1095">
            <v>1095</v>
          </cell>
        </row>
        <row r="1096">
          <cell r="A1096">
            <v>1096</v>
          </cell>
        </row>
        <row r="1097">
          <cell r="A1097">
            <v>1097</v>
          </cell>
        </row>
        <row r="1098">
          <cell r="A1098">
            <v>1098</v>
          </cell>
        </row>
        <row r="1099">
          <cell r="A1099">
            <v>1099</v>
          </cell>
        </row>
        <row r="1100">
          <cell r="A1100">
            <v>1100</v>
          </cell>
        </row>
        <row r="1101">
          <cell r="A1101">
            <v>1101</v>
          </cell>
        </row>
        <row r="1102">
          <cell r="A1102">
            <v>1102</v>
          </cell>
        </row>
        <row r="1103">
          <cell r="A1103">
            <v>1103</v>
          </cell>
        </row>
        <row r="1104">
          <cell r="A1104">
            <v>1104</v>
          </cell>
        </row>
        <row r="1105">
          <cell r="A1105">
            <v>1105</v>
          </cell>
        </row>
        <row r="1106">
          <cell r="A1106">
            <v>1106</v>
          </cell>
        </row>
        <row r="1107">
          <cell r="A1107">
            <v>1107</v>
          </cell>
        </row>
        <row r="1108">
          <cell r="A1108">
            <v>1108</v>
          </cell>
        </row>
        <row r="1109">
          <cell r="A1109">
            <v>1109</v>
          </cell>
        </row>
        <row r="1110">
          <cell r="A1110">
            <v>1110</v>
          </cell>
        </row>
        <row r="1111">
          <cell r="A1111">
            <v>1111</v>
          </cell>
        </row>
        <row r="1112">
          <cell r="A1112">
            <v>1112</v>
          </cell>
        </row>
        <row r="1113">
          <cell r="A1113">
            <v>1113</v>
          </cell>
        </row>
        <row r="1114">
          <cell r="A1114">
            <v>1114</v>
          </cell>
        </row>
        <row r="1115">
          <cell r="A1115">
            <v>1115</v>
          </cell>
        </row>
        <row r="1116">
          <cell r="A1116">
            <v>1116</v>
          </cell>
        </row>
        <row r="1117">
          <cell r="A1117">
            <v>1117</v>
          </cell>
        </row>
        <row r="1118">
          <cell r="A1118">
            <v>1118</v>
          </cell>
        </row>
        <row r="1119">
          <cell r="A1119">
            <v>1119</v>
          </cell>
        </row>
        <row r="1120">
          <cell r="A1120">
            <v>1120</v>
          </cell>
        </row>
        <row r="1121">
          <cell r="A1121">
            <v>1121</v>
          </cell>
        </row>
        <row r="1122">
          <cell r="A1122">
            <v>1122</v>
          </cell>
        </row>
        <row r="1123">
          <cell r="A1123">
            <v>1123</v>
          </cell>
        </row>
        <row r="1124">
          <cell r="A1124">
            <v>1124</v>
          </cell>
        </row>
        <row r="1125">
          <cell r="A1125">
            <v>1125</v>
          </cell>
        </row>
        <row r="1126">
          <cell r="A1126">
            <v>1126</v>
          </cell>
        </row>
        <row r="1127">
          <cell r="A1127">
            <v>1127</v>
          </cell>
        </row>
        <row r="1128">
          <cell r="A1128">
            <v>1128</v>
          </cell>
        </row>
        <row r="1129">
          <cell r="A1129">
            <v>1129</v>
          </cell>
        </row>
        <row r="1130">
          <cell r="A1130">
            <v>1130</v>
          </cell>
        </row>
        <row r="1131">
          <cell r="A1131">
            <v>1131</v>
          </cell>
        </row>
        <row r="1132">
          <cell r="A1132">
            <v>1132</v>
          </cell>
        </row>
        <row r="1133">
          <cell r="A1133">
            <v>1133</v>
          </cell>
        </row>
        <row r="1134">
          <cell r="A1134">
            <v>1134</v>
          </cell>
        </row>
        <row r="1135">
          <cell r="A1135">
            <v>1135</v>
          </cell>
        </row>
        <row r="1136">
          <cell r="A1136">
            <v>1136</v>
          </cell>
        </row>
        <row r="1137">
          <cell r="A1137">
            <v>1137</v>
          </cell>
        </row>
        <row r="1138">
          <cell r="A1138">
            <v>1138</v>
          </cell>
        </row>
        <row r="1139">
          <cell r="A1139">
            <v>1139</v>
          </cell>
        </row>
        <row r="1140">
          <cell r="A1140">
            <v>1140</v>
          </cell>
        </row>
        <row r="1141">
          <cell r="A1141">
            <v>1141</v>
          </cell>
        </row>
        <row r="1142">
          <cell r="A1142">
            <v>1142</v>
          </cell>
        </row>
        <row r="1143">
          <cell r="A1143">
            <v>1143</v>
          </cell>
        </row>
        <row r="1144">
          <cell r="A1144">
            <v>1144</v>
          </cell>
        </row>
        <row r="1145">
          <cell r="A1145">
            <v>1145</v>
          </cell>
        </row>
        <row r="1146">
          <cell r="A1146">
            <v>1146</v>
          </cell>
        </row>
        <row r="1147">
          <cell r="A1147">
            <v>1147</v>
          </cell>
        </row>
        <row r="1148">
          <cell r="A1148">
            <v>1148</v>
          </cell>
        </row>
        <row r="1149">
          <cell r="A1149">
            <v>1149</v>
          </cell>
        </row>
        <row r="1150">
          <cell r="A1150">
            <v>1150</v>
          </cell>
        </row>
        <row r="1151">
          <cell r="A1151">
            <v>1151</v>
          </cell>
        </row>
        <row r="1152">
          <cell r="A1152">
            <v>1152</v>
          </cell>
        </row>
        <row r="1153">
          <cell r="A1153">
            <v>1153</v>
          </cell>
        </row>
        <row r="1154">
          <cell r="A1154">
            <v>1154</v>
          </cell>
        </row>
        <row r="1155">
          <cell r="A1155">
            <v>1155</v>
          </cell>
        </row>
        <row r="1156">
          <cell r="A1156">
            <v>1156</v>
          </cell>
        </row>
        <row r="1157">
          <cell r="A1157">
            <v>1157</v>
          </cell>
        </row>
        <row r="1158">
          <cell r="A1158">
            <v>1158</v>
          </cell>
        </row>
        <row r="1159">
          <cell r="A1159">
            <v>1159</v>
          </cell>
        </row>
        <row r="1160">
          <cell r="A1160">
            <v>1160</v>
          </cell>
        </row>
        <row r="1161">
          <cell r="A1161">
            <v>1161</v>
          </cell>
        </row>
        <row r="1162">
          <cell r="A1162">
            <v>1162</v>
          </cell>
        </row>
        <row r="1163">
          <cell r="A1163">
            <v>1163</v>
          </cell>
        </row>
        <row r="1164">
          <cell r="A1164">
            <v>1164</v>
          </cell>
        </row>
        <row r="1165">
          <cell r="A1165">
            <v>1165</v>
          </cell>
        </row>
        <row r="1166">
          <cell r="A1166">
            <v>1166</v>
          </cell>
        </row>
        <row r="1167">
          <cell r="A1167">
            <v>1167</v>
          </cell>
        </row>
        <row r="1168">
          <cell r="A1168">
            <v>1168</v>
          </cell>
        </row>
        <row r="1169">
          <cell r="A1169">
            <v>1169</v>
          </cell>
        </row>
        <row r="1170">
          <cell r="A1170">
            <v>1170</v>
          </cell>
        </row>
        <row r="1171">
          <cell r="A1171">
            <v>1171</v>
          </cell>
        </row>
        <row r="1172">
          <cell r="A1172">
            <v>1172</v>
          </cell>
        </row>
        <row r="1173">
          <cell r="A1173">
            <v>1173</v>
          </cell>
        </row>
        <row r="1174">
          <cell r="A1174">
            <v>1174</v>
          </cell>
        </row>
        <row r="1175">
          <cell r="A1175">
            <v>1175</v>
          </cell>
        </row>
        <row r="1176">
          <cell r="A1176">
            <v>1176</v>
          </cell>
        </row>
        <row r="1177">
          <cell r="A1177">
            <v>1177</v>
          </cell>
        </row>
        <row r="1178">
          <cell r="A1178">
            <v>1178</v>
          </cell>
        </row>
        <row r="1179">
          <cell r="A1179">
            <v>1179</v>
          </cell>
        </row>
        <row r="1180">
          <cell r="A1180">
            <v>1180</v>
          </cell>
        </row>
        <row r="1181">
          <cell r="A1181">
            <v>1181</v>
          </cell>
        </row>
        <row r="1182">
          <cell r="A1182">
            <v>1182</v>
          </cell>
        </row>
        <row r="1183">
          <cell r="A1183">
            <v>1183</v>
          </cell>
        </row>
        <row r="1184">
          <cell r="A1184">
            <v>1184</v>
          </cell>
        </row>
        <row r="1185">
          <cell r="A1185">
            <v>1185</v>
          </cell>
        </row>
        <row r="1186">
          <cell r="A1186">
            <v>1186</v>
          </cell>
        </row>
        <row r="1187">
          <cell r="A1187">
            <v>1187</v>
          </cell>
        </row>
        <row r="1188">
          <cell r="A1188">
            <v>1188</v>
          </cell>
        </row>
        <row r="1189">
          <cell r="A1189">
            <v>1189</v>
          </cell>
        </row>
        <row r="1190">
          <cell r="A1190">
            <v>1190</v>
          </cell>
        </row>
        <row r="1191">
          <cell r="A1191">
            <v>1191</v>
          </cell>
        </row>
        <row r="1192">
          <cell r="A1192">
            <v>1192</v>
          </cell>
        </row>
        <row r="1193">
          <cell r="A1193">
            <v>1193</v>
          </cell>
        </row>
        <row r="1194">
          <cell r="A1194">
            <v>1194</v>
          </cell>
        </row>
        <row r="1195">
          <cell r="A1195">
            <v>1195</v>
          </cell>
        </row>
        <row r="1196">
          <cell r="A1196">
            <v>1196</v>
          </cell>
        </row>
        <row r="1197">
          <cell r="A1197">
            <v>1197</v>
          </cell>
        </row>
        <row r="1198">
          <cell r="A1198">
            <v>1198</v>
          </cell>
        </row>
        <row r="1199">
          <cell r="A1199">
            <v>1199</v>
          </cell>
        </row>
        <row r="1200">
          <cell r="A1200">
            <v>1200</v>
          </cell>
        </row>
        <row r="1201">
          <cell r="A1201">
            <v>1201</v>
          </cell>
        </row>
        <row r="1202">
          <cell r="A1202">
            <v>1202</v>
          </cell>
        </row>
        <row r="1203">
          <cell r="A1203">
            <v>1203</v>
          </cell>
        </row>
        <row r="1204">
          <cell r="A1204">
            <v>1204</v>
          </cell>
        </row>
        <row r="1205">
          <cell r="A1205">
            <v>1205</v>
          </cell>
        </row>
        <row r="1206">
          <cell r="A1206">
            <v>1206</v>
          </cell>
        </row>
        <row r="1207">
          <cell r="A1207">
            <v>1207</v>
          </cell>
        </row>
        <row r="1208">
          <cell r="A1208">
            <v>1208</v>
          </cell>
        </row>
        <row r="1209">
          <cell r="A1209">
            <v>1209</v>
          </cell>
        </row>
        <row r="1210">
          <cell r="A1210">
            <v>1210</v>
          </cell>
        </row>
        <row r="1211">
          <cell r="A1211">
            <v>1211</v>
          </cell>
        </row>
        <row r="1212">
          <cell r="A1212">
            <v>1212</v>
          </cell>
        </row>
        <row r="1213">
          <cell r="A1213">
            <v>1213</v>
          </cell>
        </row>
        <row r="1214">
          <cell r="A1214">
            <v>1214</v>
          </cell>
        </row>
        <row r="1215">
          <cell r="A1215">
            <v>1215</v>
          </cell>
        </row>
        <row r="1216">
          <cell r="A1216">
            <v>1216</v>
          </cell>
        </row>
        <row r="1217">
          <cell r="A1217">
            <v>1217</v>
          </cell>
        </row>
        <row r="1218">
          <cell r="A1218">
            <v>1218</v>
          </cell>
        </row>
        <row r="1219">
          <cell r="A1219">
            <v>1219</v>
          </cell>
        </row>
        <row r="1220">
          <cell r="A1220">
            <v>1220</v>
          </cell>
        </row>
        <row r="1221">
          <cell r="A1221">
            <v>1221</v>
          </cell>
        </row>
        <row r="1222">
          <cell r="A1222">
            <v>1222</v>
          </cell>
        </row>
        <row r="1223">
          <cell r="A1223">
            <v>1223</v>
          </cell>
        </row>
        <row r="1224">
          <cell r="A1224">
            <v>1224</v>
          </cell>
        </row>
        <row r="1225">
          <cell r="A1225">
            <v>1225</v>
          </cell>
        </row>
        <row r="1226">
          <cell r="A1226">
            <v>1226</v>
          </cell>
        </row>
        <row r="1227">
          <cell r="A1227">
            <v>1227</v>
          </cell>
        </row>
        <row r="1228">
          <cell r="A1228">
            <v>1228</v>
          </cell>
        </row>
        <row r="1229">
          <cell r="A1229">
            <v>1229</v>
          </cell>
        </row>
        <row r="1230">
          <cell r="A1230">
            <v>1230</v>
          </cell>
        </row>
        <row r="1231">
          <cell r="A1231">
            <v>1231</v>
          </cell>
        </row>
        <row r="1232">
          <cell r="A1232">
            <v>1232</v>
          </cell>
        </row>
        <row r="1233">
          <cell r="A1233">
            <v>1233</v>
          </cell>
        </row>
        <row r="1234">
          <cell r="A1234">
            <v>1234</v>
          </cell>
        </row>
        <row r="1235">
          <cell r="A1235">
            <v>1235</v>
          </cell>
        </row>
        <row r="1236">
          <cell r="A1236">
            <v>1236</v>
          </cell>
        </row>
        <row r="1237">
          <cell r="A1237">
            <v>1237</v>
          </cell>
        </row>
        <row r="1238">
          <cell r="A1238">
            <v>1238</v>
          </cell>
        </row>
        <row r="1239">
          <cell r="A1239">
            <v>1239</v>
          </cell>
        </row>
        <row r="1240">
          <cell r="A1240">
            <v>1240</v>
          </cell>
        </row>
        <row r="1241">
          <cell r="A1241">
            <v>1241</v>
          </cell>
        </row>
        <row r="1242">
          <cell r="A1242">
            <v>1242</v>
          </cell>
        </row>
        <row r="1243">
          <cell r="A1243">
            <v>1243</v>
          </cell>
        </row>
        <row r="1244">
          <cell r="A1244">
            <v>1244</v>
          </cell>
        </row>
        <row r="1245">
          <cell r="A1245">
            <v>1245</v>
          </cell>
        </row>
        <row r="1246">
          <cell r="A1246">
            <v>1246</v>
          </cell>
        </row>
        <row r="1247">
          <cell r="A1247">
            <v>1247</v>
          </cell>
        </row>
        <row r="1248">
          <cell r="A1248">
            <v>1248</v>
          </cell>
        </row>
        <row r="1249">
          <cell r="A1249">
            <v>1249</v>
          </cell>
        </row>
        <row r="1250">
          <cell r="A1250">
            <v>1250</v>
          </cell>
        </row>
        <row r="1251">
          <cell r="A1251">
            <v>1251</v>
          </cell>
        </row>
        <row r="1252">
          <cell r="A1252">
            <v>1252</v>
          </cell>
        </row>
        <row r="1253">
          <cell r="A1253">
            <v>1253</v>
          </cell>
        </row>
        <row r="1254">
          <cell r="A1254">
            <v>1254</v>
          </cell>
        </row>
        <row r="1255">
          <cell r="A1255">
            <v>1255</v>
          </cell>
        </row>
        <row r="1256">
          <cell r="A1256">
            <v>1256</v>
          </cell>
        </row>
        <row r="1257">
          <cell r="A1257">
            <v>1257</v>
          </cell>
        </row>
        <row r="1258">
          <cell r="A1258">
            <v>1258</v>
          </cell>
        </row>
        <row r="1259">
          <cell r="A1259">
            <v>1259</v>
          </cell>
        </row>
        <row r="1260">
          <cell r="A1260">
            <v>1260</v>
          </cell>
        </row>
        <row r="1261">
          <cell r="A1261">
            <v>1261</v>
          </cell>
        </row>
        <row r="1262">
          <cell r="A1262">
            <v>1262</v>
          </cell>
        </row>
        <row r="1263">
          <cell r="A1263">
            <v>1263</v>
          </cell>
        </row>
        <row r="1264">
          <cell r="A1264">
            <v>1264</v>
          </cell>
        </row>
        <row r="1265">
          <cell r="A1265">
            <v>1265</v>
          </cell>
        </row>
        <row r="1266">
          <cell r="A1266">
            <v>1266</v>
          </cell>
        </row>
        <row r="1267">
          <cell r="A1267">
            <v>1267</v>
          </cell>
        </row>
        <row r="1268">
          <cell r="A1268">
            <v>1268</v>
          </cell>
        </row>
        <row r="1269">
          <cell r="A1269">
            <v>1269</v>
          </cell>
        </row>
        <row r="1270">
          <cell r="A1270">
            <v>1270</v>
          </cell>
        </row>
        <row r="1271">
          <cell r="A1271">
            <v>1271</v>
          </cell>
        </row>
        <row r="1272">
          <cell r="A1272">
            <v>1272</v>
          </cell>
        </row>
        <row r="1273">
          <cell r="A1273">
            <v>1273</v>
          </cell>
        </row>
        <row r="1274">
          <cell r="A1274">
            <v>1274</v>
          </cell>
        </row>
        <row r="1275">
          <cell r="A1275">
            <v>1275</v>
          </cell>
        </row>
        <row r="1276">
          <cell r="A1276">
            <v>1276</v>
          </cell>
        </row>
        <row r="1277">
          <cell r="A1277">
            <v>1277</v>
          </cell>
        </row>
        <row r="1278">
          <cell r="A1278">
            <v>1278</v>
          </cell>
        </row>
        <row r="1279">
          <cell r="A1279">
            <v>1279</v>
          </cell>
        </row>
        <row r="1280">
          <cell r="A1280">
            <v>1280</v>
          </cell>
        </row>
        <row r="1281">
          <cell r="A1281">
            <v>1281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sheetData sheetId="408"/>
      <sheetData sheetId="409"/>
      <sheetData sheetId="410"/>
      <sheetData sheetId="411"/>
      <sheetData sheetId="412"/>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sheetData sheetId="443"/>
      <sheetData sheetId="444"/>
      <sheetData sheetId="445"/>
      <sheetData sheetId="446"/>
      <sheetData sheetId="447"/>
      <sheetData sheetId="448"/>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sheetData sheetId="556" refreshError="1"/>
      <sheetData sheetId="557"/>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sheetData sheetId="870"/>
      <sheetData sheetId="87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sheetData sheetId="976" refreshError="1"/>
      <sheetData sheetId="977" refreshError="1"/>
      <sheetData sheetId="978" refreshError="1"/>
      <sheetData sheetId="97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J直材4"/>
      <sheetName val="수량산출"/>
      <sheetName val="N賃率-職"/>
      <sheetName val="0002도공조명탑(knk)"/>
      <sheetName val="실행내역"/>
      <sheetName val="직노"/>
      <sheetName val="설계조건"/>
      <sheetName val="변실자재수량(D100)"/>
      <sheetName val="I一般比"/>
      <sheetName val="기초공"/>
      <sheetName val="기둥(원형)"/>
      <sheetName val="재1"/>
      <sheetName val="설계예산서"/>
      <sheetName val="일위대가목차"/>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A1" t="str">
            <v>&lt; 표 Ⅶ-3-8 &gt;</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분전재료"/>
      <sheetName val="소요량"/>
      <sheetName val="간재비"/>
      <sheetName val="TON용접재"/>
      <sheetName val="도장면적"/>
      <sheetName val="도장원단"/>
      <sheetName val="작업설"/>
      <sheetName val="노무비"/>
      <sheetName val="분전노무"/>
      <sheetName val="분전공수"/>
      <sheetName val="일위대가"/>
      <sheetName val="노임단가"/>
      <sheetName val="제간노율"/>
      <sheetName val="제임금(A)"/>
      <sheetName val="제임금(B)"/>
      <sheetName val="경비"/>
      <sheetName val="경비비교표"/>
      <sheetName val="경비배부액"/>
      <sheetName val="경비조정"/>
      <sheetName val="제조운반"/>
      <sheetName val="소모품비"/>
      <sheetName val="일반관리비율"/>
      <sheetName val="A(손)"/>
      <sheetName val="B사(손)"/>
      <sheetName val="A사(제조)"/>
      <sheetName val="B(제조)"/>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설직재-1"/>
      <sheetName val="제-노임"/>
      <sheetName val="I一般比"/>
      <sheetName val="N賃率-職"/>
      <sheetName val="단가표 "/>
      <sheetName val="제직재"/>
      <sheetName val="투찰"/>
      <sheetName val="1단계"/>
      <sheetName val="내역서"/>
      <sheetName val="수량산출"/>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20관리비율"/>
      <sheetName val="설직재-1"/>
      <sheetName val="제-노임"/>
      <sheetName val="I一般比"/>
      <sheetName val="N賃率-職"/>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차액보증"/>
      <sheetName val="입찰안"/>
      <sheetName val="부대입찰"/>
      <sheetName val="부대공"/>
      <sheetName val="적격점수"/>
      <sheetName val="자재인력"/>
      <sheetName val="입찰조건"/>
      <sheetName val="조건표"/>
      <sheetName val="단가조사"/>
      <sheetName val="대비"/>
      <sheetName val="BID"/>
      <sheetName val="투찰"/>
      <sheetName val="경비2내역"/>
      <sheetName val="공사내역"/>
      <sheetName val="간이연락"/>
      <sheetName val="수량산출"/>
      <sheetName val="J直材4"/>
      <sheetName val="구미4단2"/>
      <sheetName val="원가 (2)"/>
      <sheetName val="전기"/>
      <sheetName val="Galaxy 소비자가격표"/>
      <sheetName val="갑지"/>
      <sheetName val="을"/>
      <sheetName val=" 견적서"/>
      <sheetName val="설계조건"/>
      <sheetName val="물량표S"/>
      <sheetName val="내역서"/>
      <sheetName val="N賃率-職"/>
      <sheetName val="#REF"/>
      <sheetName val="ABUT수량-A1"/>
      <sheetName val="보도경계블럭"/>
      <sheetName val="단가 및 재료비"/>
      <sheetName val="Y-WORK"/>
      <sheetName val="날개벽"/>
      <sheetName val="BSD (2)"/>
      <sheetName val="기초공"/>
      <sheetName val="기둥(원형)"/>
      <sheetName val="일위대가목차"/>
      <sheetName val="2.고용보험료산출근거"/>
      <sheetName val="INPUT"/>
      <sheetName val="CC16-내역서"/>
      <sheetName val="건축원가계산서"/>
      <sheetName val="공사비집계"/>
      <sheetName val="집계표"/>
      <sheetName val="예산M12A"/>
      <sheetName val="결과조달"/>
      <sheetName val="토공"/>
      <sheetName val="개요"/>
      <sheetName val="견적서"/>
      <sheetName val="중기사용료산출근거"/>
      <sheetName val="말뚝지지력산정"/>
      <sheetName val="PUMP"/>
      <sheetName val="내역"/>
      <sheetName val="품종별-이름"/>
      <sheetName val="Const Staff"/>
      <sheetName val="FREU Engineering"/>
      <sheetName val="Startup Staff"/>
      <sheetName val="단위세대"/>
      <sheetName val="Customer Databas"/>
      <sheetName val="금액내역서"/>
      <sheetName val="Sheet5"/>
      <sheetName val="Main"/>
      <sheetName val="Data"/>
      <sheetName val="노원열병합  건축공사기성내역서"/>
      <sheetName val="CAPVC"/>
      <sheetName val="내역서(총)"/>
      <sheetName val="기계내역"/>
      <sheetName val="기초자료"/>
      <sheetName val="98태백"/>
      <sheetName val="건축집계표"/>
      <sheetName val="소업1교"/>
      <sheetName val="제경비"/>
      <sheetName val="TEL"/>
      <sheetName val="데이타"/>
      <sheetName val="Proposal"/>
      <sheetName val="금액집계"/>
      <sheetName val="구조물공1"/>
      <sheetName val="배수및구조물공1"/>
      <sheetName val="설계"/>
      <sheetName val="3련 BOX"/>
      <sheetName val="조명시설"/>
      <sheetName val="수량산출서"/>
      <sheetName val="단가산출서"/>
      <sheetName val="design criteria"/>
      <sheetName val="working load at the btm ft."/>
      <sheetName val="plan&amp;section of foundation"/>
      <sheetName val="member design"/>
      <sheetName val="soil bearing check"/>
      <sheetName val="음료실행"/>
      <sheetName val="사업부배부A"/>
      <sheetName val="부대내역"/>
      <sheetName val="일위대가"/>
      <sheetName val="1단계"/>
      <sheetName val="단가"/>
      <sheetName val="DATE"/>
      <sheetName val="터파기및재료"/>
      <sheetName val="Mc1"/>
      <sheetName val="단가산출"/>
      <sheetName val="SG"/>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J直材4"/>
      <sheetName val="견적서 (2)"/>
      <sheetName val="20관리비율"/>
      <sheetName val="수량산출"/>
      <sheetName val="을"/>
      <sheetName val="제-노임"/>
      <sheetName val="차액보증"/>
      <sheetName val="#REF"/>
      <sheetName val="견적서_(2)"/>
      <sheetName val="직노"/>
      <sheetName val="설직재-1"/>
      <sheetName val="직재"/>
      <sheetName val="단가표 "/>
      <sheetName val=" 견적서"/>
      <sheetName val="1.설계조건"/>
      <sheetName val="조명시설"/>
      <sheetName val="I一般比"/>
      <sheetName val="신우"/>
      <sheetName val="말뚝물량"/>
      <sheetName val="ABUT수량-A1"/>
      <sheetName val="PUMP"/>
      <sheetName val="재1"/>
      <sheetName val="Galaxy 소비자가격표"/>
      <sheetName val="관리비"/>
      <sheetName val="터파기및재료"/>
      <sheetName val="기둥(원형)"/>
      <sheetName val="기초공"/>
      <sheetName val="데이타"/>
      <sheetName val="DATA"/>
      <sheetName val="ITEM"/>
      <sheetName val="목차"/>
      <sheetName val="노임단가"/>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Sheet51"/>
      <sheetName val="Sheet52"/>
      <sheetName val="Sheet53"/>
      <sheetName val="Sheet54"/>
      <sheetName val="Sheet55"/>
      <sheetName val="Sheet56"/>
      <sheetName val="Sheet57"/>
      <sheetName val="Sheet58"/>
      <sheetName val="Sheet59"/>
      <sheetName val="Sheet60"/>
      <sheetName val="Sheet61"/>
      <sheetName val="Sheet62"/>
      <sheetName val="Sheet63"/>
      <sheetName val="Sheet64"/>
      <sheetName val="Sheet65"/>
      <sheetName val="경율산정.XLS"/>
      <sheetName val="She塅䕃⹌塅"/>
      <sheetName val="부표총괄"/>
      <sheetName val="내역"/>
      <sheetName val="금액내역서"/>
      <sheetName val="archi(본사)"/>
      <sheetName val="직재"/>
      <sheetName val="#REF"/>
      <sheetName val="내역서"/>
      <sheetName val="OPT7"/>
      <sheetName val=""/>
      <sheetName val="실행내역서"/>
      <sheetName val="견적대비 견적서"/>
      <sheetName val="N賃率-職"/>
      <sheetName val="Galaxy 소비자가격표"/>
      <sheetName val="일위대가(계측기설치)"/>
      <sheetName val="연결"/>
      <sheetName val="부하계산서"/>
      <sheetName val="수량산출"/>
      <sheetName val="일위대가"/>
      <sheetName val="20관리비율"/>
      <sheetName val="건축"/>
      <sheetName val="지주목시비량산출서"/>
      <sheetName val="골조시행"/>
      <sheetName val="노임이"/>
      <sheetName val="단가표 "/>
      <sheetName val="설직재-1"/>
      <sheetName val="제직재"/>
      <sheetName val="부하(성남)"/>
      <sheetName val="1ST"/>
      <sheetName val="계화배수"/>
      <sheetName val="ZURRIEQ"/>
      <sheetName val="일위대가목차"/>
      <sheetName val="횡배수관토공수량"/>
      <sheetName val="J直材4"/>
      <sheetName val="제-노임"/>
      <sheetName val="C-직노1"/>
      <sheetName val="D-경비1"/>
      <sheetName val="별첨 #1-1. 각기능별개발원가"/>
      <sheetName val="입력변수"/>
      <sheetName val="노임단가"/>
      <sheetName val="시행후면적"/>
      <sheetName val="공사내역"/>
      <sheetName val="Oper Amount"/>
      <sheetName val="물량"/>
      <sheetName val="부하"/>
      <sheetName val="대비"/>
      <sheetName val="수로단위수량"/>
      <sheetName val="Customer Databas"/>
      <sheetName val="CTEMCOST"/>
      <sheetName val="설계내역서"/>
      <sheetName val="수목데이타 "/>
      <sheetName val="종배수관면벽신"/>
      <sheetName val="표지 (2)"/>
      <sheetName val=" 남대문,중앙 AA지점 인테리어공사.xlsx"/>
      <sheetName val=" 홍릉,장안 AA지점 인테리어공사.xlsx"/>
      <sheetName val="I一般比"/>
      <sheetName val="직접인건비"/>
      <sheetName val="업무"/>
      <sheetName val="COVER-P"/>
      <sheetName val="Y-WORK"/>
      <sheetName val="GAEYO"/>
      <sheetName val="소방"/>
      <sheetName val="설계명세서(선로)"/>
      <sheetName val="견적서"/>
      <sheetName val="6PILE  (돌출)"/>
      <sheetName val="을"/>
      <sheetName val="차액보증"/>
      <sheetName val="토목주소"/>
      <sheetName val="진주방향"/>
      <sheetName val="마산방향"/>
      <sheetName val="마산방향철근집계"/>
      <sheetName val="날개벽수량표"/>
      <sheetName val="공사설계서"/>
      <sheetName val="현장관리비"/>
      <sheetName val="wall"/>
      <sheetName val="입찰안"/>
      <sheetName val="PAD TR보호대기초"/>
      <sheetName val="가로등기초"/>
      <sheetName val="HANDHOLE(2)"/>
      <sheetName val="산출2-기기동력"/>
      <sheetName val="갑지1"/>
      <sheetName val="BSD (2)"/>
      <sheetName val="갑지(추정)"/>
      <sheetName val="인사자료총집계"/>
      <sheetName val="danga"/>
      <sheetName val="ilch"/>
      <sheetName val="일위대가표"/>
      <sheetName val="유림골조"/>
      <sheetName val="FAB별"/>
      <sheetName val="연돌일위집계"/>
      <sheetName val="1.설계조건"/>
      <sheetName val="96월별PL"/>
      <sheetName val="간선계산"/>
      <sheetName val="DATA"/>
      <sheetName val="단가"/>
      <sheetName val="전기일위대가"/>
      <sheetName val="데이타"/>
      <sheetName val="ITEM"/>
      <sheetName val="Macro(차단기)"/>
      <sheetName val="터널조도"/>
      <sheetName val="도급예산내역서봉투"/>
      <sheetName val="공사원가계산서"/>
      <sheetName val="기계경비(시간당)"/>
      <sheetName val="설계산출기초"/>
      <sheetName val="설계산출표지"/>
      <sheetName val="도급예산내역서총괄표"/>
      <sheetName val="램머"/>
      <sheetName val="단가조사"/>
      <sheetName val="Baby일위대가"/>
      <sheetName val="노임"/>
      <sheetName val="분전함신설"/>
      <sheetName val="단가산출"/>
      <sheetName val="자재단가"/>
      <sheetName val="을부담운반비"/>
      <sheetName val="운반비산출"/>
      <sheetName val="접지1종"/>
      <sheetName val="조명율표"/>
      <sheetName val="VXXXXXXX"/>
      <sheetName val="ECSYSTEM"/>
      <sheetName val="ECSYSTEM_2"/>
      <sheetName val="ECSYSTEM_3"/>
      <sheetName val="원가"/>
      <sheetName val="집계"/>
      <sheetName val="소요량"/>
      <sheetName val="목록"/>
      <sheetName val="일위"/>
      <sheetName val="간노비"/>
      <sheetName val="경비"/>
      <sheetName val="산재"/>
      <sheetName val="산재비율"/>
      <sheetName val="고용"/>
      <sheetName val="배부"/>
      <sheetName val="완성1"/>
      <sheetName val="완성2"/>
      <sheetName val="일반"/>
      <sheetName val="일반비율"/>
      <sheetName val="이윤"/>
      <sheetName val="이윤비율"/>
      <sheetName val="출력제외----"/>
      <sheetName val="안전"/>
      <sheetName val="안전비율"/>
      <sheetName val="내역2"/>
      <sheetName val="목록2"/>
      <sheetName val="단가2"/>
      <sheetName val="일위2"/>
      <sheetName val="준설산출근거"/>
      <sheetName val="퇴직"/>
      <sheetName val="건강"/>
      <sheetName val="연금"/>
      <sheetName val="노인"/>
      <sheetName val="9GNG운반"/>
      <sheetName val="관로공사"/>
      <sheetName val="집계표"/>
      <sheetName val="자금신청서"/>
      <sheetName val="갑지"/>
      <sheetName val="Tables"/>
      <sheetName val="기초일위"/>
      <sheetName val="시설일위"/>
      <sheetName val="조명일위"/>
      <sheetName val="dBase"/>
      <sheetName val="PROJECT BRIEF(EX.NEW)"/>
      <sheetName val="_XLS__XLS__XLS__XLS__XLS__XLS__"/>
      <sheetName val="Bill"/>
      <sheetName val="예산서"/>
      <sheetName val="단가비교표"/>
      <sheetName val="노무비 근거"/>
      <sheetName val="기초공"/>
      <sheetName val="기둥(원형)"/>
      <sheetName val="연부97-1"/>
      <sheetName val="공량산출서"/>
      <sheetName val="9567매출"/>
      <sheetName val="납부서"/>
      <sheetName val="APT"/>
      <sheetName val="기본일위"/>
      <sheetName val="직노"/>
      <sheetName val="내역서2안"/>
      <sheetName val="실행내역"/>
      <sheetName val="총괄내역서"/>
      <sheetName val="목차"/>
      <sheetName val="6월"/>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적용단가"/>
      <sheetName val="단가표"/>
      <sheetName val="분전단가"/>
      <sheetName val="표지"/>
      <sheetName val="결과"/>
      <sheetName val="원가집계"/>
      <sheetName val="총괄표"/>
      <sheetName val="재집계"/>
      <sheetName val="직재비"/>
      <sheetName val="분전재료"/>
      <sheetName val="소요량"/>
      <sheetName val="간재비"/>
      <sheetName val="TON용접재"/>
      <sheetName val="도장면적"/>
      <sheetName val="도장원단"/>
      <sheetName val="작업설"/>
      <sheetName val="노무비"/>
      <sheetName val="분전노무"/>
      <sheetName val="분전공수"/>
      <sheetName val="일위대가"/>
      <sheetName val="노임단가"/>
      <sheetName val="제간노율"/>
      <sheetName val="제임금(A)"/>
      <sheetName val="제임금(B)"/>
      <sheetName val="경비"/>
      <sheetName val="경비비교표"/>
      <sheetName val="경비배부액"/>
      <sheetName val="경비조정"/>
      <sheetName val="제조운반"/>
      <sheetName val="소모품비"/>
      <sheetName val="일반관리비율"/>
      <sheetName val="A(손)"/>
      <sheetName val="B사(손)"/>
      <sheetName val="A사(제조)"/>
      <sheetName val="B(제조)"/>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20관리비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refreshError="1"/>
      <sheetData sheetId="48" refreshError="1"/>
      <sheetData sheetId="49" refreshError="1"/>
      <sheetData sheetId="50" refreshError="1"/>
      <sheetData sheetId="51" refreshError="1"/>
      <sheetData sheetId="52">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20관리비율"/>
      <sheetName val="제-노임"/>
      <sheetName val="제직재"/>
      <sheetName val="직재"/>
      <sheetName val="Sheet3"/>
      <sheetName val="Sheet1"/>
      <sheetName val="수량산출"/>
      <sheetName val="단가표 "/>
      <sheetName val="J直材4"/>
      <sheetName val="2.대외공문"/>
      <sheetName val="차액보증"/>
      <sheetName val="일위"/>
      <sheetName val="특2호부관하천산근"/>
      <sheetName val="설계조건"/>
      <sheetName val="안정계산"/>
      <sheetName val="단면검토"/>
      <sheetName val="호안공"/>
      <sheetName val="Data Vol"/>
      <sheetName val="#REF"/>
      <sheetName val="통합"/>
      <sheetName val="ABUT수량-A1"/>
      <sheetName val="N賃率_職"/>
      <sheetName val="3BL공동구 수량"/>
      <sheetName val="3련 BOX"/>
      <sheetName val="공사비내역서"/>
      <sheetName val="도급양식"/>
      <sheetName val="공사비 내역 (가)"/>
      <sheetName val="원가"/>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dt"/>
      <sheetName val="공사원가"/>
      <sheetName val="내역서집계표"/>
      <sheetName val="내역서99-4"/>
      <sheetName val="일위대가집계표"/>
      <sheetName val="정부노임단가"/>
      <sheetName val="단가조사서"/>
      <sheetName val="견적중기"/>
      <sheetName val="중기산출근거"/>
      <sheetName val="중기집계표"/>
      <sheetName val="중기계산"/>
      <sheetName val="주입율"/>
      <sheetName val="토공일위"/>
      <sheetName val="공통일위"/>
      <sheetName val="일반토목공통일위"/>
      <sheetName val="LW일위"/>
      <sheetName val="토공-토사"/>
      <sheetName val="풍화암굴착및상차"/>
      <sheetName val="토사운반및사토장정리"/>
      <sheetName val="풍화암운반및사토장정리"/>
      <sheetName val="가시-토사천공"/>
      <sheetName val="가시-풍화암천공"/>
      <sheetName val="가시-연암천공"/>
      <sheetName val="가시-파일박기(디젤햄머)"/>
      <sheetName val="가시-파일뽑기(진동햄머)"/>
      <sheetName val="가시-띠장설치및철거"/>
      <sheetName val="케이싱설치"/>
      <sheetName val="가시-토류판설치-버팀보"/>
      <sheetName val="가시-버팀보3"/>
      <sheetName val="가시-버팀보9"/>
      <sheetName val="RCD-장비운반"/>
      <sheetName val="RCD-STAND파일압입"/>
      <sheetName val="RCD-장비이동및거치"/>
      <sheetName val="RCD-굴착(풍화암)"/>
      <sheetName val="RCD-굴착(기반암)"/>
      <sheetName val="RCD-슬라임처리"/>
      <sheetName val="RCD-말뚝조성공"/>
      <sheetName val="RCD-두부정리"/>
      <sheetName val="어스앵카-천공(토사)"/>
      <sheetName val="어스앵카-천공(풍화암)"/>
      <sheetName val="어스앵카-천공(연암)"/>
      <sheetName val="어스앵커-pc강선"/>
      <sheetName val="어스앵커-그라우팅"/>
      <sheetName val="어스앵커-pc콘"/>
      <sheetName val="이토상차및운반"/>
      <sheetName val="SCW-파일건입(디젤햄머)"/>
      <sheetName val="RCD-STRAND PILE 압입및굴착"/>
      <sheetName val="부대공-강재운반1"/>
      <sheetName val="철근운반"/>
      <sheetName val="부대공-시멘트운반"/>
      <sheetName val="혼합골재포설및다짐"/>
      <sheetName val="노체다짐"/>
      <sheetName val="노상다짐"/>
      <sheetName val="보조기층포설"/>
      <sheetName val="아스콘기층포장"/>
      <sheetName val="아스콘표층포장"/>
      <sheetName val="프라임코팅포설"/>
      <sheetName val="텍코팅포설"/>
      <sheetName val="24"/>
      <sheetName val="가시-쓰암천공"/>
      <sheetName val="N賃率-職"/>
      <sheetName val="가시-파으박기(디젤햄머)"/>
      <sheetName val="말뚝물량"/>
      <sheetName val="일위대가"/>
      <sheetName val="3BL공동구 수량"/>
      <sheetName val="99-05-10-서울대관련(내역서-1수정중)"/>
      <sheetName val="계화배수"/>
      <sheetName val="Total"/>
      <sheetName val="20관리비율"/>
      <sheetName val="차액보증"/>
      <sheetName val="단가표"/>
      <sheetName val="단면치수"/>
      <sheetName val="데이타"/>
      <sheetName val="식재인부"/>
      <sheetName val="일위대가목차"/>
      <sheetName val="BSD (2)"/>
      <sheetName val="영동(D)"/>
      <sheetName val="Cover"/>
      <sheetName val="수량산출서"/>
      <sheetName val="세부내역"/>
      <sheetName val="수량산출"/>
      <sheetName val="교통대책내역"/>
      <sheetName val="내역서(총)"/>
      <sheetName val="내역서"/>
      <sheetName val="관람석제출"/>
      <sheetName val="full (2)"/>
      <sheetName val="Customer Databas"/>
      <sheetName val="건축집계표"/>
      <sheetName val="토공사"/>
      <sheetName val="대비"/>
      <sheetName val="도급"/>
      <sheetName val="가공비"/>
      <sheetName val="전기일위대가"/>
      <sheetName val="Proposal"/>
      <sheetName val="hvac내역서(제어동)"/>
      <sheetName val="INPUT"/>
      <sheetName val="BID"/>
      <sheetName val="공사비집계"/>
      <sheetName val="옹벽"/>
      <sheetName val="Sheet1"/>
      <sheetName val="JUCKEYK"/>
      <sheetName val="BSD _2_"/>
      <sheetName val="금액집계"/>
      <sheetName val="소비자가"/>
      <sheetName val="CODE"/>
      <sheetName val="건축내역"/>
      <sheetName val="광진통합기성내역"/>
      <sheetName val="투찰"/>
      <sheetName val="Sheet2"/>
      <sheetName val="건축원가계산서"/>
      <sheetName val="토목"/>
      <sheetName val="wall"/>
      <sheetName val="교각1"/>
      <sheetName val="list price"/>
      <sheetName val=" 견적서"/>
      <sheetName val="을"/>
      <sheetName val="물량표"/>
      <sheetName val="FB25JN"/>
      <sheetName val="단면(RW1)"/>
      <sheetName val="상 부"/>
      <sheetName val="TEL"/>
      <sheetName val="공사비 내역 (가)"/>
      <sheetName val="토공(완충)"/>
      <sheetName val="예산M12A"/>
      <sheetName val="단면가정"/>
      <sheetName val="unit 4"/>
      <sheetName val="견적서"/>
      <sheetName val="경비2내역"/>
      <sheetName val="금액내역서"/>
      <sheetName val="예산서"/>
      <sheetName val="보도경계블럭"/>
      <sheetName val="DATA"/>
      <sheetName val="직재"/>
      <sheetName val="노임"/>
      <sheetName val="제경비"/>
      <sheetName val="설계조건"/>
      <sheetName val="안정계산"/>
      <sheetName val="단면검토"/>
      <sheetName val="BLOCK(1)"/>
      <sheetName val="본장"/>
      <sheetName val="단가표 "/>
      <sheetName val="Sheet3"/>
      <sheetName val="design criteria"/>
      <sheetName val="plan&amp;section of foundation"/>
      <sheetName val="품셈TABLE"/>
      <sheetName val="도급양식"/>
      <sheetName val="변화치수"/>
      <sheetName val="fitting"/>
      <sheetName val="공사비내역서"/>
      <sheetName val="내역"/>
      <sheetName val="RCD-두부정리_x0000_ꘄŤ_x0000__x0004__x0000__x0000__x0000__x0000__x0000__x0000_휰Ť_x0000__x0000__x0000__x0000__x0000__x0000__x0000__x0000_ꐨŤ"/>
      <sheetName val="b_gunmul"/>
      <sheetName val="b_balju (2)"/>
      <sheetName val="factor"/>
      <sheetName val="부표총괄"/>
      <sheetName val="지장물C"/>
      <sheetName val="백암비스타내역"/>
      <sheetName val="재집"/>
      <sheetName val="FAB별"/>
      <sheetName val="ML"/>
      <sheetName val="#REF"/>
      <sheetName val="GRDBS"/>
      <sheetName val="설계서"/>
      <sheetName val="여과지동"/>
      <sheetName val="기초자료"/>
    </sheetNames>
    <sheetDataSet>
      <sheetData sheetId="0">
        <row r="5">
          <cell r="D5" t="str">
            <v>(발표일:99.1.1)</v>
          </cell>
        </row>
      </sheetData>
      <sheetData sheetId="1"/>
      <sheetData sheetId="2"/>
      <sheetData sheetId="3">
        <row r="5">
          <cell r="D5" t="str">
            <v>(발표일:99.1.1)</v>
          </cell>
        </row>
      </sheetData>
      <sheetData sheetId="4" refreshError="1"/>
      <sheetData sheetId="5" refreshError="1">
        <row r="5">
          <cell r="D5" t="str">
            <v>(발표일:99.1.1)</v>
          </cell>
          <cell r="E5" t="str">
            <v>(발표일:98.9.1)</v>
          </cell>
          <cell r="F5" t="str">
            <v>(발표일:98.1.1)</v>
          </cell>
        </row>
        <row r="6">
          <cell r="A6" t="str">
            <v>L001</v>
          </cell>
          <cell r="B6" t="str">
            <v>갱    부</v>
          </cell>
          <cell r="C6" t="str">
            <v>인</v>
          </cell>
          <cell r="D6">
            <v>46995</v>
          </cell>
          <cell r="E6">
            <v>50308</v>
          </cell>
          <cell r="F6">
            <v>56352</v>
          </cell>
        </row>
        <row r="7">
          <cell r="A7" t="str">
            <v>L002</v>
          </cell>
          <cell r="B7" t="str">
            <v>도 목 수</v>
          </cell>
          <cell r="C7" t="str">
            <v>인</v>
          </cell>
          <cell r="D7">
            <v>0</v>
          </cell>
          <cell r="E7">
            <v>0</v>
          </cell>
          <cell r="F7">
            <v>81068</v>
          </cell>
        </row>
        <row r="8">
          <cell r="A8" t="str">
            <v>L003</v>
          </cell>
          <cell r="B8" t="str">
            <v>건축목공</v>
          </cell>
          <cell r="C8" t="str">
            <v>인</v>
          </cell>
          <cell r="D8">
            <v>62310</v>
          </cell>
          <cell r="E8">
            <v>65713</v>
          </cell>
          <cell r="F8">
            <v>71803</v>
          </cell>
        </row>
        <row r="9">
          <cell r="A9" t="str">
            <v>L004</v>
          </cell>
          <cell r="B9" t="str">
            <v>형틀목공</v>
          </cell>
          <cell r="C9" t="str">
            <v>인</v>
          </cell>
          <cell r="D9">
            <v>62603</v>
          </cell>
          <cell r="E9">
            <v>65381</v>
          </cell>
          <cell r="F9">
            <v>75306</v>
          </cell>
        </row>
        <row r="10">
          <cell r="A10" t="str">
            <v>L005</v>
          </cell>
          <cell r="B10" t="str">
            <v>창호목공</v>
          </cell>
          <cell r="C10" t="str">
            <v>인</v>
          </cell>
          <cell r="D10">
            <v>56563</v>
          </cell>
          <cell r="E10">
            <v>61043</v>
          </cell>
          <cell r="F10">
            <v>66162</v>
          </cell>
        </row>
        <row r="11">
          <cell r="A11" t="str">
            <v>L006</v>
          </cell>
          <cell r="B11" t="str">
            <v>철 골 공</v>
          </cell>
          <cell r="C11" t="str">
            <v>인</v>
          </cell>
          <cell r="D11">
            <v>60500</v>
          </cell>
          <cell r="E11">
            <v>64796</v>
          </cell>
          <cell r="F11">
            <v>73514</v>
          </cell>
        </row>
        <row r="12">
          <cell r="A12" t="str">
            <v>L007</v>
          </cell>
          <cell r="B12" t="str">
            <v>철    공</v>
          </cell>
          <cell r="C12" t="str">
            <v>인</v>
          </cell>
          <cell r="D12">
            <v>59797</v>
          </cell>
          <cell r="E12">
            <v>59917</v>
          </cell>
          <cell r="F12">
            <v>72430</v>
          </cell>
        </row>
        <row r="13">
          <cell r="A13" t="str">
            <v>L008</v>
          </cell>
          <cell r="B13" t="str">
            <v>철 근 공</v>
          </cell>
          <cell r="C13" t="str">
            <v>인</v>
          </cell>
          <cell r="D13">
            <v>65147</v>
          </cell>
          <cell r="E13">
            <v>66944</v>
          </cell>
          <cell r="F13">
            <v>77839</v>
          </cell>
        </row>
        <row r="14">
          <cell r="A14" t="str">
            <v>L009</v>
          </cell>
          <cell r="B14" t="str">
            <v>철 판 공</v>
          </cell>
          <cell r="C14" t="str">
            <v>인</v>
          </cell>
          <cell r="D14">
            <v>61774</v>
          </cell>
          <cell r="E14">
            <v>68465</v>
          </cell>
          <cell r="F14">
            <v>73217</v>
          </cell>
        </row>
        <row r="15">
          <cell r="A15" t="str">
            <v>L010</v>
          </cell>
          <cell r="B15" t="str">
            <v>셧 터 공</v>
          </cell>
          <cell r="C15" t="str">
            <v>인</v>
          </cell>
          <cell r="D15">
            <v>55318</v>
          </cell>
          <cell r="E15">
            <v>58035</v>
          </cell>
          <cell r="F15">
            <v>64659</v>
          </cell>
        </row>
        <row r="16">
          <cell r="A16" t="str">
            <v>L011</v>
          </cell>
          <cell r="B16" t="str">
            <v>샷 시 공</v>
          </cell>
          <cell r="C16" t="str">
            <v>인</v>
          </cell>
          <cell r="D16">
            <v>55318</v>
          </cell>
          <cell r="E16">
            <v>58035</v>
          </cell>
          <cell r="F16">
            <v>65647</v>
          </cell>
        </row>
        <row r="17">
          <cell r="A17" t="str">
            <v>L012</v>
          </cell>
          <cell r="B17" t="str">
            <v>절 단 공</v>
          </cell>
          <cell r="C17" t="str">
            <v>인</v>
          </cell>
          <cell r="D17">
            <v>59642</v>
          </cell>
          <cell r="E17">
            <v>67321</v>
          </cell>
          <cell r="F17">
            <v>65881</v>
          </cell>
        </row>
        <row r="18">
          <cell r="A18" t="str">
            <v>L013</v>
          </cell>
          <cell r="B18" t="str">
            <v>석    공</v>
          </cell>
          <cell r="C18" t="str">
            <v>인</v>
          </cell>
          <cell r="D18">
            <v>69257</v>
          </cell>
          <cell r="E18">
            <v>67292</v>
          </cell>
          <cell r="F18">
            <v>77005</v>
          </cell>
        </row>
        <row r="19">
          <cell r="A19" t="str">
            <v>L014</v>
          </cell>
          <cell r="B19" t="str">
            <v>특수비계공(15M이상)</v>
          </cell>
          <cell r="C19" t="str">
            <v>인</v>
          </cell>
          <cell r="D19">
            <v>78766</v>
          </cell>
          <cell r="E19">
            <v>75380</v>
          </cell>
          <cell r="F19">
            <v>85884</v>
          </cell>
        </row>
        <row r="20">
          <cell r="A20" t="str">
            <v>L015</v>
          </cell>
          <cell r="B20" t="str">
            <v>비 계 공</v>
          </cell>
          <cell r="C20" t="str">
            <v>인</v>
          </cell>
          <cell r="D20">
            <v>66531</v>
          </cell>
          <cell r="E20">
            <v>69324</v>
          </cell>
          <cell r="F20">
            <v>79467</v>
          </cell>
        </row>
        <row r="21">
          <cell r="A21" t="str">
            <v>L016</v>
          </cell>
          <cell r="B21" t="str">
            <v>동 발 공(터 널)</v>
          </cell>
          <cell r="C21" t="str">
            <v>인</v>
          </cell>
          <cell r="D21">
            <v>61285</v>
          </cell>
          <cell r="E21">
            <v>59691</v>
          </cell>
          <cell r="F21">
            <v>65485</v>
          </cell>
        </row>
        <row r="22">
          <cell r="A22" t="str">
            <v>L017</v>
          </cell>
          <cell r="B22" t="str">
            <v>조 적 공</v>
          </cell>
          <cell r="C22" t="str">
            <v>인</v>
          </cell>
          <cell r="D22">
            <v>58512</v>
          </cell>
          <cell r="E22">
            <v>58379</v>
          </cell>
          <cell r="F22">
            <v>67986</v>
          </cell>
        </row>
        <row r="23">
          <cell r="A23" t="str">
            <v>L018</v>
          </cell>
          <cell r="B23" t="str">
            <v>벽돌(블럭)제작공</v>
          </cell>
          <cell r="C23" t="str">
            <v>인</v>
          </cell>
          <cell r="D23">
            <v>56942</v>
          </cell>
          <cell r="E23">
            <v>57334</v>
          </cell>
          <cell r="F23">
            <v>61291</v>
          </cell>
        </row>
        <row r="24">
          <cell r="A24" t="str">
            <v>L019</v>
          </cell>
          <cell r="B24" t="str">
            <v>연 돌 공</v>
          </cell>
          <cell r="C24" t="str">
            <v>인</v>
          </cell>
          <cell r="D24">
            <v>58512</v>
          </cell>
          <cell r="E24">
            <v>58379</v>
          </cell>
          <cell r="F24">
            <v>72745</v>
          </cell>
        </row>
        <row r="25">
          <cell r="A25" t="str">
            <v>L020</v>
          </cell>
          <cell r="B25" t="str">
            <v>미 장 공</v>
          </cell>
          <cell r="C25" t="str">
            <v>인</v>
          </cell>
          <cell r="D25">
            <v>59451</v>
          </cell>
          <cell r="E25">
            <v>61569</v>
          </cell>
          <cell r="F25">
            <v>71283</v>
          </cell>
        </row>
        <row r="26">
          <cell r="A26" t="str">
            <v>L021</v>
          </cell>
          <cell r="B26" t="str">
            <v>방 수 공</v>
          </cell>
          <cell r="C26" t="str">
            <v>인</v>
          </cell>
          <cell r="D26">
            <v>50866</v>
          </cell>
          <cell r="E26">
            <v>51640</v>
          </cell>
          <cell r="F26">
            <v>57701</v>
          </cell>
        </row>
        <row r="27">
          <cell r="A27" t="str">
            <v>L022</v>
          </cell>
          <cell r="B27" t="str">
            <v>타 일 공</v>
          </cell>
          <cell r="C27" t="str">
            <v>인</v>
          </cell>
          <cell r="D27">
            <v>58994</v>
          </cell>
          <cell r="E27">
            <v>60706</v>
          </cell>
          <cell r="F27">
            <v>68147</v>
          </cell>
        </row>
        <row r="28">
          <cell r="A28" t="str">
            <v>L023</v>
          </cell>
          <cell r="B28" t="str">
            <v>줄 눈 공</v>
          </cell>
          <cell r="C28" t="str">
            <v>인</v>
          </cell>
          <cell r="D28">
            <v>58172</v>
          </cell>
          <cell r="E28">
            <v>55387</v>
          </cell>
          <cell r="F28">
            <v>63589</v>
          </cell>
        </row>
        <row r="29">
          <cell r="A29" t="str">
            <v>L024</v>
          </cell>
          <cell r="B29" t="str">
            <v>연 마 공</v>
          </cell>
          <cell r="C29" t="str">
            <v>인</v>
          </cell>
          <cell r="D29">
            <v>56709</v>
          </cell>
          <cell r="E29">
            <v>54957</v>
          </cell>
          <cell r="F29">
            <v>67289</v>
          </cell>
        </row>
        <row r="30">
          <cell r="A30" t="str">
            <v>L025</v>
          </cell>
          <cell r="B30" t="str">
            <v>콘크리트공</v>
          </cell>
          <cell r="C30" t="str">
            <v>인</v>
          </cell>
          <cell r="D30">
            <v>60596</v>
          </cell>
          <cell r="E30">
            <v>63605</v>
          </cell>
          <cell r="F30">
            <v>71184</v>
          </cell>
        </row>
        <row r="31">
          <cell r="A31" t="str">
            <v>L026</v>
          </cell>
          <cell r="B31" t="str">
            <v>바이브레타공</v>
          </cell>
          <cell r="C31" t="str">
            <v>인</v>
          </cell>
          <cell r="D31">
            <v>60596</v>
          </cell>
          <cell r="E31">
            <v>63605</v>
          </cell>
          <cell r="F31">
            <v>69081</v>
          </cell>
        </row>
        <row r="32">
          <cell r="A32" t="str">
            <v>L027</v>
          </cell>
          <cell r="B32" t="str">
            <v>보일러공</v>
          </cell>
          <cell r="C32" t="str">
            <v>인</v>
          </cell>
          <cell r="D32">
            <v>48190</v>
          </cell>
          <cell r="E32">
            <v>52463</v>
          </cell>
          <cell r="F32">
            <v>56787</v>
          </cell>
        </row>
        <row r="33">
          <cell r="A33" t="str">
            <v>L028</v>
          </cell>
          <cell r="B33" t="str">
            <v>배 관 공</v>
          </cell>
          <cell r="C33" t="str">
            <v>인</v>
          </cell>
          <cell r="D33">
            <v>48833</v>
          </cell>
          <cell r="E33">
            <v>52004</v>
          </cell>
          <cell r="F33">
            <v>58907</v>
          </cell>
        </row>
        <row r="34">
          <cell r="A34" t="str">
            <v>L029</v>
          </cell>
          <cell r="B34" t="str">
            <v>온 돌 공</v>
          </cell>
          <cell r="C34" t="str">
            <v>인</v>
          </cell>
          <cell r="D34">
            <v>59451</v>
          </cell>
          <cell r="E34">
            <v>61569</v>
          </cell>
          <cell r="F34">
            <v>54720</v>
          </cell>
        </row>
        <row r="35">
          <cell r="A35" t="str">
            <v>L030</v>
          </cell>
          <cell r="B35" t="str">
            <v>위 생 공</v>
          </cell>
          <cell r="C35" t="str">
            <v>인</v>
          </cell>
          <cell r="D35">
            <v>48855</v>
          </cell>
          <cell r="E35">
            <v>51145</v>
          </cell>
          <cell r="F35">
            <v>59212</v>
          </cell>
        </row>
        <row r="36">
          <cell r="A36" t="str">
            <v>L031</v>
          </cell>
          <cell r="B36" t="str">
            <v>보 온 공</v>
          </cell>
          <cell r="C36" t="str">
            <v>인</v>
          </cell>
          <cell r="D36">
            <v>49987</v>
          </cell>
          <cell r="E36">
            <v>54125</v>
          </cell>
          <cell r="F36">
            <v>63143</v>
          </cell>
        </row>
        <row r="37">
          <cell r="A37" t="str">
            <v>L032</v>
          </cell>
          <cell r="B37" t="str">
            <v>도 장 공</v>
          </cell>
          <cell r="C37" t="str">
            <v>인</v>
          </cell>
          <cell r="D37">
            <v>52915</v>
          </cell>
          <cell r="E37">
            <v>55640</v>
          </cell>
          <cell r="F37">
            <v>63038</v>
          </cell>
        </row>
        <row r="38">
          <cell r="A38" t="str">
            <v>L033</v>
          </cell>
          <cell r="B38" t="str">
            <v>내 장 공</v>
          </cell>
          <cell r="C38" t="str">
            <v>인</v>
          </cell>
          <cell r="D38">
            <v>58768</v>
          </cell>
          <cell r="E38">
            <v>59767</v>
          </cell>
          <cell r="F38">
            <v>72244</v>
          </cell>
        </row>
        <row r="39">
          <cell r="A39" t="str">
            <v>L034</v>
          </cell>
          <cell r="B39" t="str">
            <v>도 배 공</v>
          </cell>
          <cell r="C39" t="str">
            <v>인</v>
          </cell>
          <cell r="D39">
            <v>51632</v>
          </cell>
          <cell r="E39">
            <v>51201</v>
          </cell>
          <cell r="F39">
            <v>58443</v>
          </cell>
        </row>
        <row r="40">
          <cell r="A40" t="str">
            <v>L035</v>
          </cell>
          <cell r="B40" t="str">
            <v>아스타일공</v>
          </cell>
          <cell r="C40" t="str">
            <v>인</v>
          </cell>
          <cell r="D40">
            <v>58994</v>
          </cell>
          <cell r="E40">
            <v>60706</v>
          </cell>
          <cell r="F40">
            <v>71686</v>
          </cell>
        </row>
        <row r="41">
          <cell r="A41" t="str">
            <v>L036</v>
          </cell>
          <cell r="B41" t="str">
            <v>기 와 공</v>
          </cell>
          <cell r="C41" t="str">
            <v>인</v>
          </cell>
          <cell r="D41">
            <v>68363</v>
          </cell>
          <cell r="E41">
            <v>64891</v>
          </cell>
          <cell r="F41">
            <v>69476</v>
          </cell>
        </row>
        <row r="42">
          <cell r="A42" t="str">
            <v>L037</v>
          </cell>
          <cell r="B42" t="str">
            <v>슬레이트공</v>
          </cell>
          <cell r="C42" t="str">
            <v>인</v>
          </cell>
          <cell r="D42">
            <v>68363</v>
          </cell>
          <cell r="E42">
            <v>64891</v>
          </cell>
          <cell r="F42">
            <v>72727</v>
          </cell>
        </row>
        <row r="43">
          <cell r="A43" t="str">
            <v>L038</v>
          </cell>
          <cell r="B43" t="str">
            <v>화약취급공</v>
          </cell>
          <cell r="C43" t="str">
            <v>인</v>
          </cell>
          <cell r="D43">
            <v>67520</v>
          </cell>
          <cell r="E43">
            <v>60578</v>
          </cell>
          <cell r="F43">
            <v>69595</v>
          </cell>
        </row>
        <row r="44">
          <cell r="A44" t="str">
            <v>L039</v>
          </cell>
          <cell r="B44" t="str">
            <v>착 암 공</v>
          </cell>
          <cell r="C44" t="str">
            <v>인</v>
          </cell>
          <cell r="D44">
            <v>50107</v>
          </cell>
          <cell r="E44">
            <v>54279</v>
          </cell>
          <cell r="F44">
            <v>57292</v>
          </cell>
        </row>
        <row r="45">
          <cell r="A45" t="str">
            <v>L040</v>
          </cell>
          <cell r="B45" t="str">
            <v>보 안 공</v>
          </cell>
          <cell r="C45" t="str">
            <v>인</v>
          </cell>
          <cell r="D45">
            <v>41224</v>
          </cell>
          <cell r="E45">
            <v>44036</v>
          </cell>
          <cell r="F45">
            <v>41290</v>
          </cell>
        </row>
        <row r="46">
          <cell r="A46" t="str">
            <v>L041</v>
          </cell>
          <cell r="B46" t="str">
            <v>포 장 공</v>
          </cell>
          <cell r="C46" t="str">
            <v>인</v>
          </cell>
          <cell r="D46">
            <v>59695</v>
          </cell>
          <cell r="E46">
            <v>56237</v>
          </cell>
          <cell r="F46">
            <v>65494</v>
          </cell>
        </row>
        <row r="47">
          <cell r="A47" t="str">
            <v>L042</v>
          </cell>
          <cell r="B47" t="str">
            <v>포 설 공</v>
          </cell>
          <cell r="C47" t="str">
            <v>인</v>
          </cell>
          <cell r="D47">
            <v>53731</v>
          </cell>
          <cell r="E47">
            <v>54013</v>
          </cell>
          <cell r="F47">
            <v>65082</v>
          </cell>
        </row>
        <row r="48">
          <cell r="A48" t="str">
            <v>L043</v>
          </cell>
          <cell r="B48" t="str">
            <v>궤 도 공</v>
          </cell>
          <cell r="C48" t="str">
            <v>인</v>
          </cell>
          <cell r="D48">
            <v>53629</v>
          </cell>
          <cell r="E48">
            <v>62818</v>
          </cell>
          <cell r="F48">
            <v>60000</v>
          </cell>
        </row>
        <row r="49">
          <cell r="A49" t="str">
            <v>L044</v>
          </cell>
          <cell r="B49" t="str">
            <v>용 접 공(철 도)</v>
          </cell>
          <cell r="C49" t="str">
            <v>인</v>
          </cell>
          <cell r="D49">
            <v>58661</v>
          </cell>
          <cell r="E49">
            <v>55736</v>
          </cell>
          <cell r="F49">
            <v>67201</v>
          </cell>
        </row>
        <row r="50">
          <cell r="A50" t="str">
            <v>L045</v>
          </cell>
          <cell r="B50" t="str">
            <v>잠 수 부</v>
          </cell>
          <cell r="C50" t="str">
            <v>인</v>
          </cell>
          <cell r="D50">
            <v>87712</v>
          </cell>
          <cell r="E50">
            <v>73901</v>
          </cell>
          <cell r="F50">
            <v>81832</v>
          </cell>
        </row>
        <row r="51">
          <cell r="A51" t="str">
            <v>L046</v>
          </cell>
          <cell r="B51" t="str">
            <v>잠 함 공</v>
          </cell>
          <cell r="C51" t="str">
            <v>인</v>
          </cell>
          <cell r="D51">
            <v>0</v>
          </cell>
          <cell r="E51">
            <v>0</v>
          </cell>
          <cell r="F51">
            <v>0</v>
          </cell>
        </row>
        <row r="52">
          <cell r="A52" t="str">
            <v>L047</v>
          </cell>
          <cell r="B52" t="str">
            <v>보 링 공</v>
          </cell>
          <cell r="C52" t="str">
            <v>인</v>
          </cell>
          <cell r="D52">
            <v>50288</v>
          </cell>
          <cell r="E52">
            <v>53721</v>
          </cell>
          <cell r="F52">
            <v>58626</v>
          </cell>
        </row>
        <row r="53">
          <cell r="A53" t="str">
            <v>L049</v>
          </cell>
          <cell r="B53" t="str">
            <v>영림기사</v>
          </cell>
          <cell r="C53" t="str">
            <v>인</v>
          </cell>
          <cell r="D53">
            <v>0</v>
          </cell>
          <cell r="E53">
            <v>0</v>
          </cell>
          <cell r="F53">
            <v>72675</v>
          </cell>
        </row>
        <row r="54">
          <cell r="A54" t="str">
            <v>L050</v>
          </cell>
          <cell r="B54" t="str">
            <v>조 경 공</v>
          </cell>
          <cell r="C54" t="str">
            <v>인</v>
          </cell>
          <cell r="D54">
            <v>50250</v>
          </cell>
          <cell r="E54">
            <v>50321</v>
          </cell>
          <cell r="F54">
            <v>60207</v>
          </cell>
        </row>
        <row r="55">
          <cell r="A55" t="str">
            <v>L051</v>
          </cell>
          <cell r="B55" t="str">
            <v>벌 목 부</v>
          </cell>
          <cell r="C55" t="str">
            <v>인</v>
          </cell>
          <cell r="D55">
            <v>57718</v>
          </cell>
          <cell r="E55">
            <v>64902</v>
          </cell>
          <cell r="F55">
            <v>66433</v>
          </cell>
        </row>
        <row r="56">
          <cell r="A56" t="str">
            <v>L052</v>
          </cell>
          <cell r="B56" t="str">
            <v>조림인부</v>
          </cell>
          <cell r="C56" t="str">
            <v>인</v>
          </cell>
          <cell r="D56">
            <v>43854</v>
          </cell>
          <cell r="E56">
            <v>32014</v>
          </cell>
          <cell r="F56">
            <v>53688</v>
          </cell>
        </row>
        <row r="57">
          <cell r="A57" t="str">
            <v>L053</v>
          </cell>
          <cell r="B57" t="str">
            <v>플랜트 기계설치공</v>
          </cell>
          <cell r="C57" t="str">
            <v>인</v>
          </cell>
          <cell r="D57">
            <v>59903</v>
          </cell>
          <cell r="E57">
            <v>61521</v>
          </cell>
          <cell r="F57">
            <v>80805</v>
          </cell>
        </row>
        <row r="58">
          <cell r="A58" t="str">
            <v>L054</v>
          </cell>
          <cell r="B58" t="str">
            <v>플랜트 용접공</v>
          </cell>
          <cell r="C58" t="str">
            <v>인</v>
          </cell>
          <cell r="D58">
            <v>63349</v>
          </cell>
          <cell r="E58">
            <v>69101</v>
          </cell>
          <cell r="F58">
            <v>95379</v>
          </cell>
        </row>
        <row r="59">
          <cell r="A59" t="str">
            <v>L055</v>
          </cell>
          <cell r="B59" t="str">
            <v>플랜트 배관공</v>
          </cell>
          <cell r="C59" t="str">
            <v>인</v>
          </cell>
          <cell r="D59">
            <v>66377</v>
          </cell>
          <cell r="E59">
            <v>76135</v>
          </cell>
          <cell r="F59">
            <v>97219</v>
          </cell>
        </row>
        <row r="60">
          <cell r="A60" t="str">
            <v>L056</v>
          </cell>
          <cell r="B60" t="str">
            <v>플랜트 제관공</v>
          </cell>
          <cell r="C60" t="str">
            <v>인</v>
          </cell>
          <cell r="D60">
            <v>54813</v>
          </cell>
          <cell r="E60">
            <v>60834</v>
          </cell>
          <cell r="F60">
            <v>81966</v>
          </cell>
        </row>
        <row r="61">
          <cell r="A61" t="str">
            <v>L057</v>
          </cell>
          <cell r="B61" t="str">
            <v>시공측량사</v>
          </cell>
          <cell r="C61" t="str">
            <v>인</v>
          </cell>
          <cell r="D61">
            <v>44848</v>
          </cell>
          <cell r="E61">
            <v>47571</v>
          </cell>
          <cell r="F61">
            <v>58506</v>
          </cell>
        </row>
        <row r="62">
          <cell r="A62" t="str">
            <v>L058</v>
          </cell>
          <cell r="B62" t="str">
            <v>시공측량사조수</v>
          </cell>
          <cell r="C62" t="str">
            <v>인</v>
          </cell>
          <cell r="D62">
            <v>33985</v>
          </cell>
          <cell r="E62">
            <v>32619</v>
          </cell>
          <cell r="F62">
            <v>38777</v>
          </cell>
        </row>
        <row r="63">
          <cell r="A63" t="str">
            <v>L059</v>
          </cell>
          <cell r="B63" t="str">
            <v>측    부</v>
          </cell>
          <cell r="C63" t="str">
            <v>인</v>
          </cell>
          <cell r="D63">
            <v>26699</v>
          </cell>
          <cell r="E63">
            <v>32690</v>
          </cell>
          <cell r="F63">
            <v>32725</v>
          </cell>
        </row>
        <row r="64">
          <cell r="A64" t="str">
            <v>L060</v>
          </cell>
          <cell r="B64" t="str">
            <v>검 조 부</v>
          </cell>
          <cell r="C64" t="str">
            <v>인</v>
          </cell>
          <cell r="D64">
            <v>33755</v>
          </cell>
          <cell r="E64">
            <v>34098</v>
          </cell>
          <cell r="F64">
            <v>32800</v>
          </cell>
        </row>
        <row r="65">
          <cell r="A65" t="str">
            <v>L061</v>
          </cell>
          <cell r="B65" t="str">
            <v>송전전공</v>
          </cell>
          <cell r="C65" t="str">
            <v>인</v>
          </cell>
          <cell r="D65">
            <v>197482</v>
          </cell>
          <cell r="E65">
            <v>188956</v>
          </cell>
          <cell r="F65">
            <v>234733</v>
          </cell>
        </row>
        <row r="66">
          <cell r="A66" t="str">
            <v>L062</v>
          </cell>
          <cell r="B66" t="str">
            <v>배전전공</v>
          </cell>
          <cell r="C66" t="str">
            <v>인</v>
          </cell>
          <cell r="D66">
            <v>176615</v>
          </cell>
          <cell r="E66">
            <v>164094</v>
          </cell>
          <cell r="F66">
            <v>192602</v>
          </cell>
        </row>
        <row r="67">
          <cell r="A67" t="str">
            <v>L063</v>
          </cell>
          <cell r="B67" t="str">
            <v>플랜트 전공</v>
          </cell>
          <cell r="C67" t="str">
            <v>인</v>
          </cell>
          <cell r="D67">
            <v>52369</v>
          </cell>
          <cell r="E67">
            <v>54503</v>
          </cell>
          <cell r="F67">
            <v>64285</v>
          </cell>
        </row>
        <row r="68">
          <cell r="A68" t="str">
            <v>L064</v>
          </cell>
          <cell r="B68" t="str">
            <v>내선전공</v>
          </cell>
          <cell r="C68" t="str">
            <v>인</v>
          </cell>
          <cell r="D68">
            <v>47911</v>
          </cell>
          <cell r="E68">
            <v>51021</v>
          </cell>
          <cell r="F68">
            <v>57286</v>
          </cell>
        </row>
        <row r="69">
          <cell r="A69" t="str">
            <v>L065</v>
          </cell>
          <cell r="B69" t="str">
            <v>특별고압케이블전공</v>
          </cell>
          <cell r="C69" t="str">
            <v>인</v>
          </cell>
          <cell r="D69">
            <v>97565</v>
          </cell>
          <cell r="E69">
            <v>102881</v>
          </cell>
          <cell r="F69">
            <v>98463</v>
          </cell>
        </row>
        <row r="70">
          <cell r="A70" t="str">
            <v>L066</v>
          </cell>
          <cell r="B70" t="str">
            <v>고압케이블전공</v>
          </cell>
          <cell r="C70" t="str">
            <v>인</v>
          </cell>
          <cell r="D70">
            <v>66547</v>
          </cell>
          <cell r="E70">
            <v>74151</v>
          </cell>
          <cell r="F70">
            <v>74584</v>
          </cell>
        </row>
        <row r="71">
          <cell r="A71" t="str">
            <v>L067</v>
          </cell>
          <cell r="B71" t="str">
            <v>저압케이블전공</v>
          </cell>
          <cell r="C71" t="str">
            <v>인</v>
          </cell>
          <cell r="D71">
            <v>59146</v>
          </cell>
          <cell r="E71">
            <v>55486</v>
          </cell>
          <cell r="F71">
            <v>61877</v>
          </cell>
        </row>
        <row r="72">
          <cell r="A72" t="str">
            <v>L068</v>
          </cell>
          <cell r="B72" t="str">
            <v>철도신호공</v>
          </cell>
          <cell r="C72" t="str">
            <v>인</v>
          </cell>
          <cell r="D72">
            <v>79766</v>
          </cell>
          <cell r="E72">
            <v>73483</v>
          </cell>
          <cell r="F72">
            <v>88167</v>
          </cell>
        </row>
        <row r="73">
          <cell r="A73" t="str">
            <v>L069</v>
          </cell>
          <cell r="B73" t="str">
            <v>계 장 공</v>
          </cell>
          <cell r="C73" t="str">
            <v>인</v>
          </cell>
          <cell r="D73">
            <v>50009</v>
          </cell>
          <cell r="E73">
            <v>57587</v>
          </cell>
          <cell r="F73">
            <v>60822</v>
          </cell>
        </row>
        <row r="74">
          <cell r="A74" t="str">
            <v>L070</v>
          </cell>
          <cell r="B74" t="str">
            <v>전기공사기사 1급</v>
          </cell>
          <cell r="C74" t="str">
            <v>인</v>
          </cell>
          <cell r="D74">
            <v>0</v>
          </cell>
          <cell r="E74">
            <v>0</v>
          </cell>
          <cell r="F74">
            <v>64241</v>
          </cell>
        </row>
        <row r="75">
          <cell r="A75" t="str">
            <v>L071</v>
          </cell>
          <cell r="B75" t="str">
            <v>전기공사기사 2급</v>
          </cell>
          <cell r="C75" t="str">
            <v>인</v>
          </cell>
          <cell r="D75">
            <v>0</v>
          </cell>
          <cell r="E75">
            <v>0</v>
          </cell>
          <cell r="F75">
            <v>55069</v>
          </cell>
        </row>
        <row r="76">
          <cell r="A76" t="str">
            <v>L072</v>
          </cell>
          <cell r="B76" t="str">
            <v>통신외선공</v>
          </cell>
          <cell r="C76" t="str">
            <v>인</v>
          </cell>
          <cell r="D76">
            <v>73980</v>
          </cell>
          <cell r="E76">
            <v>77946</v>
          </cell>
          <cell r="F76">
            <v>89013</v>
          </cell>
        </row>
        <row r="77">
          <cell r="A77" t="str">
            <v>L073</v>
          </cell>
          <cell r="B77" t="str">
            <v>통신설비공</v>
          </cell>
          <cell r="C77" t="str">
            <v>인</v>
          </cell>
          <cell r="D77">
            <v>64758</v>
          </cell>
          <cell r="E77">
            <v>66296</v>
          </cell>
          <cell r="F77">
            <v>76852</v>
          </cell>
        </row>
        <row r="78">
          <cell r="A78" t="str">
            <v>L074</v>
          </cell>
          <cell r="B78" t="str">
            <v>통신내선공</v>
          </cell>
          <cell r="C78" t="str">
            <v>인</v>
          </cell>
          <cell r="D78">
            <v>60168</v>
          </cell>
          <cell r="E78">
            <v>63738</v>
          </cell>
          <cell r="F78">
            <v>72591</v>
          </cell>
        </row>
        <row r="79">
          <cell r="A79" t="str">
            <v>L075</v>
          </cell>
          <cell r="B79" t="str">
            <v>통신케이블공</v>
          </cell>
          <cell r="C79" t="str">
            <v>인</v>
          </cell>
          <cell r="D79">
            <v>75788</v>
          </cell>
          <cell r="E79">
            <v>80042</v>
          </cell>
          <cell r="F79">
            <v>90455</v>
          </cell>
        </row>
        <row r="80">
          <cell r="A80" t="str">
            <v>L076</v>
          </cell>
          <cell r="B80" t="str">
            <v>무선안테나공</v>
          </cell>
          <cell r="C80" t="str">
            <v>인</v>
          </cell>
          <cell r="D80">
            <v>91475</v>
          </cell>
          <cell r="E80">
            <v>97216</v>
          </cell>
          <cell r="F80">
            <v>110956</v>
          </cell>
        </row>
        <row r="81">
          <cell r="A81" t="str">
            <v>L077</v>
          </cell>
          <cell r="B81" t="str">
            <v>통신기사 1급</v>
          </cell>
          <cell r="C81" t="str">
            <v>인</v>
          </cell>
          <cell r="D81">
            <v>84229</v>
          </cell>
          <cell r="E81">
            <v>87004</v>
          </cell>
          <cell r="F81">
            <v>92723</v>
          </cell>
        </row>
        <row r="82">
          <cell r="A82" t="str">
            <v>L078</v>
          </cell>
          <cell r="B82" t="str">
            <v>통신기사 2급</v>
          </cell>
          <cell r="C82" t="str">
            <v>인</v>
          </cell>
          <cell r="D82">
            <v>79642</v>
          </cell>
          <cell r="E82">
            <v>78519</v>
          </cell>
          <cell r="F82">
            <v>82395</v>
          </cell>
        </row>
        <row r="83">
          <cell r="A83" t="str">
            <v>L079</v>
          </cell>
          <cell r="B83" t="str">
            <v>통신기능사</v>
          </cell>
          <cell r="C83" t="str">
            <v>인</v>
          </cell>
          <cell r="D83">
            <v>67759</v>
          </cell>
          <cell r="E83">
            <v>68332</v>
          </cell>
          <cell r="F83">
            <v>72194</v>
          </cell>
        </row>
        <row r="84">
          <cell r="A84" t="str">
            <v>L080</v>
          </cell>
          <cell r="B84" t="str">
            <v>수작업반장</v>
          </cell>
          <cell r="C84" t="str">
            <v>인</v>
          </cell>
          <cell r="D84">
            <v>57364</v>
          </cell>
          <cell r="E84">
            <v>54191</v>
          </cell>
          <cell r="F84">
            <v>74369</v>
          </cell>
        </row>
        <row r="85">
          <cell r="A85" t="str">
            <v>L081</v>
          </cell>
          <cell r="B85" t="str">
            <v>작업반장</v>
          </cell>
          <cell r="C85" t="str">
            <v>인</v>
          </cell>
          <cell r="D85">
            <v>57364</v>
          </cell>
          <cell r="E85">
            <v>54191</v>
          </cell>
          <cell r="F85">
            <v>60326</v>
          </cell>
        </row>
        <row r="86">
          <cell r="A86" t="str">
            <v>L082</v>
          </cell>
          <cell r="B86" t="str">
            <v>목    도</v>
          </cell>
          <cell r="C86" t="str">
            <v>인</v>
          </cell>
          <cell r="D86">
            <v>64408</v>
          </cell>
          <cell r="E86">
            <v>63010</v>
          </cell>
          <cell r="F86">
            <v>64758</v>
          </cell>
        </row>
        <row r="87">
          <cell r="A87" t="str">
            <v>L083</v>
          </cell>
          <cell r="B87" t="str">
            <v>조 력 공</v>
          </cell>
          <cell r="C87" t="str">
            <v>인</v>
          </cell>
          <cell r="D87">
            <v>39371</v>
          </cell>
          <cell r="E87">
            <v>40427</v>
          </cell>
          <cell r="F87">
            <v>48912</v>
          </cell>
        </row>
        <row r="88">
          <cell r="A88" t="str">
            <v>L084</v>
          </cell>
          <cell r="B88" t="str">
            <v>특별인부</v>
          </cell>
          <cell r="C88" t="str">
            <v>인</v>
          </cell>
          <cell r="D88">
            <v>48674</v>
          </cell>
          <cell r="E88">
            <v>49659</v>
          </cell>
          <cell r="F88">
            <v>57379</v>
          </cell>
        </row>
        <row r="89">
          <cell r="A89" t="str">
            <v>L085</v>
          </cell>
          <cell r="B89" t="str">
            <v>보통인부</v>
          </cell>
          <cell r="C89" t="str">
            <v>인</v>
          </cell>
          <cell r="D89">
            <v>33755</v>
          </cell>
          <cell r="E89">
            <v>34098</v>
          </cell>
          <cell r="F89">
            <v>37736</v>
          </cell>
        </row>
        <row r="90">
          <cell r="A90" t="str">
            <v>L086</v>
          </cell>
          <cell r="B90" t="str">
            <v>중기운전기사</v>
          </cell>
          <cell r="C90" t="str">
            <v>인</v>
          </cell>
          <cell r="D90">
            <v>53715</v>
          </cell>
          <cell r="E90">
            <v>52855</v>
          </cell>
          <cell r="F90">
            <v>56951</v>
          </cell>
        </row>
        <row r="91">
          <cell r="A91" t="str">
            <v>L087</v>
          </cell>
          <cell r="B91" t="str">
            <v>운전사(운반차)</v>
          </cell>
          <cell r="C91" t="str">
            <v>인</v>
          </cell>
          <cell r="D91">
            <v>49633</v>
          </cell>
          <cell r="E91">
            <v>53159</v>
          </cell>
          <cell r="F91">
            <v>51077</v>
          </cell>
        </row>
        <row r="92">
          <cell r="A92" t="str">
            <v>L088</v>
          </cell>
          <cell r="B92" t="str">
            <v>운전사(기  계)</v>
          </cell>
          <cell r="C92" t="str">
            <v>인</v>
          </cell>
          <cell r="D92">
            <v>45575</v>
          </cell>
          <cell r="E92">
            <v>45276</v>
          </cell>
          <cell r="F92">
            <v>54325</v>
          </cell>
        </row>
        <row r="93">
          <cell r="A93" t="str">
            <v>L089</v>
          </cell>
          <cell r="B93" t="str">
            <v>중기운전조수</v>
          </cell>
          <cell r="C93" t="str">
            <v>인</v>
          </cell>
          <cell r="D93">
            <v>40706</v>
          </cell>
          <cell r="E93">
            <v>39194</v>
          </cell>
          <cell r="F93">
            <v>42762</v>
          </cell>
        </row>
        <row r="94">
          <cell r="A94" t="str">
            <v>L090</v>
          </cell>
          <cell r="B94" t="str">
            <v>고급선원</v>
          </cell>
          <cell r="C94" t="str">
            <v>인</v>
          </cell>
          <cell r="D94">
            <v>67380</v>
          </cell>
          <cell r="E94">
            <v>63746</v>
          </cell>
          <cell r="F94">
            <v>63950</v>
          </cell>
        </row>
        <row r="95">
          <cell r="A95" t="str">
            <v>L091</v>
          </cell>
          <cell r="B95" t="str">
            <v>보통선원</v>
          </cell>
          <cell r="C95" t="str">
            <v>인</v>
          </cell>
          <cell r="D95">
            <v>52274</v>
          </cell>
          <cell r="E95">
            <v>54986</v>
          </cell>
          <cell r="F95">
            <v>49346</v>
          </cell>
        </row>
        <row r="96">
          <cell r="A96" t="str">
            <v>L092</v>
          </cell>
          <cell r="B96" t="str">
            <v>선    부</v>
          </cell>
          <cell r="C96" t="str">
            <v>인</v>
          </cell>
          <cell r="D96">
            <v>41303</v>
          </cell>
          <cell r="E96">
            <v>45267</v>
          </cell>
          <cell r="F96">
            <v>40088</v>
          </cell>
        </row>
        <row r="97">
          <cell r="A97" t="str">
            <v>L093</v>
          </cell>
          <cell r="B97" t="str">
            <v>준설선선장</v>
          </cell>
          <cell r="C97" t="str">
            <v>인</v>
          </cell>
          <cell r="D97">
            <v>77084</v>
          </cell>
          <cell r="E97">
            <v>77929</v>
          </cell>
          <cell r="F97">
            <v>79532</v>
          </cell>
        </row>
        <row r="98">
          <cell r="A98" t="str">
            <v>L094</v>
          </cell>
          <cell r="B98" t="str">
            <v>준설선기관장</v>
          </cell>
          <cell r="C98" t="str">
            <v>인</v>
          </cell>
          <cell r="D98">
            <v>65732</v>
          </cell>
          <cell r="E98">
            <v>66667</v>
          </cell>
          <cell r="F98">
            <v>70637</v>
          </cell>
        </row>
        <row r="99">
          <cell r="A99" t="str">
            <v>L095</v>
          </cell>
          <cell r="B99" t="str">
            <v>준설선기관사</v>
          </cell>
          <cell r="C99" t="str">
            <v>인</v>
          </cell>
          <cell r="D99">
            <v>62000</v>
          </cell>
          <cell r="E99">
            <v>63333</v>
          </cell>
          <cell r="F99">
            <v>56955</v>
          </cell>
        </row>
        <row r="100">
          <cell r="A100" t="str">
            <v>L096</v>
          </cell>
          <cell r="B100" t="str">
            <v>준설선운전사</v>
          </cell>
          <cell r="C100" t="str">
            <v>인</v>
          </cell>
          <cell r="D100">
            <v>64200</v>
          </cell>
          <cell r="E100">
            <v>58033</v>
          </cell>
          <cell r="F100">
            <v>66688</v>
          </cell>
        </row>
        <row r="101">
          <cell r="A101" t="str">
            <v>L097</v>
          </cell>
          <cell r="B101" t="str">
            <v>준설선전기사</v>
          </cell>
          <cell r="C101" t="str">
            <v>인</v>
          </cell>
          <cell r="D101">
            <v>66400</v>
          </cell>
          <cell r="E101">
            <v>66000</v>
          </cell>
          <cell r="F101">
            <v>63631</v>
          </cell>
        </row>
        <row r="102">
          <cell r="A102" t="str">
            <v>L098</v>
          </cell>
          <cell r="B102" t="str">
            <v>기계설치공</v>
          </cell>
          <cell r="C102" t="str">
            <v>인</v>
          </cell>
          <cell r="D102">
            <v>56925</v>
          </cell>
          <cell r="E102">
            <v>51838</v>
          </cell>
          <cell r="F102">
            <v>67415</v>
          </cell>
        </row>
        <row r="103">
          <cell r="A103" t="str">
            <v>L099</v>
          </cell>
          <cell r="B103" t="str">
            <v>기 계 공</v>
          </cell>
          <cell r="C103" t="str">
            <v>인</v>
          </cell>
          <cell r="D103">
            <v>49611</v>
          </cell>
          <cell r="E103">
            <v>49600</v>
          </cell>
          <cell r="F103">
            <v>58906</v>
          </cell>
        </row>
        <row r="104">
          <cell r="A104" t="str">
            <v>L100</v>
          </cell>
          <cell r="B104" t="str">
            <v>선 반 공</v>
          </cell>
          <cell r="C104" t="str">
            <v>인</v>
          </cell>
          <cell r="D104">
            <v>0</v>
          </cell>
          <cell r="E104">
            <v>0</v>
          </cell>
          <cell r="F104">
            <v>78752</v>
          </cell>
        </row>
        <row r="105">
          <cell r="A105" t="str">
            <v>L101</v>
          </cell>
          <cell r="B105" t="str">
            <v>정 비 공</v>
          </cell>
          <cell r="C105" t="str">
            <v>인</v>
          </cell>
          <cell r="D105">
            <v>0</v>
          </cell>
          <cell r="E105">
            <v>0</v>
          </cell>
          <cell r="F105">
            <v>52502</v>
          </cell>
        </row>
        <row r="106">
          <cell r="A106" t="str">
            <v>L102</v>
          </cell>
          <cell r="B106" t="str">
            <v>벨트콘베어작업공</v>
          </cell>
          <cell r="C106" t="str">
            <v>인</v>
          </cell>
          <cell r="D106">
            <v>0</v>
          </cell>
          <cell r="E106">
            <v>0</v>
          </cell>
          <cell r="F106">
            <v>0</v>
          </cell>
        </row>
        <row r="107">
          <cell r="A107" t="str">
            <v>L103</v>
          </cell>
          <cell r="B107" t="str">
            <v>현 도 사</v>
          </cell>
          <cell r="C107" t="str">
            <v>인</v>
          </cell>
          <cell r="D107">
            <v>66579</v>
          </cell>
          <cell r="E107">
            <v>0</v>
          </cell>
          <cell r="F107">
            <v>0</v>
          </cell>
        </row>
        <row r="108">
          <cell r="A108" t="str">
            <v>L104</v>
          </cell>
          <cell r="B108" t="str">
            <v>제 도 사</v>
          </cell>
          <cell r="C108" t="str">
            <v>인</v>
          </cell>
          <cell r="D108">
            <v>42366</v>
          </cell>
          <cell r="E108">
            <v>52957</v>
          </cell>
          <cell r="F108">
            <v>46978</v>
          </cell>
        </row>
        <row r="109">
          <cell r="A109" t="str">
            <v>L105</v>
          </cell>
          <cell r="B109" t="str">
            <v>시험사 1급</v>
          </cell>
          <cell r="C109" t="str">
            <v>인</v>
          </cell>
          <cell r="D109">
            <v>48017</v>
          </cell>
          <cell r="E109">
            <v>51959</v>
          </cell>
          <cell r="F109">
            <v>47867</v>
          </cell>
        </row>
        <row r="110">
          <cell r="A110" t="str">
            <v>L106</v>
          </cell>
          <cell r="B110" t="str">
            <v>시험사 2급</v>
          </cell>
          <cell r="C110" t="str">
            <v>인</v>
          </cell>
          <cell r="D110">
            <v>36857</v>
          </cell>
          <cell r="E110">
            <v>39935</v>
          </cell>
          <cell r="F110">
            <v>42272</v>
          </cell>
        </row>
        <row r="111">
          <cell r="A111" t="str">
            <v>L107</v>
          </cell>
          <cell r="B111" t="str">
            <v>시험사 3급</v>
          </cell>
          <cell r="C111" t="str">
            <v>인</v>
          </cell>
          <cell r="D111">
            <v>0</v>
          </cell>
          <cell r="E111">
            <v>0</v>
          </cell>
          <cell r="F111">
            <v>36667</v>
          </cell>
        </row>
        <row r="112">
          <cell r="A112" t="str">
            <v>L108</v>
          </cell>
          <cell r="B112" t="str">
            <v>시험사 4급</v>
          </cell>
          <cell r="C112" t="str">
            <v>인</v>
          </cell>
          <cell r="D112">
            <v>0</v>
          </cell>
          <cell r="E112">
            <v>0</v>
          </cell>
          <cell r="F112">
            <v>30223</v>
          </cell>
        </row>
        <row r="113">
          <cell r="A113" t="str">
            <v>L109</v>
          </cell>
          <cell r="B113" t="str">
            <v>시험보조수</v>
          </cell>
          <cell r="C113" t="str">
            <v>인</v>
          </cell>
          <cell r="D113">
            <v>29231</v>
          </cell>
          <cell r="E113">
            <v>31260</v>
          </cell>
          <cell r="F113">
            <v>31003</v>
          </cell>
        </row>
        <row r="114">
          <cell r="A114" t="str">
            <v>L110</v>
          </cell>
          <cell r="B114" t="str">
            <v>안전관리기사 1급</v>
          </cell>
          <cell r="C114" t="str">
            <v>인</v>
          </cell>
          <cell r="D114">
            <v>0</v>
          </cell>
          <cell r="E114">
            <v>0</v>
          </cell>
          <cell r="F114">
            <v>43959</v>
          </cell>
        </row>
        <row r="115">
          <cell r="A115" t="str">
            <v>L111</v>
          </cell>
          <cell r="B115" t="str">
            <v>안전관리기사 2급</v>
          </cell>
          <cell r="C115" t="str">
            <v>인</v>
          </cell>
          <cell r="D115">
            <v>0</v>
          </cell>
          <cell r="E115">
            <v>0</v>
          </cell>
          <cell r="F115">
            <v>38509</v>
          </cell>
        </row>
        <row r="116">
          <cell r="A116" t="str">
            <v>L112</v>
          </cell>
          <cell r="B116" t="str">
            <v>유 리 공</v>
          </cell>
          <cell r="C116" t="str">
            <v>인</v>
          </cell>
          <cell r="D116">
            <v>57574</v>
          </cell>
          <cell r="E116">
            <v>61877</v>
          </cell>
          <cell r="F116">
            <v>63783</v>
          </cell>
        </row>
        <row r="117">
          <cell r="A117" t="str">
            <v>L113</v>
          </cell>
          <cell r="B117" t="str">
            <v>함 석 공</v>
          </cell>
          <cell r="C117" t="str">
            <v>인</v>
          </cell>
          <cell r="D117">
            <v>56248</v>
          </cell>
          <cell r="E117">
            <v>56465</v>
          </cell>
          <cell r="F117">
            <v>68943</v>
          </cell>
        </row>
        <row r="118">
          <cell r="A118" t="str">
            <v>L114</v>
          </cell>
          <cell r="B118" t="str">
            <v>용 접 공(일 반)</v>
          </cell>
          <cell r="C118" t="str">
            <v>인</v>
          </cell>
          <cell r="D118">
            <v>60784</v>
          </cell>
          <cell r="E118">
            <v>61021</v>
          </cell>
          <cell r="F118">
            <v>74016</v>
          </cell>
        </row>
        <row r="119">
          <cell r="A119" t="str">
            <v>L115</v>
          </cell>
          <cell r="B119" t="str">
            <v>리 벳 공</v>
          </cell>
          <cell r="C119" t="str">
            <v>인</v>
          </cell>
          <cell r="D119">
            <v>60500</v>
          </cell>
          <cell r="E119">
            <v>64796</v>
          </cell>
          <cell r="F119">
            <v>71579</v>
          </cell>
        </row>
        <row r="120">
          <cell r="A120" t="str">
            <v>L116</v>
          </cell>
          <cell r="B120" t="str">
            <v>루 핑 공</v>
          </cell>
          <cell r="C120" t="str">
            <v>인</v>
          </cell>
          <cell r="D120">
            <v>50866</v>
          </cell>
          <cell r="E120">
            <v>51640</v>
          </cell>
          <cell r="F120">
            <v>57701</v>
          </cell>
        </row>
        <row r="121">
          <cell r="A121" t="str">
            <v>L117</v>
          </cell>
          <cell r="B121" t="str">
            <v>닥 트 공</v>
          </cell>
          <cell r="C121" t="str">
            <v>인</v>
          </cell>
          <cell r="D121">
            <v>48478</v>
          </cell>
          <cell r="E121">
            <v>52215</v>
          </cell>
          <cell r="F121">
            <v>58041</v>
          </cell>
        </row>
        <row r="122">
          <cell r="A122" t="str">
            <v>L118</v>
          </cell>
          <cell r="B122" t="str">
            <v>대 장 공</v>
          </cell>
          <cell r="C122" t="str">
            <v>인</v>
          </cell>
          <cell r="D122">
            <v>0</v>
          </cell>
          <cell r="E122">
            <v>0</v>
          </cell>
          <cell r="F122">
            <v>0</v>
          </cell>
        </row>
        <row r="123">
          <cell r="A123" t="str">
            <v>L119</v>
          </cell>
          <cell r="B123" t="str">
            <v>할 석 공</v>
          </cell>
          <cell r="C123" t="str">
            <v>인</v>
          </cell>
          <cell r="D123">
            <v>63951</v>
          </cell>
          <cell r="E123">
            <v>63908</v>
          </cell>
          <cell r="F123">
            <v>77728</v>
          </cell>
        </row>
        <row r="124">
          <cell r="A124" t="str">
            <v>L120</v>
          </cell>
          <cell r="B124" t="str">
            <v>제철축로공</v>
          </cell>
          <cell r="C124" t="str">
            <v>인</v>
          </cell>
          <cell r="D124">
            <v>92419</v>
          </cell>
          <cell r="E124">
            <v>93072</v>
          </cell>
          <cell r="F124">
            <v>93345</v>
          </cell>
        </row>
        <row r="125">
          <cell r="A125" t="str">
            <v>L121</v>
          </cell>
          <cell r="B125" t="str">
            <v>양 생 공</v>
          </cell>
          <cell r="C125" t="str">
            <v>인</v>
          </cell>
          <cell r="D125">
            <v>33755</v>
          </cell>
          <cell r="E125">
            <v>34098</v>
          </cell>
          <cell r="F125">
            <v>42244</v>
          </cell>
        </row>
        <row r="126">
          <cell r="A126" t="str">
            <v>L122</v>
          </cell>
          <cell r="B126" t="str">
            <v>계 령 공</v>
          </cell>
          <cell r="C126" t="str">
            <v>인</v>
          </cell>
          <cell r="D126">
            <v>52915</v>
          </cell>
          <cell r="E126">
            <v>55640</v>
          </cell>
          <cell r="F126">
            <v>0</v>
          </cell>
        </row>
        <row r="127">
          <cell r="A127" t="str">
            <v>L123</v>
          </cell>
          <cell r="B127" t="str">
            <v>사 공(배포함)</v>
          </cell>
          <cell r="C127" t="str">
            <v>인</v>
          </cell>
          <cell r="D127">
            <v>0</v>
          </cell>
          <cell r="E127">
            <v>0</v>
          </cell>
          <cell r="F127">
            <v>0</v>
          </cell>
        </row>
        <row r="128">
          <cell r="A128" t="str">
            <v>L124</v>
          </cell>
          <cell r="B128" t="str">
            <v>마 부(우마차포함)</v>
          </cell>
          <cell r="C128" t="str">
            <v>인</v>
          </cell>
          <cell r="D128">
            <v>0</v>
          </cell>
          <cell r="E128">
            <v>0</v>
          </cell>
          <cell r="F128">
            <v>0</v>
          </cell>
        </row>
        <row r="129">
          <cell r="A129" t="str">
            <v>L125</v>
          </cell>
          <cell r="B129" t="str">
            <v>제 재 공</v>
          </cell>
          <cell r="C129" t="str">
            <v>인</v>
          </cell>
          <cell r="D129">
            <v>0</v>
          </cell>
          <cell r="E129">
            <v>0</v>
          </cell>
          <cell r="F129">
            <v>0</v>
          </cell>
        </row>
        <row r="130">
          <cell r="A130" t="str">
            <v>L126</v>
          </cell>
          <cell r="B130" t="str">
            <v>철도궤도공</v>
          </cell>
          <cell r="C130" t="str">
            <v>인</v>
          </cell>
          <cell r="D130">
            <v>53629</v>
          </cell>
          <cell r="E130">
            <v>62818</v>
          </cell>
          <cell r="F130">
            <v>65636</v>
          </cell>
        </row>
        <row r="131">
          <cell r="A131" t="str">
            <v>L127</v>
          </cell>
          <cell r="B131" t="str">
            <v>지적기사 1급</v>
          </cell>
          <cell r="C131" t="str">
            <v>인</v>
          </cell>
          <cell r="D131">
            <v>91687</v>
          </cell>
          <cell r="E131">
            <v>93295</v>
          </cell>
          <cell r="F131">
            <v>93540</v>
          </cell>
        </row>
        <row r="132">
          <cell r="A132" t="str">
            <v>L128</v>
          </cell>
          <cell r="B132" t="str">
            <v>지적기사 2급</v>
          </cell>
          <cell r="C132" t="str">
            <v>인</v>
          </cell>
          <cell r="D132">
            <v>69173</v>
          </cell>
          <cell r="E132">
            <v>72840</v>
          </cell>
          <cell r="F132">
            <v>72183</v>
          </cell>
        </row>
        <row r="133">
          <cell r="A133" t="str">
            <v>L129</v>
          </cell>
          <cell r="B133" t="str">
            <v>지적기능사 1급</v>
          </cell>
          <cell r="C133" t="str">
            <v>인</v>
          </cell>
          <cell r="D133">
            <v>48878</v>
          </cell>
          <cell r="E133">
            <v>50316</v>
          </cell>
          <cell r="F133">
            <v>53062</v>
          </cell>
        </row>
        <row r="134">
          <cell r="A134" t="str">
            <v>L130</v>
          </cell>
          <cell r="B134" t="str">
            <v>지적기능사 2급</v>
          </cell>
          <cell r="C134" t="str">
            <v>인</v>
          </cell>
          <cell r="D134">
            <v>35131</v>
          </cell>
          <cell r="E134">
            <v>34731</v>
          </cell>
          <cell r="F134">
            <v>32715</v>
          </cell>
        </row>
        <row r="135">
          <cell r="A135" t="str">
            <v>L131</v>
          </cell>
          <cell r="B135" t="str">
            <v>치장벽돌공</v>
          </cell>
          <cell r="C135" t="str">
            <v>인</v>
          </cell>
          <cell r="D135">
            <v>61897</v>
          </cell>
          <cell r="E135">
            <v>64317</v>
          </cell>
          <cell r="F135">
            <v>73288</v>
          </cell>
        </row>
        <row r="136">
          <cell r="A136" t="str">
            <v>L132</v>
          </cell>
          <cell r="B136" t="str">
            <v>송전활선전공</v>
          </cell>
          <cell r="C136" t="str">
            <v>인</v>
          </cell>
          <cell r="D136">
            <v>235109</v>
          </cell>
          <cell r="E136">
            <v>250000</v>
          </cell>
          <cell r="F136">
            <v>0</v>
          </cell>
        </row>
        <row r="137">
          <cell r="A137" t="str">
            <v>L133</v>
          </cell>
          <cell r="B137" t="str">
            <v>배전활선전공</v>
          </cell>
          <cell r="C137" t="str">
            <v>인</v>
          </cell>
          <cell r="D137">
            <v>182772</v>
          </cell>
          <cell r="E137">
            <v>188915</v>
          </cell>
          <cell r="F137">
            <v>215055</v>
          </cell>
        </row>
        <row r="138">
          <cell r="A138" t="str">
            <v>L134</v>
          </cell>
          <cell r="B138" t="str">
            <v>중기조장</v>
          </cell>
          <cell r="C138" t="str">
            <v>인</v>
          </cell>
          <cell r="D138">
            <v>64260</v>
          </cell>
          <cell r="E138">
            <v>56042</v>
          </cell>
          <cell r="F138">
            <v>55484</v>
          </cell>
        </row>
        <row r="139">
          <cell r="A139" t="str">
            <v>L135</v>
          </cell>
          <cell r="B139" t="str">
            <v>모래분사공</v>
          </cell>
          <cell r="C139" t="str">
            <v>인</v>
          </cell>
          <cell r="D139">
            <v>52915</v>
          </cell>
          <cell r="E139">
            <v>55640</v>
          </cell>
          <cell r="F139">
            <v>49962</v>
          </cell>
        </row>
        <row r="140">
          <cell r="A140" t="str">
            <v>L137</v>
          </cell>
          <cell r="B140" t="str">
            <v>플랜트 특수용접공</v>
          </cell>
          <cell r="C140" t="str">
            <v>인</v>
          </cell>
          <cell r="D140">
            <v>100475</v>
          </cell>
          <cell r="E140">
            <v>93828</v>
          </cell>
          <cell r="F140">
            <v>141421</v>
          </cell>
        </row>
        <row r="141">
          <cell r="A141" t="str">
            <v>L200</v>
          </cell>
          <cell r="B141" t="str">
            <v>여자인부</v>
          </cell>
          <cell r="C141" t="str">
            <v>인</v>
          </cell>
          <cell r="D141">
            <v>0</v>
          </cell>
          <cell r="E141">
            <v>0</v>
          </cell>
          <cell r="F141">
            <v>0</v>
          </cell>
        </row>
        <row r="142">
          <cell r="A142" t="str">
            <v>L201</v>
          </cell>
          <cell r="B142" t="str">
            <v>조    공</v>
          </cell>
          <cell r="C142" t="str">
            <v>인</v>
          </cell>
          <cell r="D142">
            <v>0</v>
          </cell>
          <cell r="E142">
            <v>0</v>
          </cell>
          <cell r="F142">
            <v>0</v>
          </cell>
        </row>
        <row r="143">
          <cell r="A143" t="str">
            <v>L202</v>
          </cell>
          <cell r="B143" t="str">
            <v>포장특공</v>
          </cell>
          <cell r="C143" t="str">
            <v>인</v>
          </cell>
          <cell r="D143">
            <v>0</v>
          </cell>
          <cell r="E143">
            <v>0</v>
          </cell>
          <cell r="F143">
            <v>0</v>
          </cell>
        </row>
        <row r="144">
          <cell r="A144" t="str">
            <v>L203</v>
          </cell>
          <cell r="B144" t="str">
            <v>항 타 공</v>
          </cell>
          <cell r="C144" t="str">
            <v>인</v>
          </cell>
          <cell r="D144">
            <v>0</v>
          </cell>
          <cell r="E144">
            <v>0</v>
          </cell>
          <cell r="F144">
            <v>0</v>
          </cell>
        </row>
        <row r="145">
          <cell r="A145" t="str">
            <v>L204</v>
          </cell>
          <cell r="B145" t="str">
            <v>드 릴 공</v>
          </cell>
          <cell r="C145" t="str">
            <v>인</v>
          </cell>
          <cell r="D145">
            <v>0</v>
          </cell>
          <cell r="E145">
            <v>0</v>
          </cell>
          <cell r="F145">
            <v>0</v>
          </cell>
        </row>
        <row r="146">
          <cell r="A146" t="str">
            <v>L205</v>
          </cell>
          <cell r="B146" t="str">
            <v>WIRE MESH 설치공</v>
          </cell>
          <cell r="C146" t="str">
            <v>인</v>
          </cell>
          <cell r="D146">
            <v>0</v>
          </cell>
          <cell r="E146">
            <v>0</v>
          </cell>
          <cell r="F146">
            <v>0</v>
          </cell>
        </row>
        <row r="147">
          <cell r="A147" t="str">
            <v>L701</v>
          </cell>
          <cell r="B147" t="str">
            <v>특급기술자</v>
          </cell>
          <cell r="C147" t="str">
            <v>인</v>
          </cell>
          <cell r="D147">
            <v>132166</v>
          </cell>
          <cell r="E147">
            <v>142203</v>
          </cell>
          <cell r="F147">
            <v>142203</v>
          </cell>
        </row>
        <row r="148">
          <cell r="A148" t="str">
            <v>L702</v>
          </cell>
          <cell r="B148" t="str">
            <v>고급기술자</v>
          </cell>
          <cell r="C148" t="str">
            <v>인</v>
          </cell>
          <cell r="D148">
            <v>109695</v>
          </cell>
          <cell r="E148">
            <v>117410</v>
          </cell>
          <cell r="F148">
            <v>117410</v>
          </cell>
        </row>
        <row r="149">
          <cell r="A149" t="str">
            <v>L703</v>
          </cell>
          <cell r="B149" t="str">
            <v>중급기술자</v>
          </cell>
          <cell r="C149" t="str">
            <v>인</v>
          </cell>
          <cell r="D149">
            <v>91968</v>
          </cell>
          <cell r="E149">
            <v>97488</v>
          </cell>
          <cell r="F149">
            <v>97488</v>
          </cell>
        </row>
        <row r="150">
          <cell r="A150" t="str">
            <v>L704</v>
          </cell>
          <cell r="B150" t="str">
            <v>초급기술자</v>
          </cell>
          <cell r="C150" t="str">
            <v>인</v>
          </cell>
          <cell r="D150">
            <v>65947</v>
          </cell>
          <cell r="E150">
            <v>69405</v>
          </cell>
          <cell r="F150">
            <v>69405</v>
          </cell>
        </row>
        <row r="151">
          <cell r="A151" t="str">
            <v>L705</v>
          </cell>
          <cell r="B151" t="str">
            <v>고급기능사</v>
          </cell>
          <cell r="C151" t="str">
            <v>인</v>
          </cell>
          <cell r="D151">
            <v>67006</v>
          </cell>
          <cell r="E151">
            <v>68094</v>
          </cell>
          <cell r="F151">
            <v>68094</v>
          </cell>
        </row>
        <row r="152">
          <cell r="A152" t="str">
            <v>L706</v>
          </cell>
          <cell r="B152" t="str">
            <v>중급기능사</v>
          </cell>
          <cell r="C152" t="str">
            <v>인</v>
          </cell>
          <cell r="D152">
            <v>55830</v>
          </cell>
          <cell r="E152">
            <v>60249</v>
          </cell>
          <cell r="F152">
            <v>60249</v>
          </cell>
        </row>
        <row r="153">
          <cell r="A153" t="str">
            <v>L707</v>
          </cell>
          <cell r="B153" t="str">
            <v>초급기능사</v>
          </cell>
          <cell r="C153" t="str">
            <v>인</v>
          </cell>
          <cell r="D153">
            <v>46933</v>
          </cell>
          <cell r="E153">
            <v>48652</v>
          </cell>
          <cell r="F153">
            <v>48652</v>
          </cell>
        </row>
        <row r="154">
          <cell r="A154" t="str">
            <v>L301</v>
          </cell>
          <cell r="B154" t="str">
            <v>H/W설치기사</v>
          </cell>
          <cell r="C154" t="str">
            <v>인</v>
          </cell>
          <cell r="D154">
            <v>83297</v>
          </cell>
          <cell r="E154">
            <v>82162</v>
          </cell>
          <cell r="F154">
            <v>82913</v>
          </cell>
        </row>
        <row r="155">
          <cell r="A155" t="str">
            <v>L302</v>
          </cell>
          <cell r="B155" t="str">
            <v>H/W시험기사</v>
          </cell>
          <cell r="C155" t="str">
            <v>인</v>
          </cell>
          <cell r="D155">
            <v>85165</v>
          </cell>
          <cell r="E155">
            <v>82402</v>
          </cell>
          <cell r="F155">
            <v>84088</v>
          </cell>
        </row>
        <row r="156">
          <cell r="A156" t="str">
            <v>L303</v>
          </cell>
          <cell r="B156" t="str">
            <v>S/W시험기사</v>
          </cell>
          <cell r="C156" t="str">
            <v>인</v>
          </cell>
          <cell r="D156">
            <v>86583</v>
          </cell>
          <cell r="E156">
            <v>84693</v>
          </cell>
          <cell r="F156">
            <v>85238</v>
          </cell>
        </row>
        <row r="157">
          <cell r="A157" t="str">
            <v>L304</v>
          </cell>
          <cell r="B157" t="str">
            <v>CPU시험기사</v>
          </cell>
          <cell r="C157" t="str">
            <v>인</v>
          </cell>
          <cell r="D157">
            <v>81182</v>
          </cell>
          <cell r="E157">
            <v>79138</v>
          </cell>
          <cell r="F157">
            <v>80163</v>
          </cell>
        </row>
        <row r="158">
          <cell r="A158" t="str">
            <v>L305</v>
          </cell>
          <cell r="B158" t="str">
            <v>광통신기사</v>
          </cell>
          <cell r="C158" t="str">
            <v>인</v>
          </cell>
          <cell r="D158">
            <v>108175</v>
          </cell>
          <cell r="E158">
            <v>132875</v>
          </cell>
          <cell r="F158">
            <v>149857</v>
          </cell>
        </row>
        <row r="159">
          <cell r="A159" t="str">
            <v>L306</v>
          </cell>
          <cell r="B159" t="str">
            <v>광케이블기사</v>
          </cell>
          <cell r="C159" t="str">
            <v>인</v>
          </cell>
          <cell r="D159">
            <v>90147</v>
          </cell>
          <cell r="E159">
            <v>110336</v>
          </cell>
          <cell r="F159">
            <v>120493</v>
          </cell>
        </row>
        <row r="160">
          <cell r="A160" t="str">
            <v>L401</v>
          </cell>
          <cell r="B160" t="str">
            <v>도편수</v>
          </cell>
          <cell r="C160" t="str">
            <v>인</v>
          </cell>
          <cell r="D160">
            <v>120804</v>
          </cell>
          <cell r="E160">
            <v>131984</v>
          </cell>
          <cell r="F160">
            <v>132909</v>
          </cell>
        </row>
        <row r="161">
          <cell r="A161" t="str">
            <v>L402</v>
          </cell>
          <cell r="B161" t="str">
            <v>목조각공</v>
          </cell>
          <cell r="C161" t="str">
            <v>인</v>
          </cell>
          <cell r="D161">
            <v>109226</v>
          </cell>
          <cell r="E161">
            <v>96291</v>
          </cell>
          <cell r="F161">
            <v>95674</v>
          </cell>
        </row>
        <row r="162">
          <cell r="A162" t="str">
            <v>L403</v>
          </cell>
          <cell r="B162" t="str">
            <v>한식목공</v>
          </cell>
          <cell r="C162" t="str">
            <v>인</v>
          </cell>
          <cell r="D162">
            <v>89987</v>
          </cell>
          <cell r="E162">
            <v>87000</v>
          </cell>
          <cell r="F162">
            <v>86465</v>
          </cell>
        </row>
        <row r="163">
          <cell r="A163" t="str">
            <v>L404</v>
          </cell>
          <cell r="B163" t="str">
            <v>한식목공조공</v>
          </cell>
          <cell r="C163" t="str">
            <v>인</v>
          </cell>
          <cell r="D163">
            <v>73861</v>
          </cell>
          <cell r="E163">
            <v>69203</v>
          </cell>
          <cell r="F163">
            <v>62022</v>
          </cell>
        </row>
        <row r="164">
          <cell r="A164" t="str">
            <v>L405</v>
          </cell>
          <cell r="B164" t="str">
            <v>드잡이공</v>
          </cell>
          <cell r="C164" t="str">
            <v>인</v>
          </cell>
          <cell r="D164">
            <v>98743</v>
          </cell>
          <cell r="E164">
            <v>106667</v>
          </cell>
          <cell r="F164">
            <v>98108</v>
          </cell>
        </row>
        <row r="165">
          <cell r="A165" t="str">
            <v>L406</v>
          </cell>
          <cell r="B165" t="str">
            <v>한식와공</v>
          </cell>
          <cell r="C165" t="str">
            <v>인</v>
          </cell>
          <cell r="D165">
            <v>144566</v>
          </cell>
          <cell r="E165">
            <v>153013</v>
          </cell>
          <cell r="F165">
            <v>126465</v>
          </cell>
        </row>
        <row r="166">
          <cell r="A166" t="str">
            <v>L407</v>
          </cell>
          <cell r="B166" t="str">
            <v>한식와공조공</v>
          </cell>
          <cell r="C166" t="str">
            <v>인</v>
          </cell>
          <cell r="D166">
            <v>98830</v>
          </cell>
          <cell r="E166">
            <v>80622</v>
          </cell>
          <cell r="F166">
            <v>91058</v>
          </cell>
        </row>
        <row r="167">
          <cell r="A167" t="str">
            <v>L408</v>
          </cell>
          <cell r="B167" t="str">
            <v>석조각공</v>
          </cell>
          <cell r="C167" t="str">
            <v>인</v>
          </cell>
          <cell r="D167">
            <v>97323</v>
          </cell>
          <cell r="E167">
            <v>112022</v>
          </cell>
          <cell r="F167">
            <v>108908</v>
          </cell>
        </row>
        <row r="168">
          <cell r="A168" t="str">
            <v>L409</v>
          </cell>
          <cell r="B168" t="str">
            <v>특수화공</v>
          </cell>
          <cell r="C168" t="str">
            <v>인</v>
          </cell>
          <cell r="D168">
            <v>130909</v>
          </cell>
          <cell r="E168">
            <v>106000</v>
          </cell>
          <cell r="F168">
            <v>121264</v>
          </cell>
        </row>
        <row r="169">
          <cell r="A169" t="str">
            <v>L410</v>
          </cell>
          <cell r="B169" t="str">
            <v>화공</v>
          </cell>
          <cell r="C169" t="str">
            <v>인</v>
          </cell>
          <cell r="D169">
            <v>98506</v>
          </cell>
          <cell r="E169">
            <v>92685</v>
          </cell>
          <cell r="F169">
            <v>86801</v>
          </cell>
        </row>
        <row r="170">
          <cell r="A170" t="str">
            <v>L411</v>
          </cell>
          <cell r="B170" t="str">
            <v>한식미장공</v>
          </cell>
          <cell r="C170" t="str">
            <v>인</v>
          </cell>
          <cell r="D170">
            <v>83400</v>
          </cell>
          <cell r="E170">
            <v>78989</v>
          </cell>
          <cell r="F170">
            <v>79972</v>
          </cell>
        </row>
        <row r="171">
          <cell r="A171" t="str">
            <v>L501</v>
          </cell>
          <cell r="B171" t="str">
            <v>원자력배관공</v>
          </cell>
          <cell r="C171" t="str">
            <v>인</v>
          </cell>
          <cell r="D171">
            <v>85504</v>
          </cell>
          <cell r="E171">
            <v>84091</v>
          </cell>
          <cell r="F171">
            <v>85331</v>
          </cell>
        </row>
        <row r="172">
          <cell r="A172" t="str">
            <v>L502</v>
          </cell>
          <cell r="B172" t="str">
            <v>원자력용접공</v>
          </cell>
          <cell r="C172" t="str">
            <v>인</v>
          </cell>
          <cell r="D172">
            <v>91598</v>
          </cell>
          <cell r="E172">
            <v>97054</v>
          </cell>
          <cell r="F172">
            <v>98842</v>
          </cell>
        </row>
        <row r="173">
          <cell r="A173" t="str">
            <v>L503</v>
          </cell>
          <cell r="B173" t="str">
            <v>원자력기계설치공</v>
          </cell>
          <cell r="C173" t="str">
            <v>인</v>
          </cell>
          <cell r="D173">
            <v>95966</v>
          </cell>
          <cell r="E173">
            <v>97451</v>
          </cell>
          <cell r="F173">
            <v>98364</v>
          </cell>
        </row>
        <row r="174">
          <cell r="A174" t="str">
            <v>L504</v>
          </cell>
          <cell r="B174" t="str">
            <v>원자력덕트공</v>
          </cell>
          <cell r="C174" t="str">
            <v>인</v>
          </cell>
          <cell r="D174">
            <v>88404</v>
          </cell>
          <cell r="E174">
            <v>84386</v>
          </cell>
          <cell r="F174">
            <v>104350</v>
          </cell>
        </row>
        <row r="175">
          <cell r="A175" t="str">
            <v>L505</v>
          </cell>
          <cell r="B175" t="str">
            <v>원자력제관공</v>
          </cell>
          <cell r="C175" t="str">
            <v>인</v>
          </cell>
          <cell r="D175">
            <v>76226</v>
          </cell>
          <cell r="E175">
            <v>79640</v>
          </cell>
          <cell r="F175">
            <v>76379</v>
          </cell>
        </row>
        <row r="176">
          <cell r="A176" t="str">
            <v>L506</v>
          </cell>
          <cell r="B176" t="str">
            <v>원자력케이블공</v>
          </cell>
          <cell r="C176" t="str">
            <v>인</v>
          </cell>
          <cell r="D176">
            <v>61338</v>
          </cell>
          <cell r="E176">
            <v>66411</v>
          </cell>
          <cell r="F176">
            <v>85474</v>
          </cell>
        </row>
        <row r="177">
          <cell r="A177" t="str">
            <v>L507</v>
          </cell>
          <cell r="B177" t="str">
            <v>원자력계장공</v>
          </cell>
          <cell r="C177" t="str">
            <v>인</v>
          </cell>
          <cell r="D177">
            <v>58478</v>
          </cell>
          <cell r="E177">
            <v>48839</v>
          </cell>
          <cell r="F177">
            <v>0</v>
          </cell>
        </row>
        <row r="178">
          <cell r="A178" t="str">
            <v>L508</v>
          </cell>
          <cell r="B178" t="str">
            <v>고급원자력비파괴시험공</v>
          </cell>
          <cell r="C178" t="str">
            <v>인</v>
          </cell>
          <cell r="D178">
            <v>89172</v>
          </cell>
          <cell r="E178">
            <v>91089</v>
          </cell>
          <cell r="F178">
            <v>92315</v>
          </cell>
        </row>
        <row r="179">
          <cell r="A179" t="str">
            <v>L509</v>
          </cell>
          <cell r="B179" t="str">
            <v>특급원자력비파괴시험공</v>
          </cell>
          <cell r="C179" t="str">
            <v>인</v>
          </cell>
          <cell r="D179">
            <v>94950</v>
          </cell>
          <cell r="E179">
            <v>99701</v>
          </cell>
          <cell r="F179">
            <v>100409</v>
          </cell>
        </row>
        <row r="180">
          <cell r="A180" t="str">
            <v>L510</v>
          </cell>
          <cell r="B180" t="str">
            <v>원자력기술자</v>
          </cell>
          <cell r="C180" t="str">
            <v>인</v>
          </cell>
          <cell r="D180">
            <v>71548</v>
          </cell>
          <cell r="E180">
            <v>67556</v>
          </cell>
          <cell r="F180">
            <v>66616</v>
          </cell>
        </row>
        <row r="181">
          <cell r="A181" t="str">
            <v>L511</v>
          </cell>
          <cell r="B181" t="str">
            <v>중급원자력기술자</v>
          </cell>
          <cell r="C181" t="str">
            <v>인</v>
          </cell>
          <cell r="D181">
            <v>85398</v>
          </cell>
          <cell r="E181">
            <v>78598</v>
          </cell>
          <cell r="F181">
            <v>77992</v>
          </cell>
        </row>
        <row r="182">
          <cell r="A182" t="str">
            <v>L048</v>
          </cell>
          <cell r="B182" t="str">
            <v>우 물 공</v>
          </cell>
          <cell r="C182" t="str">
            <v>인</v>
          </cell>
          <cell r="D182">
            <v>50288</v>
          </cell>
          <cell r="E182">
            <v>53721</v>
          </cell>
          <cell r="F182">
            <v>50558</v>
          </cell>
        </row>
        <row r="183">
          <cell r="A183" t="str">
            <v>L601</v>
          </cell>
          <cell r="B183" t="str">
            <v>책임측량사</v>
          </cell>
          <cell r="C183" t="str">
            <v>인</v>
          </cell>
          <cell r="D183">
            <v>0</v>
          </cell>
          <cell r="E183">
            <v>0</v>
          </cell>
          <cell r="F183">
            <v>0</v>
          </cell>
        </row>
        <row r="184">
          <cell r="A184" t="str">
            <v>L602</v>
          </cell>
          <cell r="B184" t="str">
            <v>측지기사 1급</v>
          </cell>
          <cell r="C184" t="str">
            <v>인</v>
          </cell>
          <cell r="D184">
            <v>0</v>
          </cell>
          <cell r="E184">
            <v>0</v>
          </cell>
          <cell r="F184">
            <v>0</v>
          </cell>
        </row>
        <row r="185">
          <cell r="A185" t="str">
            <v>L603</v>
          </cell>
          <cell r="B185" t="str">
            <v>측지기사 2급</v>
          </cell>
          <cell r="C185" t="str">
            <v>인</v>
          </cell>
          <cell r="D185">
            <v>0</v>
          </cell>
          <cell r="E185">
            <v>0</v>
          </cell>
          <cell r="F185">
            <v>0</v>
          </cell>
        </row>
        <row r="186">
          <cell r="A186" t="str">
            <v>L604</v>
          </cell>
          <cell r="B186" t="str">
            <v>측량기능사 1급</v>
          </cell>
          <cell r="C186" t="str">
            <v>인</v>
          </cell>
          <cell r="D186">
            <v>0</v>
          </cell>
          <cell r="E186">
            <v>0</v>
          </cell>
          <cell r="F186">
            <v>0</v>
          </cell>
        </row>
        <row r="187">
          <cell r="A187" t="str">
            <v>L605</v>
          </cell>
          <cell r="B187" t="str">
            <v>측량기능사 또는 측량기능사 2급</v>
          </cell>
          <cell r="C187" t="str">
            <v>인</v>
          </cell>
          <cell r="D187">
            <v>0</v>
          </cell>
          <cell r="E187">
            <v>0</v>
          </cell>
          <cell r="F187">
            <v>0</v>
          </cell>
        </row>
        <row r="188">
          <cell r="A188" t="str">
            <v>L606</v>
          </cell>
          <cell r="B188" t="str">
            <v>항공사진기능사 1급(1급/2급통합)</v>
          </cell>
          <cell r="C188" t="str">
            <v>인</v>
          </cell>
          <cell r="D188">
            <v>0</v>
          </cell>
          <cell r="E188">
            <v>0</v>
          </cell>
          <cell r="F188">
            <v>0</v>
          </cell>
        </row>
        <row r="189">
          <cell r="A189" t="str">
            <v>L609</v>
          </cell>
          <cell r="B189" t="str">
            <v>도화기능사 또는 도화기능사 2급</v>
          </cell>
          <cell r="C189" t="str">
            <v>인</v>
          </cell>
          <cell r="D189">
            <v>0</v>
          </cell>
          <cell r="E189">
            <v>0</v>
          </cell>
          <cell r="F189">
            <v>0</v>
          </cell>
        </row>
        <row r="190">
          <cell r="A190" t="str">
            <v>L607</v>
          </cell>
          <cell r="B190" t="str">
            <v>항공사진기능사 또는 항공사진기능사 2급</v>
          </cell>
          <cell r="C190" t="str">
            <v>인</v>
          </cell>
          <cell r="D190">
            <v>0</v>
          </cell>
          <cell r="E190">
            <v>0</v>
          </cell>
          <cell r="F190">
            <v>0</v>
          </cell>
        </row>
        <row r="191">
          <cell r="A191" t="str">
            <v>L608</v>
          </cell>
          <cell r="B191" t="str">
            <v>도화기능사 1급(1급/2급통합)</v>
          </cell>
          <cell r="C191" t="str">
            <v>인</v>
          </cell>
          <cell r="D191">
            <v>0</v>
          </cell>
          <cell r="E191">
            <v>0</v>
          </cell>
          <cell r="F191">
            <v>0</v>
          </cell>
        </row>
        <row r="192">
          <cell r="A192" t="str">
            <v>L610</v>
          </cell>
          <cell r="B192" t="str">
            <v>지도제작기능사 1급(1급/2급통합)</v>
          </cell>
          <cell r="C192" t="str">
            <v>인</v>
          </cell>
          <cell r="D192">
            <v>0</v>
          </cell>
          <cell r="E192">
            <v>0</v>
          </cell>
          <cell r="F192">
            <v>0</v>
          </cell>
        </row>
        <row r="193">
          <cell r="A193" t="str">
            <v>L611</v>
          </cell>
          <cell r="B193" t="str">
            <v>지도제작기능사 또는 지도제작기능사 2급</v>
          </cell>
          <cell r="C193" t="str">
            <v>인</v>
          </cell>
          <cell r="D193">
            <v>0</v>
          </cell>
          <cell r="E193">
            <v>0</v>
          </cell>
          <cell r="F193">
            <v>0</v>
          </cell>
        </row>
        <row r="194">
          <cell r="A194" t="str">
            <v>L612</v>
          </cell>
          <cell r="B194" t="str">
            <v>사업용 조종사</v>
          </cell>
          <cell r="C194" t="str">
            <v>인</v>
          </cell>
          <cell r="D194">
            <v>0</v>
          </cell>
          <cell r="E194">
            <v>0</v>
          </cell>
          <cell r="F194">
            <v>0</v>
          </cell>
        </row>
        <row r="195">
          <cell r="A195" t="str">
            <v>L613</v>
          </cell>
          <cell r="B195" t="str">
            <v>항법사</v>
          </cell>
          <cell r="C195" t="str">
            <v>인</v>
          </cell>
          <cell r="D195">
            <v>0</v>
          </cell>
          <cell r="E195">
            <v>0</v>
          </cell>
          <cell r="F195">
            <v>0</v>
          </cell>
        </row>
        <row r="196">
          <cell r="A196" t="str">
            <v>L614</v>
          </cell>
          <cell r="B196" t="str">
            <v>항공정비사</v>
          </cell>
          <cell r="C196" t="str">
            <v>인</v>
          </cell>
          <cell r="D196">
            <v>0</v>
          </cell>
          <cell r="E196">
            <v>0</v>
          </cell>
          <cell r="F196">
            <v>0</v>
          </cell>
        </row>
        <row r="197">
          <cell r="A197" t="str">
            <v>L615</v>
          </cell>
          <cell r="B197" t="str">
            <v>항공사진촬영사</v>
          </cell>
          <cell r="C197" t="str">
            <v>인</v>
          </cell>
          <cell r="D197">
            <v>0</v>
          </cell>
          <cell r="E197">
            <v>0</v>
          </cell>
          <cell r="F197">
            <v>0</v>
          </cell>
        </row>
        <row r="198">
          <cell r="A198" t="str">
            <v>L512</v>
          </cell>
          <cell r="B198" t="str">
            <v>상급원자력기술자</v>
          </cell>
          <cell r="C198" t="str">
            <v>인</v>
          </cell>
          <cell r="D198">
            <v>109491</v>
          </cell>
          <cell r="E198">
            <v>116994</v>
          </cell>
          <cell r="F198">
            <v>114125</v>
          </cell>
        </row>
        <row r="199">
          <cell r="A199" t="str">
            <v>L513</v>
          </cell>
          <cell r="B199" t="str">
            <v>원자력품질관리사</v>
          </cell>
          <cell r="C199" t="str">
            <v>인</v>
          </cell>
          <cell r="D199">
            <v>104799</v>
          </cell>
          <cell r="E199">
            <v>103736</v>
          </cell>
          <cell r="F199">
            <v>105586</v>
          </cell>
        </row>
        <row r="200">
          <cell r="A200" t="str">
            <v>L514</v>
          </cell>
          <cell r="B200" t="str">
            <v>원자력 특별인부</v>
          </cell>
          <cell r="C200" t="str">
            <v>인</v>
          </cell>
          <cell r="D200">
            <v>58187</v>
          </cell>
          <cell r="E200">
            <v>68094</v>
          </cell>
          <cell r="F200">
            <v>64294</v>
          </cell>
        </row>
        <row r="201">
          <cell r="A201" t="str">
            <v>L515</v>
          </cell>
          <cell r="B201" t="str">
            <v>원자력 보온공</v>
          </cell>
          <cell r="C201" t="str">
            <v>인</v>
          </cell>
          <cell r="D201">
            <v>65826</v>
          </cell>
          <cell r="E201">
            <v>83402</v>
          </cell>
          <cell r="F201">
            <v>89519</v>
          </cell>
        </row>
        <row r="202">
          <cell r="A202" t="str">
            <v>L516</v>
          </cell>
          <cell r="B202" t="str">
            <v>원자력 플랜트전공</v>
          </cell>
          <cell r="C202" t="str">
            <v>인</v>
          </cell>
          <cell r="D202">
            <v>84229</v>
          </cell>
          <cell r="E202">
            <v>93332</v>
          </cell>
          <cell r="F202">
            <v>98008</v>
          </cell>
        </row>
        <row r="203">
          <cell r="A203" t="str">
            <v>L170</v>
          </cell>
          <cell r="B203" t="str">
            <v>견 출 공</v>
          </cell>
          <cell r="C203" t="str">
            <v>인</v>
          </cell>
          <cell r="D203">
            <v>59133</v>
          </cell>
          <cell r="E203">
            <v>60023</v>
          </cell>
          <cell r="F203">
            <v>68717</v>
          </cell>
        </row>
        <row r="204">
          <cell r="A204" t="str">
            <v>L171</v>
          </cell>
          <cell r="B204" t="str">
            <v>노 즐 공</v>
          </cell>
          <cell r="C204" t="str">
            <v>인</v>
          </cell>
          <cell r="D204">
            <v>63577</v>
          </cell>
          <cell r="E204">
            <v>57373</v>
          </cell>
          <cell r="F204">
            <v>67815</v>
          </cell>
        </row>
        <row r="205">
          <cell r="A205" t="str">
            <v>L172</v>
          </cell>
          <cell r="B205" t="str">
            <v>코 킹 공</v>
          </cell>
          <cell r="C205" t="str">
            <v>인</v>
          </cell>
          <cell r="D205">
            <v>57954</v>
          </cell>
          <cell r="E205">
            <v>66077</v>
          </cell>
          <cell r="F205">
            <v>63600</v>
          </cell>
        </row>
        <row r="206">
          <cell r="A206" t="str">
            <v>L173</v>
          </cell>
          <cell r="B206" t="str">
            <v>판넬조립공</v>
          </cell>
          <cell r="C206" t="str">
            <v>인</v>
          </cell>
          <cell r="D206">
            <v>55888</v>
          </cell>
          <cell r="E206">
            <v>58782</v>
          </cell>
          <cell r="F206">
            <v>67380</v>
          </cell>
        </row>
        <row r="207">
          <cell r="A207" t="str">
            <v>L181</v>
          </cell>
          <cell r="B207" t="str">
            <v>콘크리트공(광의)</v>
          </cell>
          <cell r="C207" t="str">
            <v>인</v>
          </cell>
          <cell r="D207">
            <v>0</v>
          </cell>
          <cell r="E207">
            <v>0</v>
          </cell>
          <cell r="F207">
            <v>71078</v>
          </cell>
        </row>
        <row r="208">
          <cell r="A208" t="str">
            <v>L182</v>
          </cell>
          <cell r="B208" t="str">
            <v>지붕잇기공</v>
          </cell>
          <cell r="C208" t="str">
            <v>인</v>
          </cell>
          <cell r="D208">
            <v>68363</v>
          </cell>
          <cell r="E208">
            <v>64891</v>
          </cell>
          <cell r="F208">
            <v>69497</v>
          </cell>
        </row>
        <row r="209">
          <cell r="A209" t="str">
            <v>L801</v>
          </cell>
          <cell r="B209" t="str">
            <v>특급감리원</v>
          </cell>
          <cell r="C209" t="str">
            <v>인</v>
          </cell>
          <cell r="D209">
            <v>155637</v>
          </cell>
          <cell r="E209">
            <v>0</v>
          </cell>
          <cell r="F209">
            <v>0</v>
          </cell>
        </row>
        <row r="210">
          <cell r="A210" t="str">
            <v>L802</v>
          </cell>
          <cell r="B210" t="str">
            <v>고급감리원</v>
          </cell>
          <cell r="C210" t="str">
            <v>인</v>
          </cell>
          <cell r="D210">
            <v>124025</v>
          </cell>
          <cell r="E210">
            <v>0</v>
          </cell>
          <cell r="F210">
            <v>0</v>
          </cell>
        </row>
        <row r="211">
          <cell r="A211" t="str">
            <v>L803</v>
          </cell>
          <cell r="B211" t="str">
            <v>중급감리원</v>
          </cell>
          <cell r="C211" t="str">
            <v>인</v>
          </cell>
          <cell r="D211">
            <v>103036</v>
          </cell>
          <cell r="E211">
            <v>0</v>
          </cell>
          <cell r="F211">
            <v>0</v>
          </cell>
        </row>
        <row r="212">
          <cell r="A212" t="str">
            <v>L804</v>
          </cell>
          <cell r="B212" t="str">
            <v>초급감리원</v>
          </cell>
          <cell r="C212" t="str">
            <v>인</v>
          </cell>
          <cell r="D212">
            <v>83228</v>
          </cell>
          <cell r="E212">
            <v>0</v>
          </cell>
          <cell r="F212">
            <v>0</v>
          </cell>
        </row>
        <row r="213">
          <cell r="A213" t="str">
            <v>L901</v>
          </cell>
          <cell r="B213" t="str">
            <v>전기공사기사1급</v>
          </cell>
          <cell r="C213" t="str">
            <v>인</v>
          </cell>
          <cell r="D213">
            <v>63956</v>
          </cell>
          <cell r="E213">
            <v>0</v>
          </cell>
          <cell r="F213">
            <v>64241</v>
          </cell>
        </row>
        <row r="214">
          <cell r="A214" t="str">
            <v>L902</v>
          </cell>
          <cell r="B214" t="str">
            <v>전기공사기사2급</v>
          </cell>
          <cell r="C214" t="str">
            <v>인</v>
          </cell>
          <cell r="D214">
            <v>56130</v>
          </cell>
          <cell r="E214">
            <v>0</v>
          </cell>
          <cell r="F214">
            <v>55069</v>
          </cell>
        </row>
        <row r="215">
          <cell r="A215" t="str">
            <v>L903</v>
          </cell>
          <cell r="B215" t="str">
            <v>변전전공</v>
          </cell>
          <cell r="C215" t="str">
            <v>인</v>
          </cell>
          <cell r="D215">
            <v>85699</v>
          </cell>
          <cell r="E215">
            <v>0</v>
          </cell>
          <cell r="F215">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F 회의실견적(5_14 일대)"/>
      <sheetName val="정부노임단가"/>
      <sheetName val="외주가공"/>
      <sheetName val="N賃率-職"/>
      <sheetName val="TABLE"/>
      <sheetName val="민속촌메뉴"/>
      <sheetName val="20관리비율"/>
      <sheetName val="2F 회의실견적_5_14 일대_"/>
      <sheetName val="J直材4"/>
      <sheetName val="기초공"/>
      <sheetName val="기둥(원형)"/>
      <sheetName val="3BL공동구 수량"/>
      <sheetName val="공사내역"/>
      <sheetName val="직노"/>
      <sheetName val="일위대가(가설)"/>
      <sheetName val="내역서"/>
      <sheetName val="I一般比"/>
      <sheetName val="9GNG운반"/>
      <sheetName val="Total"/>
      <sheetName val="일위"/>
      <sheetName val="수량산출"/>
      <sheetName val="일위대가"/>
      <sheetName val="COPING"/>
      <sheetName val="danga"/>
      <sheetName val="ilch"/>
      <sheetName val="Galaxy 소비자가격표"/>
      <sheetName val="직재"/>
      <sheetName val="토목내역"/>
      <sheetName val="을"/>
      <sheetName val="남양시작동자105노65기1.3화1.2"/>
      <sheetName val="제-노임"/>
      <sheetName val="제직재"/>
      <sheetName val="실행내역"/>
      <sheetName val="손익분석"/>
      <sheetName val="단가표 "/>
      <sheetName val="Customer Databas"/>
      <sheetName val="TEL"/>
      <sheetName val="기본일위"/>
      <sheetName val="노임단가 (2)"/>
      <sheetName val="아산의전"/>
      <sheetName val="CONCRETE"/>
      <sheetName val="견적대비 견적서"/>
      <sheetName val="간접재료비산출표-27-30"/>
      <sheetName val="옹벽"/>
      <sheetName val="Sheet1"/>
      <sheetName val="보도경계블럭"/>
      <sheetName val="건축내역"/>
      <sheetName val="전기일위대가"/>
      <sheetName val="ABUT수량-A1"/>
      <sheetName val="설직재-1"/>
      <sheetName val="설계조건"/>
      <sheetName val="안정계산"/>
      <sheetName val="단면검토"/>
      <sheetName val="치수표"/>
      <sheetName val="dt0301"/>
      <sheetName val="dtt0301"/>
      <sheetName val="데이타"/>
      <sheetName val="DATA"/>
      <sheetName val="DATA(BAC)"/>
      <sheetName val="보차도경계석"/>
      <sheetName val="XL4Poppy"/>
      <sheetName val="실행철강하도"/>
      <sheetName val="원형맨홀수량"/>
      <sheetName val="GRDBS"/>
      <sheetName val="Proposal"/>
      <sheetName val="견적서"/>
      <sheetName val="내역"/>
      <sheetName val="FPA"/>
      <sheetName val="순수개발"/>
      <sheetName val="차액보증"/>
      <sheetName val="2F_회의실견적(5_14_일대)"/>
      <sheetName val="2F_회의실견적_5_14_일대_"/>
      <sheetName val="설계명세서"/>
      <sheetName val="예산명세서"/>
      <sheetName val="자료입력"/>
      <sheetName val="공통부대비"/>
      <sheetName val="깨기"/>
      <sheetName val="2F_회의실견적(5_14_일대)1"/>
      <sheetName val="2F_회의실견적_5_14_일대_1"/>
      <sheetName val="Galaxy_소비자가격표"/>
      <sheetName val="96수출"/>
      <sheetName val="민감도"/>
      <sheetName val="3. 규모산정(간이)"/>
      <sheetName val="Sheet6"/>
      <sheetName val="부대내역"/>
      <sheetName val="C-노임단가"/>
      <sheetName val="투찰"/>
      <sheetName val="MOTOR"/>
      <sheetName val="FAB별"/>
      <sheetName val="Sheet3"/>
      <sheetName val="자재"/>
      <sheetName val="C-직노1"/>
      <sheetName val="wall"/>
      <sheetName val="Front"/>
      <sheetName val="노원열병합  건축공사기성내역서"/>
      <sheetName val="공사현황"/>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ga"/>
      <sheetName val="ilch"/>
      <sheetName val="laroux"/>
      <sheetName val="2F 회의실견적(5_14 일대)"/>
      <sheetName val="을"/>
      <sheetName val="일위대가"/>
      <sheetName val="단면가정"/>
      <sheetName val="내역서"/>
      <sheetName val="LEGEND"/>
      <sheetName val="직공비"/>
      <sheetName val="직노"/>
      <sheetName val="계화배수"/>
      <sheetName val="I一般比"/>
      <sheetName val="1월"/>
      <sheetName val="공사비명세서"/>
      <sheetName val="Y-WORK"/>
      <sheetName val="TABLE"/>
      <sheetName val="토공"/>
      <sheetName val="일위대가목차"/>
      <sheetName val="20관리비율"/>
      <sheetName val="평가데이터"/>
      <sheetName val="날개벽(시점좌측)"/>
      <sheetName val="기본단가표"/>
      <sheetName val="맨홀수량집계"/>
      <sheetName val="정부노임단가"/>
      <sheetName val="공통가설"/>
      <sheetName val="3BL공동구 수량"/>
      <sheetName val="교각계산"/>
      <sheetName val="INPUT(덕도방향-시점)"/>
      <sheetName val="기둥(원형)"/>
      <sheetName val="일위대가표"/>
      <sheetName val="토목내역"/>
      <sheetName val="포장절단"/>
      <sheetName val="정보매체A동"/>
      <sheetName val="code"/>
      <sheetName val="일반물자(한국통신)"/>
      <sheetName val="JUCKEYK"/>
      <sheetName val="96수출"/>
      <sheetName val="공정집계_국별"/>
      <sheetName val="적용률"/>
      <sheetName val="집계표"/>
      <sheetName val="DATA"/>
      <sheetName val="1-1"/>
      <sheetName val="열린교실"/>
      <sheetName val="COPING"/>
      <sheetName val="3.하중산정4.지지력"/>
      <sheetName val="Sheet4"/>
      <sheetName val="내역1"/>
      <sheetName val="마산방향철근집계"/>
      <sheetName val="진주방향"/>
      <sheetName val="마산방향"/>
      <sheetName val="현장"/>
      <sheetName val="전기"/>
      <sheetName val="연령현황"/>
      <sheetName val="내역"/>
      <sheetName val=" 견적서"/>
      <sheetName val="총괄-1"/>
      <sheetName val="공통부대비"/>
      <sheetName val="TB-내역서"/>
      <sheetName val="Sheet5"/>
      <sheetName val="설산1.나"/>
      <sheetName val="본사S"/>
      <sheetName val="일반맨홀수량집계(A-7 LINE)"/>
      <sheetName val="일반맨홀수량집계"/>
      <sheetName val="LOPCALC"/>
      <sheetName val="변화치수"/>
      <sheetName val="대비"/>
      <sheetName val="모니터"/>
      <sheetName val="건축내역"/>
      <sheetName val="J直材4"/>
      <sheetName val="#REF"/>
      <sheetName val="기본일위"/>
      <sheetName val="품목"/>
      <sheetName val="N賃率-職"/>
      <sheetName val="물량산출근거"/>
      <sheetName val="공사개요"/>
      <sheetName val="예산서"/>
      <sheetName val="차액보증"/>
      <sheetName val="b_gunmul"/>
      <sheetName val="b_balju (2)"/>
      <sheetName val="부하(성남)"/>
      <sheetName val="품셈"/>
      <sheetName val="SORCE1"/>
      <sheetName val="가시설단위수량"/>
      <sheetName val="단위수량"/>
      <sheetName val="연부97-1"/>
      <sheetName val="갑지1"/>
      <sheetName val="공사비"/>
      <sheetName val="가공비"/>
      <sheetName val="작성"/>
      <sheetName val="산출내역"/>
      <sheetName val="CAT_5"/>
      <sheetName val="토공(완충)"/>
      <sheetName val="input"/>
      <sheetName val="VXXXXXXX"/>
      <sheetName val="원형맨홀수량"/>
      <sheetName val="SLAB&quot;1&quot;"/>
      <sheetName val="가설건물"/>
      <sheetName val="Total"/>
      <sheetName val="방송노임"/>
      <sheetName val="교각1"/>
      <sheetName val="설계변경원가계산총괄표"/>
      <sheetName val="BID"/>
      <sheetName val="설계조건"/>
      <sheetName val="안정계산"/>
      <sheetName val="수량3"/>
      <sheetName val="투찰"/>
      <sheetName val="쌍송교"/>
      <sheetName val="목록"/>
      <sheetName val="공사비예산서(토목분)"/>
      <sheetName val="표지"/>
      <sheetName val="토목품셈"/>
      <sheetName val="기초공"/>
      <sheetName val="부대내역"/>
      <sheetName val="Sheet1"/>
      <sheetName val="기계경비"/>
      <sheetName val="인건비(환율)"/>
      <sheetName val="총괄"/>
      <sheetName val="부속동"/>
      <sheetName val="깨기"/>
      <sheetName val="단가표 "/>
      <sheetName val="woo(mac)"/>
      <sheetName val="방송일위대가"/>
      <sheetName val="SILICATE"/>
      <sheetName val="guard(mac)"/>
      <sheetName val="06-BATCH "/>
      <sheetName val="DATA-1"/>
      <sheetName val="입찰안"/>
      <sheetName val="우배수"/>
      <sheetName val="조건표"/>
      <sheetName val="단가"/>
      <sheetName val="2F_회의실견적(5_14_일대)"/>
      <sheetName val="3BL공동구_수량"/>
      <sheetName val="백암비스타내역"/>
      <sheetName val="내역서2안"/>
      <sheetName val="월선수금"/>
      <sheetName val="경산"/>
      <sheetName val="간선계산"/>
      <sheetName val="97년추정손익계산서"/>
      <sheetName val="DATA1"/>
      <sheetName val="DATA(BAC)"/>
      <sheetName val="배수관공"/>
      <sheetName val="ITB COST"/>
      <sheetName val="금액내역서"/>
      <sheetName val="영업.일1"/>
      <sheetName val="광혁기성"/>
      <sheetName val="P.M 별"/>
      <sheetName val="D-3503"/>
      <sheetName val="RING WALL"/>
      <sheetName val="단가산출2"/>
      <sheetName val="960318-1"/>
      <sheetName val="WORK"/>
      <sheetName val="1.우편집중내역서"/>
      <sheetName val="기둥"/>
      <sheetName val="저판(버림100)"/>
      <sheetName val="실행내역"/>
      <sheetName val="Tables"/>
      <sheetName val="일위대가목록"/>
      <sheetName val="기흥하도용"/>
      <sheetName val="L형옹벽(key)"/>
      <sheetName val="DATE"/>
      <sheetName val="제품"/>
      <sheetName val="세부내역"/>
      <sheetName val="전기품산출"/>
      <sheetName val="단면(RW1)"/>
      <sheetName val="BSD (2)"/>
      <sheetName val="원가계산서"/>
      <sheetName val="옹벽"/>
      <sheetName val="경비2내역"/>
      <sheetName val="배수장공사비명세서"/>
      <sheetName val="전기일위대가"/>
      <sheetName val="Sheet2"/>
      <sheetName val="BEND LOSS"/>
      <sheetName val="데이타"/>
      <sheetName val="1단계"/>
      <sheetName val="정렬"/>
      <sheetName val="자재단가비교표"/>
      <sheetName val="KMT물량"/>
      <sheetName val="목표세부명세"/>
      <sheetName val="공문"/>
      <sheetName val="전장품(관리용)"/>
      <sheetName val="관람석제출"/>
      <sheetName val="케이블"/>
      <sheetName val="설직재-1"/>
      <sheetName val="제직재"/>
      <sheetName val="제-노임"/>
      <sheetName val="허용전류-IEC"/>
      <sheetName val="허용전류-IEC DATA"/>
      <sheetName val="TYPE-A"/>
      <sheetName val="수량산출"/>
      <sheetName val="공구원가계산"/>
      <sheetName val="노임단가"/>
      <sheetName val="단가조사서"/>
      <sheetName val="내역서-CCTV"/>
      <sheetName val="인테리어세부내역"/>
      <sheetName val="피엘"/>
      <sheetName val="공종집계"/>
      <sheetName val="ETC"/>
      <sheetName val="2공구산출내역"/>
      <sheetName val="보차도경계석"/>
      <sheetName val="전압강하계산"/>
      <sheetName val="Macro1"/>
      <sheetName val="부하"/>
      <sheetName val="주경기-오배수"/>
      <sheetName val="단중표"/>
      <sheetName val="대치판정"/>
      <sheetName val="단면검토"/>
      <sheetName val="기계내역"/>
      <sheetName val="CIVIL"/>
      <sheetName val="공통가설공사"/>
      <sheetName val="내역서(갑)"/>
      <sheetName val="날개벽"/>
      <sheetName val="CONCRETE"/>
      <sheetName val="EACT10"/>
      <sheetName val="자재"/>
      <sheetName val="간노_콘"/>
      <sheetName val="소비자가"/>
      <sheetName val="남양시작동자105노65기1.3화1.2"/>
      <sheetName val="삼성전기"/>
      <sheetName val="Sheet1 (2)"/>
      <sheetName val="부재력정리"/>
      <sheetName val="A-4"/>
      <sheetName val="입찰보고"/>
      <sheetName val="현장관리비내역서"/>
      <sheetName val="조작대(1연)"/>
      <sheetName val="금액"/>
      <sheetName val="ASP"/>
      <sheetName val="하중계산"/>
      <sheetName val="직재"/>
      <sheetName val="2.냉난방설비공사"/>
      <sheetName val="기성내역"/>
      <sheetName val="A"/>
      <sheetName val="민속촌메뉴"/>
      <sheetName val="증감분석"/>
      <sheetName val="ABUT수량-A1"/>
      <sheetName val="단가조사"/>
      <sheetName val="BLOCK(1)"/>
      <sheetName val="단"/>
      <sheetName val="단가일람"/>
      <sheetName val="말뚝지지력산정"/>
      <sheetName val="우각부보강"/>
      <sheetName val="내역서form"/>
      <sheetName val="Customer Databas"/>
      <sheetName val="월별수입"/>
      <sheetName val="FRT_O"/>
      <sheetName val="FAB_I"/>
      <sheetName val="마감물량3"/>
      <sheetName val="빙장비사양"/>
      <sheetName val="장비사양"/>
      <sheetName val="감시제어"/>
      <sheetName val="목차임시"/>
      <sheetName val="견적대비"/>
      <sheetName val="샘플표지"/>
      <sheetName val="적용기준"/>
      <sheetName val="공사비내역서"/>
      <sheetName val="시설물일위"/>
      <sheetName val="계수시트"/>
      <sheetName val="항목별"/>
      <sheetName val="합천내역"/>
      <sheetName val="내외국인총괄"/>
      <sheetName val="1을"/>
      <sheetName val="대,유,램"/>
      <sheetName val="중기사용료산출근거"/>
      <sheetName val="단가 및 재료비"/>
      <sheetName val="Mc1"/>
      <sheetName val="총계"/>
      <sheetName val="주관사업"/>
      <sheetName val="Sheet6"/>
      <sheetName val="FACTOR"/>
      <sheetName val="지중자재단가"/>
      <sheetName val="XL4Poppy"/>
      <sheetName val="식재품셈"/>
      <sheetName val="copy"/>
      <sheetName val="서식"/>
      <sheetName val="3_하중산정4_지지력"/>
      <sheetName val="_견적서"/>
      <sheetName val="설산1_나"/>
      <sheetName val="일반맨홀수량집계(A-7_LINE)"/>
      <sheetName val="b_balju_(2)"/>
      <sheetName val="설계명세서"/>
      <sheetName val="원형1호맨홀토공수량"/>
      <sheetName val="별표"/>
      <sheetName val="1.설계조건"/>
      <sheetName val="갑지(추정)"/>
      <sheetName val="단가표"/>
      <sheetName val="CDU"/>
      <sheetName val="本体適用"/>
      <sheetName val="기초DATA(2)"/>
      <sheetName val="FKM_장애분류별"/>
      <sheetName val="기초DATA(5)"/>
      <sheetName val="Facility Information"/>
      <sheetName val="General"/>
      <sheetName val="Instructions"/>
      <sheetName val="People"/>
      <sheetName val="Quality"/>
      <sheetName val="Risk"/>
      <sheetName val="Training"/>
      <sheetName val="부대비율"/>
      <sheetName val="cross beam"/>
      <sheetName val="안정검토"/>
      <sheetName val="단면 (2)"/>
      <sheetName val="UserData"/>
      <sheetName val="공사비 내역 (가)"/>
      <sheetName val="을지"/>
      <sheetName val="ITEM"/>
      <sheetName val="공사요율"/>
      <sheetName val="공통자료"/>
      <sheetName val="약품공급2"/>
      <sheetName val="치수표"/>
      <sheetName val="설계명세서(선로)"/>
      <sheetName val="실행내역 "/>
      <sheetName val="출력X"/>
      <sheetName val="토사(PE)"/>
      <sheetName val="설비"/>
      <sheetName val="집1"/>
      <sheetName val="CPM챠트"/>
      <sheetName val="TEL"/>
      <sheetName val="계산근거"/>
      <sheetName val="단가견적조사표"/>
      <sheetName val="가로내역"/>
      <sheetName val="개요"/>
      <sheetName val="단가산출1"/>
      <sheetName val="2F_회의실견적(5_14_일대)1"/>
      <sheetName val="3_하중산정4_지지력1"/>
      <sheetName val="3BL공동구_수량1"/>
      <sheetName val="_견적서1"/>
      <sheetName val="설산1_나1"/>
      <sheetName val="일반맨홀수량집계(A-7_LINE)1"/>
      <sheetName val="b_balju_(2)1"/>
      <sheetName val="단가표_"/>
      <sheetName val="영업_일1"/>
      <sheetName val="BSD_(2)"/>
      <sheetName val="BEND_LOSS"/>
      <sheetName val="1_우편집중내역서"/>
      <sheetName val="06-BATCH_"/>
      <sheetName val="RING_WALL"/>
      <sheetName val="허용전류-IEC_DATA"/>
      <sheetName val="ITB_COST"/>
      <sheetName val="P_M_별"/>
      <sheetName val="남양시작동자105노65기1_3화1_2"/>
      <sheetName val="Sheet1_(2)"/>
      <sheetName val="2_냉난방설비공사"/>
      <sheetName val="물가자료"/>
      <sheetName val="리터팬내장형"/>
      <sheetName val="환율"/>
      <sheetName val="dg"/>
      <sheetName val="현장관리비집계표"/>
      <sheetName val="산출근거"/>
      <sheetName val="경비_원본"/>
      <sheetName val="IMPEADENCE MAP 취수장"/>
      <sheetName val="b_balju"/>
      <sheetName val="와동25-3(변경)"/>
      <sheetName val="SLAB"/>
      <sheetName val="배"/>
      <sheetName val="지장물C"/>
      <sheetName val="내역(입찰)"/>
      <sheetName val="일위"/>
      <sheetName val="SANTOGO"/>
      <sheetName val="SANBAISU"/>
      <sheetName val="전체"/>
      <sheetName val="설계"/>
      <sheetName val="설비내역서"/>
      <sheetName val="건축내역서"/>
      <sheetName val="전기내역서"/>
      <sheetName val="제원.설계조건"/>
      <sheetName val="FAB별"/>
      <sheetName val="각종양식"/>
      <sheetName val="CABLE SIZE-3"/>
      <sheetName val="조명시설"/>
      <sheetName val="원가"/>
      <sheetName val="실행"/>
      <sheetName val="대전21토목내역서"/>
      <sheetName val="조명율표"/>
      <sheetName val="B부대공"/>
      <sheetName val="배수공"/>
      <sheetName val="입출재고현황 (2)"/>
      <sheetName val="사급자재"/>
      <sheetName val="자재대"/>
      <sheetName val="슬래브"/>
      <sheetName val="협조전"/>
      <sheetName val="수량산출서"/>
      <sheetName val="기본"/>
      <sheetName val="기초1"/>
      <sheetName val="별표집계"/>
      <sheetName val="견적대비표"/>
      <sheetName val="터파기및재료"/>
      <sheetName val="특별교실"/>
      <sheetName val="F-Assump"/>
      <sheetName val="도급"/>
      <sheetName val="PRE"/>
      <sheetName val="PLCAL"/>
      <sheetName val="기별"/>
      <sheetName val="CP-E2 (품셈표)"/>
      <sheetName val="보합"/>
      <sheetName val="내역서_1.(3)"/>
      <sheetName val="6.수량산출서(설치공사)"/>
      <sheetName val="기별(종합)"/>
      <sheetName val="골재산출"/>
      <sheetName val="조도계산서 (도서)"/>
      <sheetName val="토공(우물통,기타) "/>
      <sheetName val="보도경계블럭"/>
      <sheetName val="Sheet3"/>
      <sheetName val="5지구단위"/>
      <sheetName val="4.2유효폭의 계산"/>
      <sheetName val="폐토수익화 "/>
      <sheetName val="종합일지"/>
      <sheetName val="11.단가비교표_"/>
      <sheetName val="16.기계경비산출내역_"/>
      <sheetName val="기초자료"/>
      <sheetName val="견적집계표"/>
      <sheetName val="특2호하천산근"/>
      <sheetName val="특2호부관하천산근"/>
      <sheetName val="산근(PE,300)"/>
      <sheetName val="국별인원"/>
      <sheetName val="단가대비표"/>
      <sheetName val="CABdata"/>
      <sheetName val="wall"/>
      <sheetName val="매장-시행견적"/>
      <sheetName val="수리결과"/>
      <sheetName val="BS Prior"/>
      <sheetName val="Threshold Table"/>
      <sheetName val="조직"/>
      <sheetName val=" HIT-&gt;HMC 견적(3900)"/>
      <sheetName val="B2BERP"/>
      <sheetName val="_산근2_"/>
      <sheetName val="_산근4_"/>
      <sheetName val="_산근5_"/>
      <sheetName val="비열TABLE"/>
      <sheetName val="인공LIST"/>
      <sheetName val="2.가정단면"/>
      <sheetName val="대전월평내역"/>
      <sheetName val="식재인부"/>
      <sheetName val="말뚝물량"/>
      <sheetName val="흄관기초"/>
      <sheetName val="품셈TABLE"/>
      <sheetName val="Baby일위대가"/>
      <sheetName val="암거공"/>
      <sheetName val="06 일위대가목록"/>
      <sheetName val="토공대가"/>
      <sheetName val="구조대가"/>
      <sheetName val="포설대가1"/>
      <sheetName val="부대대가"/>
      <sheetName val="토공연장"/>
      <sheetName val="C-직노1"/>
      <sheetName val="단면치수"/>
      <sheetName val="심사계산"/>
      <sheetName val="심사물량"/>
      <sheetName val="견"/>
      <sheetName val="방음벽기초-수량"/>
      <sheetName val="COPING-1"/>
      <sheetName val="역T형교대-2수량"/>
      <sheetName val="CAL."/>
      <sheetName val="건설노임"/>
      <sheetName val="금액집계"/>
      <sheetName val="토공총괄표"/>
      <sheetName val="모래운반"/>
      <sheetName val="타공종이기"/>
      <sheetName val="대전-교대(A1-A2)"/>
      <sheetName val="수량산출내역1115"/>
      <sheetName val="공종별 집계"/>
      <sheetName val="상부하중"/>
      <sheetName val="풍하중1"/>
      <sheetName val="HW"/>
      <sheetName val="DS-최종"/>
      <sheetName val="한강운반비"/>
      <sheetName val="재집"/>
      <sheetName val="이토변실제원"/>
      <sheetName val="도장수량(하1)"/>
      <sheetName val="주형"/>
      <sheetName val="일 위 대 가 표"/>
      <sheetName val="6PILE  (돌출)"/>
      <sheetName val="심사내역서(선감길외).xlsx"/>
      <sheetName val="일위_파일"/>
      <sheetName val="연결임시"/>
      <sheetName val="산출금액내역"/>
      <sheetName val="내역서1999.8최종"/>
      <sheetName val="신우"/>
      <sheetName val="운임"/>
      <sheetName val="충주"/>
      <sheetName val="과천MAIN"/>
      <sheetName val="일반수량집계표"/>
      <sheetName val="참조 (2)"/>
      <sheetName val="8.PILE  (돌출)"/>
      <sheetName val="외자내역"/>
      <sheetName val="외자배분"/>
      <sheetName val="2F È¸ÀÇ½Ç°ßÀû(5_14 ÀÏ´ë)"/>
      <sheetName val="À»"/>
      <sheetName val="ÀÏÀ§´ë°¡"/>
      <sheetName val="´Ü¸é°¡Á¤"/>
      <sheetName val="Á÷°øºñ"/>
      <sheetName val="³»¿ª¼­"/>
      <sheetName val="Á÷³ë"/>
      <sheetName val="°èÈ­¹è¼ö"/>
      <sheetName val="IìéÚõÝï"/>
      <sheetName val="1¿ù"/>
      <sheetName val="Á¤º¸¸ÅÃ¼Aµ¿"/>
      <sheetName val="±âº»´Ü°¡Ç¥"/>
      <sheetName val="20°ü¸®ºñÀ²"/>
      <sheetName val="Æò°¡µ¥ÀÌÅÍ"/>
      <sheetName val="³¯°³º®(½ÃÁ¡ÁÂÃø)"/>
      <sheetName val="Á¤ºÎ³ëÀÓ´Ü°¡"/>
      <sheetName val="°øÅë°¡¼³"/>
      <sheetName val="ÀÏÀ§´ë°¡¸ñÂ÷"/>
      <sheetName val="¸ÇÈ¦¼ö·®Áý°è"/>
      <sheetName val="¹°·®»êÃâ±Ù°Å"/>
      <sheetName val="°ø»ç°³¿ä"/>
      <sheetName val="TB-³»¿ª¼­"/>
      <sheetName val="INPUT(´öµµ¹æÇâ-½ÃÁ¡)"/>
      <sheetName val="³»¿ª"/>
      <sheetName val="Åä¸ñ³»¿ª"/>
      <sheetName val="3BL°øµ¿±¸ ¼ö·®"/>
      <sheetName val="ÀÏÀ§´ë°¡Ç¥"/>
      <sheetName val="±³°¢°è»ê"/>
      <sheetName val="±âµÕ(¿øÇü)"/>
      <sheetName val="Åä°ø"/>
      <sheetName val="Áý°èÇ¥"/>
      <sheetName val="ÀÏ¹Ý¹°ÀÚ(ÇÑ±¹Åë½Å)"/>
      <sheetName val="3.ÇÏÁß»êÁ¤4.ÁöÁö·Â"/>
      <sheetName val="°ø»çºñ¸í¼¼¼­"/>
      <sheetName val="Æ÷ÀåÀý´Ü"/>
      <sheetName val="Àü±â"/>
      <sheetName val="¿¬·ÉÇöÈ²"/>
      <sheetName val="¿­¸°±³½Ç"/>
      <sheetName val="archi(본사)"/>
      <sheetName val="소모"/>
      <sheetName val="기둥(하중)"/>
      <sheetName val="가정단면"/>
      <sheetName val="#1,2"/>
      <sheetName val="예산분석"/>
      <sheetName val="재1"/>
      <sheetName val="사통"/>
      <sheetName val="전신환매도율"/>
      <sheetName val="MATRLDATA"/>
      <sheetName val="견적"/>
      <sheetName val="손익분석"/>
      <sheetName val="Project Information In-Out"/>
      <sheetName val="바.한일양산"/>
      <sheetName val="COMPAQ-LIST"/>
      <sheetName val="공주-교대(A1)"/>
      <sheetName val="Parts"/>
      <sheetName val="Menu A"/>
      <sheetName val="동관마찰손실표"/>
      <sheetName val="송라터널총괄"/>
      <sheetName val="갑지"/>
      <sheetName val="노임"/>
      <sheetName val="PAINT"/>
      <sheetName val="인건-측정"/>
      <sheetName val="차수"/>
      <sheetName val="인건비"/>
      <sheetName val="자재단가"/>
      <sheetName val="98수문일위"/>
      <sheetName val="집계"/>
      <sheetName val="비용"/>
      <sheetName val="견적서세부내용"/>
      <sheetName val="견적내용입력"/>
      <sheetName val="점수계산1-2"/>
      <sheetName val="교각1(좌)"/>
      <sheetName val="집수정"/>
      <sheetName val="2000.05"/>
      <sheetName val="기계경비일람"/>
      <sheetName val="근고 블록 유형별 수량"/>
      <sheetName val="재료집계"/>
      <sheetName val="기타 정보통신공사"/>
      <sheetName val="원가입력"/>
      <sheetName val="석축단"/>
      <sheetName val="법면수집"/>
      <sheetName val="석축설면"/>
      <sheetName val="법면단"/>
      <sheetName val="LABTOTAL"/>
      <sheetName val="버스운행안내"/>
      <sheetName val="예방접종계획"/>
      <sheetName val="근태계획서"/>
      <sheetName val="Macro(전선)"/>
      <sheetName val="DESIGN"/>
      <sheetName val="11.자재단가"/>
      <sheetName val="Proposal"/>
      <sheetName val="비교표"/>
      <sheetName val="관리비"/>
      <sheetName val="plan&amp;section of foundation"/>
      <sheetName val="횡분배정리(DB)"/>
      <sheetName val="현장지지물물량"/>
      <sheetName val="직원현황(최근)"/>
      <sheetName val="수처리사업"/>
      <sheetName val="UNIT"/>
      <sheetName val="Summary"/>
      <sheetName val="BS"/>
      <sheetName val="BS_Prior"/>
      <sheetName val="Threshold_Table"/>
      <sheetName val="11_자재단가"/>
      <sheetName val="Customer_Databas"/>
      <sheetName val="2F_회의실견적(5_14_일대)2"/>
      <sheetName val="영업_일11"/>
      <sheetName val="3BL공동구_수량2"/>
      <sheetName val="BS_Prior1"/>
      <sheetName val="Threshold_Table1"/>
      <sheetName val="단가표_1"/>
      <sheetName val="남양시작동자105노65기1_3화1_21"/>
      <sheetName val="BSD_(2)1"/>
      <sheetName val="BEND_LOSS1"/>
      <sheetName val="1_우편집중내역서1"/>
      <sheetName val="06-BATCH_1"/>
      <sheetName val="RING_WALL1"/>
      <sheetName val="허용전류-IEC_DATA1"/>
      <sheetName val="ITB_COST1"/>
      <sheetName val="P_M_별1"/>
      <sheetName val="11_자재단가1"/>
      <sheetName val="Customer_Databas1"/>
      <sheetName val="Asset9809CAK"/>
      <sheetName val="준검 내역서"/>
      <sheetName val="index"/>
      <sheetName val="해외법인"/>
      <sheetName val="LD일"/>
      <sheetName val="FA설치명세"/>
      <sheetName val="FD"/>
      <sheetName val="CC Down load 0716"/>
      <sheetName val="년판01"/>
      <sheetName val="배치1"/>
      <sheetName val="일반관리비"/>
      <sheetName val="Tbom-tot"/>
      <sheetName val="과거교육훈련비"/>
      <sheetName val="NNV"/>
      <sheetName val="부대공Ⅱ"/>
      <sheetName val="Config"/>
      <sheetName val="2F_회의실견적(5_14_일대)3"/>
      <sheetName val="영업_일12"/>
      <sheetName val="3BL공동구_수량3"/>
      <sheetName val="b_balju_(2)2"/>
      <sheetName val="3_하중산정4_지지력2"/>
      <sheetName val="설산1_나2"/>
      <sheetName val="일반맨홀수량집계(A-7_LINE)2"/>
      <sheetName val="_견적서2"/>
      <sheetName val="BS_Prior2"/>
      <sheetName val="Threshold_Table2"/>
      <sheetName val="단가표_2"/>
      <sheetName val="남양시작동자105노65기1_3화1_22"/>
      <sheetName val="BSD_(2)2"/>
      <sheetName val="BEND_LOSS2"/>
      <sheetName val="1_우편집중내역서2"/>
      <sheetName val="06-BATCH_2"/>
      <sheetName val="RING_WALL2"/>
      <sheetName val="허용전류-IEC_DATA2"/>
      <sheetName val="ITB_COST2"/>
      <sheetName val="P_M_별2"/>
      <sheetName val="11_자재단가2"/>
      <sheetName val="Customer_Databas2"/>
      <sheetName val="준검_내역서"/>
      <sheetName val="공사비_내역_(가)"/>
      <sheetName val="실행내역_"/>
      <sheetName val="단가_및_재료비"/>
      <sheetName val="2_가정단면"/>
      <sheetName val="CC_Down_load_0716"/>
      <sheetName val="cross_beam"/>
      <sheetName val="입출재고현황_(2)"/>
      <sheetName val="인건비 "/>
      <sheetName val="하수실행"/>
      <sheetName val="XXXXXXXX"/>
      <sheetName val="재료-CODE"/>
      <sheetName val="내역_FILE"/>
      <sheetName val="9.2단가산출서"/>
      <sheetName val="손료"/>
      <sheetName val="터널조도"/>
      <sheetName val="노무산출서"/>
      <sheetName val="일위대가(가설)"/>
      <sheetName val="부하계산서"/>
      <sheetName val="type-F"/>
      <sheetName val="예산M12A"/>
      <sheetName val="선로정수계산"/>
      <sheetName val="부표총괄"/>
      <sheetName val="품셈1-17"/>
    </sheetNames>
    <sheetDataSet>
      <sheetData sheetId="0" refreshError="1"/>
      <sheetData sheetId="1" refreshError="1">
        <row r="1">
          <cell r="A1" t="str">
            <v>코드</v>
          </cell>
        </row>
        <row r="3">
          <cell r="A3" t="str">
            <v>t0001</v>
          </cell>
          <cell r="B3">
            <v>1</v>
          </cell>
          <cell r="C3" t="str">
            <v>전선관 지지행거</v>
          </cell>
          <cell r="D3" t="str">
            <v>W:200</v>
          </cell>
          <cell r="E3" t="str">
            <v>개소</v>
          </cell>
          <cell r="F3">
            <v>1</v>
          </cell>
          <cell r="G3">
            <v>1693</v>
          </cell>
          <cell r="H3">
            <v>1693</v>
          </cell>
          <cell r="I3">
            <v>11024</v>
          </cell>
          <cell r="J3">
            <v>11024</v>
          </cell>
        </row>
        <row r="4">
          <cell r="A4" t="str">
            <v>t0002</v>
          </cell>
          <cell r="B4">
            <v>2</v>
          </cell>
          <cell r="C4" t="str">
            <v>전선관 지지행거</v>
          </cell>
          <cell r="D4" t="str">
            <v>W:300</v>
          </cell>
          <cell r="E4" t="str">
            <v>개소</v>
          </cell>
          <cell r="F4">
            <v>1</v>
          </cell>
          <cell r="G4">
            <v>1733</v>
          </cell>
          <cell r="H4">
            <v>1733</v>
          </cell>
          <cell r="I4">
            <v>11024</v>
          </cell>
          <cell r="J4">
            <v>11024</v>
          </cell>
        </row>
        <row r="5">
          <cell r="A5" t="str">
            <v>t0003</v>
          </cell>
          <cell r="B5">
            <v>3</v>
          </cell>
          <cell r="C5" t="str">
            <v>전선관 지지행거</v>
          </cell>
          <cell r="D5" t="str">
            <v>16C</v>
          </cell>
          <cell r="E5" t="str">
            <v>개소</v>
          </cell>
          <cell r="F5">
            <v>1</v>
          </cell>
          <cell r="G5">
            <v>1755</v>
          </cell>
          <cell r="H5">
            <v>1755</v>
          </cell>
          <cell r="I5">
            <v>1101</v>
          </cell>
          <cell r="J5">
            <v>1101</v>
          </cell>
        </row>
        <row r="6">
          <cell r="A6" t="str">
            <v>t0004</v>
          </cell>
          <cell r="B6">
            <v>4</v>
          </cell>
          <cell r="C6" t="str">
            <v>전선관 지지행거</v>
          </cell>
          <cell r="D6" t="str">
            <v>22C</v>
          </cell>
          <cell r="E6" t="str">
            <v>개소</v>
          </cell>
          <cell r="F6">
            <v>1</v>
          </cell>
          <cell r="G6">
            <v>1775</v>
          </cell>
          <cell r="H6">
            <v>1775</v>
          </cell>
          <cell r="I6">
            <v>1101</v>
          </cell>
          <cell r="J6">
            <v>1101</v>
          </cell>
        </row>
        <row r="7">
          <cell r="A7" t="str">
            <v>t0005</v>
          </cell>
          <cell r="B7">
            <v>5</v>
          </cell>
          <cell r="C7" t="str">
            <v>전선관 지지행거</v>
          </cell>
          <cell r="D7" t="str">
            <v>28C</v>
          </cell>
          <cell r="E7" t="str">
            <v>개소</v>
          </cell>
          <cell r="F7">
            <v>1</v>
          </cell>
          <cell r="G7">
            <v>1799</v>
          </cell>
          <cell r="H7">
            <v>1799</v>
          </cell>
          <cell r="I7">
            <v>1101</v>
          </cell>
          <cell r="J7">
            <v>1101</v>
          </cell>
        </row>
        <row r="8">
          <cell r="A8" t="str">
            <v>t0006</v>
          </cell>
          <cell r="B8">
            <v>6</v>
          </cell>
          <cell r="C8" t="str">
            <v>전선관 지지행거</v>
          </cell>
          <cell r="D8" t="str">
            <v>36C</v>
          </cell>
          <cell r="E8" t="str">
            <v>개소</v>
          </cell>
          <cell r="F8">
            <v>1</v>
          </cell>
          <cell r="G8">
            <v>2075</v>
          </cell>
          <cell r="H8">
            <v>2075</v>
          </cell>
          <cell r="I8">
            <v>1101</v>
          </cell>
          <cell r="J8">
            <v>1101</v>
          </cell>
        </row>
        <row r="9">
          <cell r="A9" t="str">
            <v>t0007</v>
          </cell>
          <cell r="B9">
            <v>7</v>
          </cell>
          <cell r="C9" t="str">
            <v>전선관 지지행거</v>
          </cell>
          <cell r="D9" t="str">
            <v>42C</v>
          </cell>
          <cell r="E9" t="str">
            <v>개소</v>
          </cell>
          <cell r="F9">
            <v>1</v>
          </cell>
          <cell r="G9">
            <v>2201</v>
          </cell>
          <cell r="H9">
            <v>2201</v>
          </cell>
          <cell r="I9">
            <v>1101</v>
          </cell>
          <cell r="J9">
            <v>1101</v>
          </cell>
        </row>
        <row r="10">
          <cell r="A10" t="str">
            <v>t0008</v>
          </cell>
          <cell r="B10">
            <v>8</v>
          </cell>
          <cell r="C10" t="str">
            <v>전선관 지지행거</v>
          </cell>
          <cell r="D10" t="str">
            <v>54C</v>
          </cell>
          <cell r="E10" t="str">
            <v>개소</v>
          </cell>
          <cell r="F10">
            <v>1</v>
          </cell>
          <cell r="G10">
            <v>2457</v>
          </cell>
          <cell r="H10">
            <v>2457</v>
          </cell>
          <cell r="I10">
            <v>1101</v>
          </cell>
          <cell r="J10">
            <v>1101</v>
          </cell>
        </row>
        <row r="11">
          <cell r="A11" t="str">
            <v>t0009</v>
          </cell>
          <cell r="B11">
            <v>9</v>
          </cell>
          <cell r="C11" t="str">
            <v xml:space="preserve">녹막이 페이트 </v>
          </cell>
          <cell r="D11" t="str">
            <v>2회</v>
          </cell>
          <cell r="E11" t="str">
            <v>식</v>
          </cell>
          <cell r="F11">
            <v>1</v>
          </cell>
          <cell r="G11">
            <v>591.86800000000005</v>
          </cell>
          <cell r="H11">
            <v>591.86800000000005</v>
          </cell>
          <cell r="I11">
            <v>1787</v>
          </cell>
          <cell r="J11">
            <v>1787</v>
          </cell>
        </row>
        <row r="12">
          <cell r="A12" t="str">
            <v>t0010</v>
          </cell>
          <cell r="B12">
            <v>10</v>
          </cell>
          <cell r="C12" t="str">
            <v>은분도장</v>
          </cell>
          <cell r="D12" t="str">
            <v>2회</v>
          </cell>
          <cell r="E12" t="str">
            <v>식</v>
          </cell>
          <cell r="F12">
            <v>1</v>
          </cell>
          <cell r="G12">
            <v>236.34500000000003</v>
          </cell>
          <cell r="H12">
            <v>236.34500000000003</v>
          </cell>
          <cell r="I12">
            <v>3216</v>
          </cell>
          <cell r="J12">
            <v>3216</v>
          </cell>
        </row>
        <row r="13">
          <cell r="A13" t="str">
            <v>t0011</v>
          </cell>
          <cell r="B13">
            <v>11</v>
          </cell>
          <cell r="C13" t="str">
            <v>철재류 가공 및 조립</v>
          </cell>
          <cell r="D13" t="str">
            <v>현장제작</v>
          </cell>
          <cell r="E13" t="str">
            <v>식</v>
          </cell>
          <cell r="F13">
            <v>1</v>
          </cell>
          <cell r="G13">
            <v>27913</v>
          </cell>
          <cell r="H13">
            <v>27913</v>
          </cell>
          <cell r="I13">
            <v>2176675</v>
          </cell>
          <cell r="J13">
            <v>2176675</v>
          </cell>
        </row>
        <row r="14">
          <cell r="A14" t="str">
            <v>t0012</v>
          </cell>
          <cell r="B14">
            <v>12</v>
          </cell>
          <cell r="C14" t="str">
            <v>콘크리트 기초</v>
          </cell>
          <cell r="D14" t="str">
            <v>무근</v>
          </cell>
          <cell r="E14" t="str">
            <v>식</v>
          </cell>
          <cell r="F14">
            <v>1</v>
          </cell>
          <cell r="G14">
            <v>54876</v>
          </cell>
          <cell r="H14">
            <v>54876</v>
          </cell>
          <cell r="I14">
            <v>196800</v>
          </cell>
          <cell r="J14">
            <v>196800</v>
          </cell>
        </row>
        <row r="15">
          <cell r="A15" t="str">
            <v>t0013</v>
          </cell>
          <cell r="B15">
            <v>13</v>
          </cell>
          <cell r="C15" t="str">
            <v>터파기 데메우기</v>
          </cell>
          <cell r="D15" t="str">
            <v>1M 이하</v>
          </cell>
          <cell r="E15" t="str">
            <v>㎥</v>
          </cell>
          <cell r="F15">
            <v>1</v>
          </cell>
          <cell r="G15">
            <v>0</v>
          </cell>
          <cell r="H15">
            <v>0</v>
          </cell>
          <cell r="I15">
            <v>10483</v>
          </cell>
          <cell r="J15">
            <v>10483</v>
          </cell>
        </row>
        <row r="16">
          <cell r="A16" t="str">
            <v>t0014</v>
          </cell>
          <cell r="B16">
            <v>14</v>
          </cell>
          <cell r="C16" t="str">
            <v>동력배관 지지가대</v>
          </cell>
          <cell r="D16" t="str">
            <v>ㄷ앵글</v>
          </cell>
          <cell r="E16" t="str">
            <v>㎥</v>
          </cell>
          <cell r="F16">
            <v>1</v>
          </cell>
          <cell r="G16">
            <v>7188.4515000000001</v>
          </cell>
          <cell r="H16">
            <v>7188.4515000000001</v>
          </cell>
          <cell r="I16">
            <v>166035.663</v>
          </cell>
          <cell r="J16">
            <v>166035.663</v>
          </cell>
        </row>
        <row r="17">
          <cell r="A17" t="str">
            <v>t0015</v>
          </cell>
          <cell r="B17">
            <v>15</v>
          </cell>
          <cell r="C17" t="str">
            <v>전등 전열 분전반</v>
          </cell>
          <cell r="D17" t="str">
            <v>L-1</v>
          </cell>
          <cell r="E17" t="str">
            <v>식</v>
          </cell>
          <cell r="F17">
            <v>1</v>
          </cell>
          <cell r="G17">
            <v>167121</v>
          </cell>
          <cell r="H17">
            <v>167121</v>
          </cell>
          <cell r="I17">
            <v>244058</v>
          </cell>
          <cell r="J17">
            <v>244058</v>
          </cell>
        </row>
        <row r="18">
          <cell r="A18" t="str">
            <v>t0016</v>
          </cell>
          <cell r="B18">
            <v>16</v>
          </cell>
          <cell r="C18" t="str">
            <v>전등 전열 분전반</v>
          </cell>
          <cell r="D18" t="str">
            <v>L-2</v>
          </cell>
          <cell r="E18" t="str">
            <v>식</v>
          </cell>
          <cell r="F18">
            <v>1</v>
          </cell>
          <cell r="G18">
            <v>209376</v>
          </cell>
          <cell r="H18">
            <v>209376</v>
          </cell>
          <cell r="I18">
            <v>213125</v>
          </cell>
          <cell r="J18">
            <v>213125</v>
          </cell>
        </row>
        <row r="19">
          <cell r="A19" t="str">
            <v>t0017</v>
          </cell>
          <cell r="B19">
            <v>17</v>
          </cell>
          <cell r="C19" t="str">
            <v>보안용 접지공사</v>
          </cell>
          <cell r="D19" t="str">
            <v>100Ω이하</v>
          </cell>
          <cell r="E19" t="str">
            <v>식</v>
          </cell>
          <cell r="F19">
            <v>1</v>
          </cell>
          <cell r="G19">
            <v>773105</v>
          </cell>
          <cell r="H19">
            <v>773105</v>
          </cell>
          <cell r="I19">
            <v>130426.31999999999</v>
          </cell>
          <cell r="J19">
            <v>130426.31999999999</v>
          </cell>
        </row>
        <row r="20">
          <cell r="A20" t="str">
            <v>t0018</v>
          </cell>
          <cell r="B20">
            <v>18</v>
          </cell>
          <cell r="C20" t="str">
            <v>덕트 지지행거</v>
          </cell>
          <cell r="D20" t="str">
            <v>W : 200</v>
          </cell>
          <cell r="E20" t="str">
            <v>개소</v>
          </cell>
          <cell r="F20">
            <v>1</v>
          </cell>
          <cell r="G20">
            <v>3296</v>
          </cell>
          <cell r="H20">
            <v>3296</v>
          </cell>
          <cell r="I20">
            <v>8508</v>
          </cell>
          <cell r="J20">
            <v>8508</v>
          </cell>
        </row>
        <row r="21">
          <cell r="A21" t="str">
            <v>t0019</v>
          </cell>
          <cell r="B21">
            <v>19</v>
          </cell>
          <cell r="C21" t="str">
            <v>덕트 지지행거</v>
          </cell>
          <cell r="D21" t="str">
            <v>W : 300</v>
          </cell>
          <cell r="E21" t="str">
            <v>개소</v>
          </cell>
          <cell r="F21">
            <v>1</v>
          </cell>
          <cell r="G21">
            <v>3566</v>
          </cell>
          <cell r="H21">
            <v>3566</v>
          </cell>
          <cell r="I21">
            <v>8508</v>
          </cell>
          <cell r="J21">
            <v>8508</v>
          </cell>
        </row>
        <row r="22">
          <cell r="A22" t="str">
            <v>t0020</v>
          </cell>
          <cell r="B22">
            <v>20</v>
          </cell>
          <cell r="C22" t="str">
            <v>냉방기 분전반</v>
          </cell>
          <cell r="D22" t="str">
            <v>M - 50A(노출)</v>
          </cell>
          <cell r="E22" t="str">
            <v>면</v>
          </cell>
          <cell r="F22">
            <v>1</v>
          </cell>
          <cell r="G22">
            <v>55680</v>
          </cell>
          <cell r="H22">
            <v>55680</v>
          </cell>
          <cell r="I22">
            <v>13827</v>
          </cell>
          <cell r="J22">
            <v>13827</v>
          </cell>
        </row>
        <row r="23">
          <cell r="A23" t="str">
            <v>t0021</v>
          </cell>
          <cell r="B23">
            <v>21</v>
          </cell>
          <cell r="C23" t="str">
            <v>동력 분전반</v>
          </cell>
          <cell r="D23" t="str">
            <v>P - 1</v>
          </cell>
          <cell r="E23" t="str">
            <v>면</v>
          </cell>
          <cell r="F23">
            <v>1</v>
          </cell>
          <cell r="G23">
            <v>524487</v>
          </cell>
          <cell r="H23">
            <v>524487</v>
          </cell>
          <cell r="I23">
            <v>881611</v>
          </cell>
          <cell r="J23">
            <v>881611</v>
          </cell>
        </row>
        <row r="24">
          <cell r="A24" t="str">
            <v>t0022</v>
          </cell>
          <cell r="B24">
            <v>22</v>
          </cell>
          <cell r="C24" t="str">
            <v>노 무 비</v>
          </cell>
          <cell r="D24" t="str">
            <v>통신기사 1급</v>
          </cell>
          <cell r="E24" t="str">
            <v>인</v>
          </cell>
          <cell r="F24">
            <v>89527</v>
          </cell>
        </row>
        <row r="25">
          <cell r="A25" t="str">
            <v>t0023</v>
          </cell>
          <cell r="B25">
            <v>25</v>
          </cell>
          <cell r="C25" t="str">
            <v>노 무 비</v>
          </cell>
          <cell r="D25" t="str">
            <v>통신기사 2급</v>
          </cell>
          <cell r="E25" t="str">
            <v>인</v>
          </cell>
          <cell r="F25">
            <v>78395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sheetData sheetId="546"/>
      <sheetData sheetId="547"/>
      <sheetData sheetId="548"/>
      <sheetData sheetId="549"/>
      <sheetData sheetId="550"/>
      <sheetData sheetId="55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초기화면"/>
      <sheetName val="프로그램"/>
      <sheetName val="메인메뉴"/>
      <sheetName val="Sheet1"/>
      <sheetName val="중간물량1"/>
      <sheetName val="Sheet2"/>
      <sheetName val="중간물량2"/>
      <sheetName val="Sheet3"/>
      <sheetName val="중간물량3"/>
      <sheetName val="Sheet4"/>
      <sheetName val="중간물량4"/>
      <sheetName val="Sheet5"/>
      <sheetName val="중간물량5"/>
      <sheetName val="Sheet6"/>
      <sheetName val="중간물량6"/>
      <sheetName val="Sheet7"/>
      <sheetName val="중간물량7"/>
      <sheetName val="Sheet8"/>
      <sheetName val="중간물량8"/>
      <sheetName val="Sheet9"/>
      <sheetName val="중간물량9"/>
      <sheetName val="Sheet10"/>
      <sheetName val="중간물량10"/>
      <sheetName val="Sheet11"/>
      <sheetName val="중간물량11"/>
      <sheetName val="Sheet12"/>
      <sheetName val="중간물량12"/>
      <sheetName val="Sheet13"/>
      <sheetName val="중간물량13"/>
      <sheetName val="Sheet14"/>
      <sheetName val="중간물량14"/>
      <sheetName val="Sheet15"/>
      <sheetName val="중간물량15"/>
      <sheetName val="Sheet16"/>
      <sheetName val="중간물량16"/>
      <sheetName val="임시"/>
      <sheetName val="PIPE-MID"/>
      <sheetName val="CABLE"/>
      <sheetName val="N賃率-職"/>
      <sheetName val="BEND LOSS"/>
      <sheetName val="재료"/>
      <sheetName val="설치자재"/>
      <sheetName val="단가산출서"/>
      <sheetName val="내역서"/>
      <sheetName val="일위"/>
      <sheetName val="2공구산출내역"/>
      <sheetName val="일위대가목록"/>
      <sheetName val="기초자료"/>
      <sheetName val="본체"/>
      <sheetName val="J直材4"/>
    </sheetNames>
    <definedNames>
      <definedName name="ISO_정렬"/>
      <definedName name="등록_시작"/>
      <definedName name="등록_취소"/>
      <definedName name="메인_시작"/>
      <definedName name="물량집계"/>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직재"/>
      <sheetName val="ITEM"/>
      <sheetName val="제경집계"/>
      <sheetName val="I一般比"/>
      <sheetName val="제경비율"/>
      <sheetName val="설직재-1"/>
      <sheetName val="WORK"/>
      <sheetName val="견적접수"/>
      <sheetName val="견적내역서"/>
      <sheetName val="Sheet1"/>
      <sheetName val="내역서"/>
      <sheetName val="일위대가목록"/>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I一般比"/>
      <sheetName val="WORK"/>
      <sheetName val="J直材4"/>
      <sheetName val="2F 회의실견적(5_14 일대)"/>
      <sheetName val="내역서"/>
      <sheetName val="ilch"/>
      <sheetName val="97"/>
      <sheetName val="정부노임단가"/>
      <sheetName val="N賃率-職"/>
      <sheetName val="견적접수"/>
      <sheetName val="견적내역서"/>
      <sheetName val="Sheet1"/>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원가"/>
      <sheetName val="내역서집계표"/>
      <sheetName val="내역서99-4"/>
      <sheetName val="일위대가집계표"/>
      <sheetName val="정부노임단가"/>
      <sheetName val="단가조사서"/>
      <sheetName val="중기산출근거"/>
      <sheetName val="중기집계표"/>
      <sheetName val="중기계산"/>
      <sheetName val="주입율"/>
      <sheetName val="토공일위"/>
      <sheetName val="공통일위"/>
      <sheetName val="LW일위"/>
      <sheetName val="토공-토사"/>
      <sheetName val="풍화암굴착및상차"/>
      <sheetName val="토사운반및사토장정리"/>
      <sheetName val="풍화암운반및사토장정리"/>
      <sheetName val="가시-토사천공"/>
      <sheetName val="가시-풍화암천공"/>
      <sheetName val="가시-연암천공"/>
      <sheetName val="가시-파일박기(디젤햄머)"/>
      <sheetName val="가시-파일뽑기(진동햄머)"/>
      <sheetName val="가시-띠장설치및철거"/>
      <sheetName val="케이싱설치"/>
      <sheetName val="가시-토류판설치-버팀보"/>
      <sheetName val="가시-버팀보3"/>
      <sheetName val="가시-버팀보9"/>
      <sheetName val="어스앵카-천공(토사)"/>
      <sheetName val="어스앵카-천공(풍화암)"/>
      <sheetName val="어스앵카-천공(연암)"/>
      <sheetName val="어스앵커-pc강선"/>
      <sheetName val="어스앵커-그라우팅"/>
      <sheetName val="어스앵커-pc콘"/>
      <sheetName val="이토상차및운반"/>
      <sheetName val="SCW-파일건입(디젤햄머)"/>
      <sheetName val="RCD-STRAND PILE 압입및굴착"/>
      <sheetName val="부대공-강재운반1"/>
      <sheetName val="철근운반"/>
      <sheetName val="부대공-시멘트운반"/>
      <sheetName val="혼합골재포설및다짐"/>
      <sheetName val="노체다짐"/>
      <sheetName val="노상다짐"/>
      <sheetName val="보조기층포설"/>
      <sheetName val="아스콘기층포장"/>
      <sheetName val="아스콘표층포장"/>
      <sheetName val="프라임코팅포설"/>
      <sheetName val="텍코팅포설"/>
      <sheetName val="24"/>
      <sheetName val="☞개인진도및전화부및견적조건"/>
      <sheetName val="      ★개인별현황표(김종우기사)"/>
      <sheetName val="      주소록"/>
      <sheetName val="☞골조,철골,조적분석표"/>
      <sheetName val="      ★골조분석표(서태용대리)"/>
      <sheetName val="      골조부재별비율"/>
      <sheetName val="☞마감분석표"/>
      <sheetName val="    (주)경원건축공사비분석표"/>
      <sheetName val="    (주)경원건축공사비분석표(공)"/>
      <sheetName val="20관리비율"/>
      <sheetName val="오산갈곳"/>
      <sheetName val="A-4"/>
      <sheetName val="ITEM"/>
      <sheetName val="99-04-19-서울대관련(수정중)"/>
      <sheetName val="ilch"/>
      <sheetName val="연수동"/>
      <sheetName val="Y-WORK"/>
      <sheetName val="토공사"/>
      <sheetName val="ABUT수량-A1"/>
      <sheetName val="을"/>
      <sheetName val="WORK"/>
      <sheetName val="산업개발안내서"/>
      <sheetName val="장비당단가 (1)"/>
      <sheetName val="단가"/>
      <sheetName val="시설물일위"/>
      <sheetName val="부대내역"/>
      <sheetName val="c_balju"/>
      <sheetName val="TEL"/>
      <sheetName val="Sheet4"/>
      <sheetName val="공통가설공사"/>
      <sheetName val="건축내역"/>
      <sheetName val="도급"/>
      <sheetName val="Sheet5"/>
      <sheetName val="BSD (2)"/>
      <sheetName val="토목내역"/>
      <sheetName val="전기공사"/>
      <sheetName val="P.M 별"/>
      <sheetName val="1월"/>
      <sheetName val="VXXXXXXX"/>
      <sheetName val="투찰"/>
      <sheetName val="BQ"/>
      <sheetName val="Sheet1"/>
      <sheetName val="영업2"/>
      <sheetName val="전기일위대가"/>
      <sheetName val="Total"/>
      <sheetName val="일위대가목차"/>
      <sheetName val="공통부대비"/>
      <sheetName val="I一般比"/>
      <sheetName val="내역서"/>
      <sheetName val="경비2내역"/>
      <sheetName val="내역1"/>
      <sheetName val="3련 BOX"/>
      <sheetName val="단면(RW1)"/>
      <sheetName val="TYPE-A"/>
      <sheetName val="교각1"/>
      <sheetName val="Site Expenses"/>
      <sheetName val="聒CD-STRAND PILE 압입및굴착"/>
      <sheetName val="가시설수량"/>
      <sheetName val="단위수량"/>
      <sheetName val="DATA(BAC)"/>
      <sheetName val="CONCRETE"/>
      <sheetName val="일반공사"/>
      <sheetName val="일위대가표(DEEP)"/>
      <sheetName val="집계표"/>
      <sheetName val="물량산출근거"/>
      <sheetName val="차액보증"/>
      <sheetName val="맨홀수량집계"/>
      <sheetName val="EUPDAT2"/>
      <sheetName val="기별(종합)"/>
      <sheetName val="보합"/>
      <sheetName val="내역서(총)"/>
      <sheetName val="INST_DCI"/>
      <sheetName val="HVAC_DCI"/>
      <sheetName val="PIPE_DCI"/>
      <sheetName val="PRO_DCI"/>
      <sheetName val="감가상각"/>
      <sheetName val="실행내역"/>
      <sheetName val="설산1.나"/>
      <sheetName val="본사S"/>
      <sheetName val="BSD _2_"/>
      <sheetName val="세부내역"/>
      <sheetName val="3BL공동구 수량"/>
      <sheetName val="장비집계"/>
      <sheetName val="SLAB"/>
      <sheetName val="건축원가계산서"/>
      <sheetName val="입찰안"/>
      <sheetName val="토&amp;흙"/>
      <sheetName val="공사비 내역 (가)"/>
      <sheetName val="일위대가목록"/>
      <sheetName val="MOTOR"/>
      <sheetName val="2F 회의실견적(5_14 일대)"/>
      <sheetName val="원형맨홀수량"/>
      <sheetName val="갑지(추정)"/>
      <sheetName val="D-3503"/>
      <sheetName val="대비"/>
      <sheetName val="설계조건"/>
      <sheetName val="안정계산"/>
      <sheetName val="단면검토"/>
      <sheetName val="DATA1"/>
      <sheetName val="INSTR"/>
      <sheetName val="을지"/>
      <sheetName val="J直材4"/>
      <sheetName val="TABLE"/>
      <sheetName val="IMP(MAIN)"/>
      <sheetName val="IMP (REACTOR)"/>
      <sheetName val="INPUT"/>
      <sheetName val="단면가정"/>
      <sheetName val="공사비산출내역"/>
      <sheetName val="가시설단위수량"/>
      <sheetName val="청산공사"/>
      <sheetName val="BQ-Offsite"/>
      <sheetName val="Cover"/>
      <sheetName val="L형옹벽(key)"/>
      <sheetName val="ELECTRIC"/>
      <sheetName val="CTEMCOST"/>
      <sheetName val="SCHEDULE"/>
      <sheetName val="Base_Data"/>
      <sheetName val="Testing"/>
      <sheetName val="일위대가목록(1)"/>
      <sheetName val="단가대비표(1)"/>
      <sheetName val="공사원가계산서"/>
      <sheetName val="계산근거"/>
      <sheetName val=" 견적서"/>
      <sheetName val="투자효율분석"/>
      <sheetName val="설계명세서"/>
      <sheetName val="96수출"/>
      <sheetName val="물량표"/>
      <sheetName val="산거각호표"/>
      <sheetName val="list price"/>
      <sheetName val="수량산출서"/>
      <sheetName val="PUMP"/>
      <sheetName val="gyun"/>
      <sheetName val="Customer Databas"/>
      <sheetName val="Dae_Jiju"/>
      <sheetName val="Sikje_ingun"/>
      <sheetName val="TREE_D"/>
      <sheetName val="기계내역"/>
      <sheetName val="원가"/>
      <sheetName val="DATA_BAC_"/>
      <sheetName val="단위중량"/>
      <sheetName val="내역서 "/>
      <sheetName val="일위대가"/>
      <sheetName val="단가표 "/>
      <sheetName val="전신환매도율"/>
      <sheetName val="양식"/>
      <sheetName val="단중표"/>
      <sheetName val="BQLIST"/>
      <sheetName val="TABLE2-1 ISBL-(SlTE PREP)"/>
      <sheetName val="TABLE2.1 ISBL (Soil Invest)"/>
      <sheetName val="TABLE2-2 OSBL(GENERAL-CIVIL)"/>
      <sheetName val="Projekt4"/>
      <sheetName val="수량산출"/>
      <sheetName val="SE-611"/>
      <sheetName val="배수관공"/>
      <sheetName val="wblff(before omi pc&amp;stump)"/>
      <sheetName val="인건비"/>
      <sheetName val=" "/>
      <sheetName val="금액집계"/>
      <sheetName val="1"/>
      <sheetName val="unit"/>
      <sheetName val="연습"/>
      <sheetName val="FAB별"/>
      <sheetName val="차량구입"/>
      <sheetName val="별표 "/>
      <sheetName val="조경"/>
      <sheetName val="Indirect Cost"/>
      <sheetName val="중기사용료"/>
      <sheetName val="밸브설치"/>
      <sheetName val="Proposal"/>
      <sheetName val="단가대비표"/>
      <sheetName val="dg"/>
      <sheetName val="Macro1"/>
      <sheetName val="노원열병합  건축공사기성내역서"/>
      <sheetName val="식재품셈"/>
      <sheetName val="RCD-STRAND_PILE_압입및굴착"/>
      <sheetName val="______★개인별현황표(김종우기사)"/>
      <sheetName val="______주소록"/>
      <sheetName val="______★골조분석표(서태용대리)"/>
      <sheetName val="______골조부재별비율"/>
      <sheetName val="____(주)경원건축공사비분석표"/>
      <sheetName val="____(주)경원건축공사비분석표(공)"/>
      <sheetName val="장비당단가_(1)"/>
      <sheetName val="BSD_(2)"/>
      <sheetName val="실행예산"/>
      <sheetName val="남양시작동자105노65기1.3화1.2"/>
      <sheetName val="7.5.2 BOQ Summary "/>
      <sheetName val="방배동내역(리라)"/>
      <sheetName val="전체"/>
      <sheetName val="Harga material "/>
      <sheetName val="IPL_SCHEDULE"/>
      <sheetName val="현장"/>
      <sheetName val="일반맨홀수량집계"/>
      <sheetName val="환률"/>
      <sheetName val="FRT_O"/>
      <sheetName val="FAB_I"/>
      <sheetName val="DATE"/>
      <sheetName val="방송노임"/>
      <sheetName val="CALCULATION"/>
      <sheetName val="단가산출서 (2)"/>
      <sheetName val="단가산출서"/>
      <sheetName val="변화치수"/>
      <sheetName val="CAPVC"/>
      <sheetName val="I.설계조건"/>
      <sheetName val="1.설계기준"/>
      <sheetName val="실행"/>
      <sheetName val="영동(D)"/>
      <sheetName val="플랜트 설치"/>
      <sheetName val="우각부보강"/>
      <sheetName val="HRSG SMALL07220"/>
      <sheetName val="자재단가비교표"/>
      <sheetName val="내역"/>
      <sheetName val="Y_WORK"/>
      <sheetName val="DATA"/>
      <sheetName val="단가비교표"/>
      <sheetName val="DRAIN DRUM PIT D-301"/>
      <sheetName val="관람석제출"/>
      <sheetName val="날개벽(좌,우=45도,75도)"/>
      <sheetName val="말뚝물량"/>
      <sheetName val="분류기준"/>
      <sheetName val="현황산출서"/>
      <sheetName val="sum1 (2)"/>
      <sheetName val="7내역"/>
      <sheetName val="터파기및재료"/>
      <sheetName val="품셈TABLE"/>
      <sheetName val="Sheet13"/>
      <sheetName val="발전기"/>
      <sheetName val="#REF"/>
      <sheetName val="Sheet14"/>
      <sheetName val="공사개요"/>
      <sheetName val="N賃率-職"/>
      <sheetName val="통신집계표1"/>
      <sheetName val="산출근거"/>
      <sheetName val="wall"/>
      <sheetName val="06-BATCH "/>
      <sheetName val="가시설(TYPE-A)"/>
      <sheetName val="1-1평균터파기고(1)"/>
      <sheetName val="단가대비"/>
      <sheetName val="부하(성남)"/>
      <sheetName val="b_balju_cho"/>
      <sheetName val="소비자가"/>
      <sheetName val="금액"/>
      <sheetName val="원가계산서"/>
      <sheetName val="P_M_별"/>
      <sheetName val="3련_BOX"/>
      <sheetName val="DESIGN_CRETERIA"/>
      <sheetName val="날개벽"/>
      <sheetName val="단가표"/>
      <sheetName val="(C)원내역"/>
      <sheetName val="총괄표"/>
      <sheetName val="공통가설"/>
      <sheetName val="GRDBS"/>
      <sheetName val="옹벽"/>
      <sheetName val="토공계산서(부체도로)"/>
      <sheetName val="설계서"/>
      <sheetName val="토목"/>
      <sheetName val="DOGI"/>
      <sheetName val="비교표"/>
      <sheetName val="kimre scrubber"/>
      <sheetName val="1을"/>
      <sheetName val="환율"/>
      <sheetName val="공사비PK5월"/>
      <sheetName val="BD集計用"/>
      <sheetName val="06_BATCH "/>
      <sheetName val="개요"/>
      <sheetName val="full (2)"/>
      <sheetName val="설계명세서(선로)"/>
      <sheetName val="MAT"/>
      <sheetName val="2075-Q011"/>
      <sheetName val="AH-1 "/>
      <sheetName val="총내역서"/>
      <sheetName val="KP1590_E"/>
      <sheetName val="말뚝지지력산정"/>
      <sheetName val="RAHMEN"/>
      <sheetName val="예산"/>
      <sheetName val="공문"/>
      <sheetName val="자료(통합)"/>
      <sheetName val="대상공사(조달청)"/>
      <sheetName val="SG"/>
      <sheetName val="RING WALL"/>
      <sheetName val="cable"/>
      <sheetName val="공사입력"/>
      <sheetName val="General Data"/>
      <sheetName val="효성CB 1P기초"/>
      <sheetName val="plan&amp;section of foundation"/>
      <sheetName val="TT35"/>
      <sheetName val="TTTram"/>
      <sheetName val="SL dau tien"/>
      <sheetName val="EACT10"/>
      <sheetName val="도급양식"/>
      <sheetName val="3F"/>
      <sheetName val="예산서"/>
      <sheetName val="국별인원"/>
      <sheetName val="직노"/>
      <sheetName val="FACTOR"/>
      <sheetName val="업무처리전"/>
      <sheetName val="입찰견적보고서"/>
      <sheetName val="SRC-B3U2"/>
      <sheetName val="주경기-오배수"/>
      <sheetName val="교각계산"/>
      <sheetName val="표지판현황"/>
      <sheetName val="본장"/>
      <sheetName val="woo(mac)"/>
      <sheetName val="을 2"/>
      <sheetName val="2F_회의실견적(5_14_일대)"/>
      <sheetName val="공주-교대(A1)"/>
      <sheetName val="1F"/>
      <sheetName val="SALES&amp;COGS"/>
      <sheetName val="소방"/>
      <sheetName val="개산공사비"/>
      <sheetName val="가공비"/>
      <sheetName val="인강기성"/>
      <sheetName val="자재단가"/>
      <sheetName val="대치판정"/>
      <sheetName val="전사계"/>
      <sheetName val="COPING"/>
      <sheetName val="8월현금흐름표"/>
      <sheetName val="직접인건비"/>
      <sheetName val="BID9697"/>
      <sheetName val="교통시설 표지판"/>
      <sheetName val="BID"/>
      <sheetName val="부재력정리"/>
      <sheetName val="자재집계표"/>
      <sheetName val="Studio"/>
      <sheetName val="데이타"/>
      <sheetName val="적용기준"/>
      <sheetName val="수선비분석"/>
      <sheetName val="설계서을"/>
      <sheetName val="6월실적"/>
      <sheetName val="손익분석"/>
      <sheetName val="견적집계표"/>
      <sheetName val="지급자재"/>
      <sheetName val="신규단가내역"/>
      <sheetName val="갑지_추정_"/>
      <sheetName val="UR2-Calculation"/>
      <sheetName val="가도공"/>
      <sheetName val="Site_Expenses"/>
      <sheetName val="Customer_Databas"/>
      <sheetName val="공사비_내역_(가)"/>
      <sheetName val="3BL공동구_수량"/>
      <sheetName val="聒CD-STRAND_PILE_압입및굴착"/>
      <sheetName val="BSD__2_"/>
      <sheetName val="설산1_나"/>
      <sheetName val="IMP_(REACTOR)"/>
      <sheetName val="Bdown_ISBL"/>
      <sheetName val="ISBL (검증)"/>
      <sheetName val="TABLE2-2 OSBL-(SITE PREP)"/>
      <sheetName val="CONTENTS"/>
      <sheetName val="BM"/>
      <sheetName val="사업계획"/>
      <sheetName val="lookup"/>
      <sheetName val="BOQ0822"/>
      <sheetName val="INDIRECT MOBILIZATION PLAN"/>
      <sheetName val="MANPOWER MOBILIZATION"/>
      <sheetName val="LABOR MOBILIZATION PLAN"/>
      <sheetName val="STAFF MOBILIZATION PLAN"/>
      <sheetName val="LIST OF OFFICE EQUIPMENT"/>
      <sheetName val="BREAKDOWN"/>
      <sheetName val="PERSONNEL SETUP"/>
      <sheetName val="KOREAN STAFF SALARY - SITE"/>
      <sheetName val="TEMPORARY FACILITIES"/>
      <sheetName val="WATER SUPPLY"/>
      <sheetName val="ISBL"/>
      <sheetName val="OSBL"/>
      <sheetName val="TABLE2-1 ISBL(GENEAL-CIVIL)"/>
      <sheetName val="준검 내역서"/>
      <sheetName val="UOP 508 PG 5-12"/>
      <sheetName val="토사(PE)"/>
      <sheetName val="단가디비"/>
      <sheetName val="물량표S"/>
      <sheetName val="계수시트"/>
      <sheetName val="C &amp; G RHS"/>
      <sheetName val="보차도경계석"/>
      <sheetName val="PumpSpec"/>
      <sheetName val="XL4Poppy"/>
      <sheetName val="첨부파일"/>
      <sheetName val="Sheet1 (2)"/>
      <sheetName val="FRP내역서"/>
      <sheetName val="DS"/>
      <sheetName val="단가사정"/>
      <sheetName val="건축내역서"/>
      <sheetName val="90.03실행 "/>
      <sheetName val="인건-측정"/>
      <sheetName val="여과지동"/>
      <sheetName val="기초자료"/>
      <sheetName val="간선계산"/>
      <sheetName val="부대대비"/>
      <sheetName val="냉연집계"/>
      <sheetName val="신우"/>
      <sheetName val="TTL"/>
      <sheetName val="노임단가"/>
      <sheetName val="자재"/>
      <sheetName val="1-1"/>
      <sheetName val="화산경계"/>
      <sheetName val="단면치수"/>
      <sheetName val="적용환율"/>
      <sheetName val="FANDBS"/>
      <sheetName val="GRDATA"/>
      <sheetName val="SHAFTDBSE"/>
      <sheetName val="연결임시"/>
      <sheetName val="전체실적"/>
      <sheetName val="Requirement(Work Crew)"/>
      <sheetName val=""/>
      <sheetName val="유림콘도"/>
      <sheetName val="일위_파일"/>
      <sheetName val="기초공"/>
      <sheetName val="기둥(원형)"/>
      <sheetName val="재료집계"/>
      <sheetName val="1호맨홀가감수량"/>
      <sheetName val="1호맨홀수량산출"/>
      <sheetName val="Inputs"/>
      <sheetName val="Timing&amp;Esc"/>
      <sheetName val="일위대가-1"/>
      <sheetName val="물가자료"/>
      <sheetName val="CAL"/>
      <sheetName val="정렬"/>
      <sheetName val="경비"/>
      <sheetName val="BOM-Form A.1.III"/>
      <sheetName val="단가조사표"/>
      <sheetName val="SORCE1"/>
      <sheetName val="난방열교"/>
      <sheetName val="급탕열교"/>
      <sheetName val="1.우편집중내역서"/>
      <sheetName val="Constant"/>
      <sheetName val="목록"/>
      <sheetName val="중기"/>
      <sheetName val="Change rate"/>
      <sheetName val="월선수금"/>
      <sheetName val="CODE"/>
      <sheetName val="2000년1차"/>
      <sheetName val="시멘트"/>
      <sheetName val="01"/>
      <sheetName val="오억미만"/>
      <sheetName val="산출금액내역"/>
      <sheetName val="보도경계블럭"/>
      <sheetName val="I-O(번호별)"/>
      <sheetName val="NSMA-status"/>
      <sheetName val="일위대가표"/>
      <sheetName val="인부신상자료"/>
      <sheetName val="설변물량"/>
      <sheetName val="APT내역"/>
      <sheetName val="재무가정"/>
      <sheetName val="원가계산"/>
      <sheetName val="자판실행"/>
      <sheetName val="Earthwork"/>
      <sheetName val="hvac(제어동)"/>
      <sheetName val="송라터널총괄"/>
      <sheetName val="CAB_OD"/>
      <sheetName val="발신정보"/>
      <sheetName val="시중노임DATA"/>
      <sheetName val="2.내역서"/>
      <sheetName val="2002상반기노임기준"/>
      <sheetName val="TEST1"/>
      <sheetName val="효율계획(당월)"/>
      <sheetName val="전압강하계산"/>
      <sheetName val="Mp-team 1"/>
      <sheetName val="사용자정의"/>
      <sheetName val="제품표준규격"/>
      <sheetName val="산출내역서집계표"/>
      <sheetName val="type-F"/>
      <sheetName val="비대칭계수"/>
      <sheetName val="전동기 SPEC"/>
      <sheetName val="HWSET"/>
      <sheetName val="설계산출기초"/>
      <sheetName val="을부담운반비"/>
      <sheetName val="운반비산출"/>
      <sheetName val="설계산출표지"/>
      <sheetName val="도급예산내역서총괄표"/>
      <sheetName val="조명시설"/>
      <sheetName val="부대"/>
      <sheetName val="실행품의서"/>
      <sheetName val="통합"/>
      <sheetName val="검색"/>
      <sheetName val="11.자재단가"/>
      <sheetName val="기계"/>
      <sheetName val="퇴비산출근거"/>
      <sheetName val="Recording,Phone,Headset,PC"/>
      <sheetName val="RCD-STRAND_PILE_압입및굴착4"/>
      <sheetName val="______★개인별현황표(김종우기사)4"/>
      <sheetName val="______주소록4"/>
      <sheetName val="______★골조분석표(서태용대리)4"/>
      <sheetName val="______골조부재별비율4"/>
      <sheetName val="____(주)경원건축공사비분석표4"/>
      <sheetName val="____(주)경원건축공사비분석표(공)4"/>
      <sheetName val="RCD-STRAND_PILE_압입및굴착1"/>
      <sheetName val="______★개인별현황표(김종우기사)1"/>
      <sheetName val="______주소록1"/>
      <sheetName val="______★골조분석표(서태용대리)1"/>
      <sheetName val="______골조부재별비율1"/>
      <sheetName val="____(주)경원건축공사비분석표1"/>
      <sheetName val="____(주)경원건축공사비분석표(공)1"/>
      <sheetName val="RCD-STRAND_PILE_압입및굴착2"/>
      <sheetName val="______★개인별현황표(김종우기사)2"/>
      <sheetName val="______주소록2"/>
      <sheetName val="______★골조분석표(서태용대리)2"/>
      <sheetName val="1.설계조건"/>
      <sheetName val="예방접종계획"/>
      <sheetName val="근태계획서"/>
      <sheetName val="덕전리"/>
      <sheetName val="공사비예산서(토목분)"/>
      <sheetName val="BLOCK(1)"/>
      <sheetName val="______골조부재별비율2"/>
      <sheetName val="____(주)경원건축공사비분석표2"/>
      <sheetName val="____(주)경원건축공사비분석표(공)2"/>
      <sheetName val="RCD-STRAND_PILE_압입및굴착3"/>
      <sheetName val="______★개인별현황표(김종우기사)3"/>
      <sheetName val="______주소록3"/>
      <sheetName val="______★골조분석표(서태용대리)3"/>
      <sheetName val="______골조부재별비율3"/>
      <sheetName val="____(주)경원건축공사비분석표3"/>
      <sheetName val="____(주)경원건축공사비분석표(공)3"/>
      <sheetName val="Sheet3"/>
      <sheetName val="인건비 "/>
      <sheetName val="일반수량집계"/>
      <sheetName val="일반맨홀수량집계(A-7 LINE)"/>
    </sheetNames>
    <sheetDataSet>
      <sheetData sheetId="0">
        <row r="5">
          <cell r="D5" t="str">
            <v>(발표일:99.1.1)</v>
          </cell>
        </row>
      </sheetData>
      <sheetData sheetId="1">
        <row r="5">
          <cell r="D5" t="str">
            <v>(발표일:99.1.1)</v>
          </cell>
        </row>
      </sheetData>
      <sheetData sheetId="2">
        <row r="5">
          <cell r="D5" t="str">
            <v>(발표일:99.1.1)</v>
          </cell>
        </row>
      </sheetData>
      <sheetData sheetId="3" refreshError="1"/>
      <sheetData sheetId="4" refreshError="1">
        <row r="5">
          <cell r="D5" t="str">
            <v>(발표일:99.1.1)</v>
          </cell>
          <cell r="E5" t="str">
            <v>(발표일:98.9.1)</v>
          </cell>
          <cell r="F5" t="str">
            <v>(발표일:98.1.1)</v>
          </cell>
        </row>
        <row r="6">
          <cell r="A6" t="str">
            <v>L001</v>
          </cell>
          <cell r="B6" t="str">
            <v>갱    부</v>
          </cell>
          <cell r="C6" t="str">
            <v>인</v>
          </cell>
          <cell r="D6">
            <v>46995</v>
          </cell>
          <cell r="E6">
            <v>50308</v>
          </cell>
          <cell r="F6">
            <v>56352</v>
          </cell>
        </row>
        <row r="7">
          <cell r="A7" t="str">
            <v>L002</v>
          </cell>
          <cell r="B7" t="str">
            <v>도 목 수</v>
          </cell>
          <cell r="C7" t="str">
            <v>인</v>
          </cell>
          <cell r="D7">
            <v>0</v>
          </cell>
          <cell r="E7">
            <v>0</v>
          </cell>
          <cell r="F7">
            <v>81068</v>
          </cell>
        </row>
        <row r="8">
          <cell r="A8" t="str">
            <v>L003</v>
          </cell>
          <cell r="B8" t="str">
            <v>건축목공</v>
          </cell>
          <cell r="C8" t="str">
            <v>인</v>
          </cell>
          <cell r="D8">
            <v>62310</v>
          </cell>
          <cell r="E8">
            <v>65713</v>
          </cell>
          <cell r="F8">
            <v>71803</v>
          </cell>
        </row>
        <row r="9">
          <cell r="A9" t="str">
            <v>L004</v>
          </cell>
          <cell r="B9" t="str">
            <v>형틀목공</v>
          </cell>
          <cell r="C9" t="str">
            <v>인</v>
          </cell>
          <cell r="D9">
            <v>62603</v>
          </cell>
          <cell r="E9">
            <v>65381</v>
          </cell>
          <cell r="F9">
            <v>75306</v>
          </cell>
        </row>
        <row r="10">
          <cell r="A10" t="str">
            <v>L005</v>
          </cell>
          <cell r="B10" t="str">
            <v>창호목공</v>
          </cell>
          <cell r="C10" t="str">
            <v>인</v>
          </cell>
          <cell r="D10">
            <v>56563</v>
          </cell>
          <cell r="E10">
            <v>61043</v>
          </cell>
          <cell r="F10">
            <v>66162</v>
          </cell>
        </row>
        <row r="11">
          <cell r="A11" t="str">
            <v>L006</v>
          </cell>
          <cell r="B11" t="str">
            <v>철 골 공</v>
          </cell>
          <cell r="C11" t="str">
            <v>인</v>
          </cell>
          <cell r="D11">
            <v>60500</v>
          </cell>
          <cell r="E11">
            <v>64796</v>
          </cell>
          <cell r="F11">
            <v>73514</v>
          </cell>
        </row>
        <row r="12">
          <cell r="A12" t="str">
            <v>L007</v>
          </cell>
          <cell r="B12" t="str">
            <v>철    공</v>
          </cell>
          <cell r="C12" t="str">
            <v>인</v>
          </cell>
          <cell r="D12">
            <v>59797</v>
          </cell>
          <cell r="E12">
            <v>59917</v>
          </cell>
          <cell r="F12">
            <v>72430</v>
          </cell>
        </row>
        <row r="13">
          <cell r="A13" t="str">
            <v>L008</v>
          </cell>
          <cell r="B13" t="str">
            <v>철 근 공</v>
          </cell>
          <cell r="C13" t="str">
            <v>인</v>
          </cell>
          <cell r="D13">
            <v>65147</v>
          </cell>
          <cell r="E13">
            <v>66944</v>
          </cell>
          <cell r="F13">
            <v>77839</v>
          </cell>
        </row>
        <row r="14">
          <cell r="A14" t="str">
            <v>L009</v>
          </cell>
          <cell r="B14" t="str">
            <v>철 판 공</v>
          </cell>
          <cell r="C14" t="str">
            <v>인</v>
          </cell>
          <cell r="D14">
            <v>61774</v>
          </cell>
          <cell r="E14">
            <v>68465</v>
          </cell>
          <cell r="F14">
            <v>73217</v>
          </cell>
        </row>
        <row r="15">
          <cell r="A15" t="str">
            <v>L010</v>
          </cell>
          <cell r="B15" t="str">
            <v>셧 터 공</v>
          </cell>
          <cell r="C15" t="str">
            <v>인</v>
          </cell>
          <cell r="D15">
            <v>55318</v>
          </cell>
          <cell r="E15">
            <v>58035</v>
          </cell>
          <cell r="F15">
            <v>64659</v>
          </cell>
        </row>
        <row r="16">
          <cell r="A16" t="str">
            <v>L011</v>
          </cell>
          <cell r="B16" t="str">
            <v>샷 시 공</v>
          </cell>
          <cell r="C16" t="str">
            <v>인</v>
          </cell>
          <cell r="D16">
            <v>55318</v>
          </cell>
          <cell r="E16">
            <v>58035</v>
          </cell>
          <cell r="F16">
            <v>65647</v>
          </cell>
        </row>
        <row r="17">
          <cell r="A17" t="str">
            <v>L012</v>
          </cell>
          <cell r="B17" t="str">
            <v>절 단 공</v>
          </cell>
          <cell r="C17" t="str">
            <v>인</v>
          </cell>
          <cell r="D17">
            <v>59642</v>
          </cell>
          <cell r="E17">
            <v>67321</v>
          </cell>
          <cell r="F17">
            <v>65881</v>
          </cell>
        </row>
        <row r="18">
          <cell r="A18" t="str">
            <v>L013</v>
          </cell>
          <cell r="B18" t="str">
            <v>석    공</v>
          </cell>
          <cell r="C18" t="str">
            <v>인</v>
          </cell>
          <cell r="D18">
            <v>69257</v>
          </cell>
          <cell r="E18">
            <v>67292</v>
          </cell>
          <cell r="F18">
            <v>77005</v>
          </cell>
        </row>
        <row r="19">
          <cell r="A19" t="str">
            <v>L014</v>
          </cell>
          <cell r="B19" t="str">
            <v>특수비계공(15M이상)</v>
          </cell>
          <cell r="C19" t="str">
            <v>인</v>
          </cell>
          <cell r="D19">
            <v>78766</v>
          </cell>
          <cell r="E19">
            <v>75380</v>
          </cell>
          <cell r="F19">
            <v>85884</v>
          </cell>
        </row>
        <row r="20">
          <cell r="A20" t="str">
            <v>L015</v>
          </cell>
          <cell r="B20" t="str">
            <v>비 계 공</v>
          </cell>
          <cell r="C20" t="str">
            <v>인</v>
          </cell>
          <cell r="D20">
            <v>66531</v>
          </cell>
          <cell r="E20">
            <v>69324</v>
          </cell>
          <cell r="F20">
            <v>79467</v>
          </cell>
        </row>
        <row r="21">
          <cell r="A21" t="str">
            <v>L016</v>
          </cell>
          <cell r="B21" t="str">
            <v>동 발 공(터 널)</v>
          </cell>
          <cell r="C21" t="str">
            <v>인</v>
          </cell>
          <cell r="D21">
            <v>61285</v>
          </cell>
          <cell r="E21">
            <v>59691</v>
          </cell>
          <cell r="F21">
            <v>65485</v>
          </cell>
        </row>
        <row r="22">
          <cell r="A22" t="str">
            <v>L017</v>
          </cell>
          <cell r="B22" t="str">
            <v>조 적 공</v>
          </cell>
          <cell r="C22" t="str">
            <v>인</v>
          </cell>
          <cell r="D22">
            <v>58512</v>
          </cell>
          <cell r="E22">
            <v>58379</v>
          </cell>
          <cell r="F22">
            <v>67986</v>
          </cell>
        </row>
        <row r="23">
          <cell r="A23" t="str">
            <v>L018</v>
          </cell>
          <cell r="B23" t="str">
            <v>벽돌(블럭)제작공</v>
          </cell>
          <cell r="C23" t="str">
            <v>인</v>
          </cell>
          <cell r="D23">
            <v>56942</v>
          </cell>
          <cell r="E23">
            <v>57334</v>
          </cell>
          <cell r="F23">
            <v>61291</v>
          </cell>
        </row>
        <row r="24">
          <cell r="A24" t="str">
            <v>L019</v>
          </cell>
          <cell r="B24" t="str">
            <v>연 돌 공</v>
          </cell>
          <cell r="C24" t="str">
            <v>인</v>
          </cell>
          <cell r="D24">
            <v>58512</v>
          </cell>
          <cell r="E24">
            <v>58379</v>
          </cell>
          <cell r="F24">
            <v>72745</v>
          </cell>
        </row>
        <row r="25">
          <cell r="A25" t="str">
            <v>L020</v>
          </cell>
          <cell r="B25" t="str">
            <v>미 장 공</v>
          </cell>
          <cell r="C25" t="str">
            <v>인</v>
          </cell>
          <cell r="D25">
            <v>59451</v>
          </cell>
          <cell r="E25">
            <v>61569</v>
          </cell>
          <cell r="F25">
            <v>71283</v>
          </cell>
        </row>
        <row r="26">
          <cell r="A26" t="str">
            <v>L021</v>
          </cell>
          <cell r="B26" t="str">
            <v>방 수 공</v>
          </cell>
          <cell r="C26" t="str">
            <v>인</v>
          </cell>
          <cell r="D26">
            <v>50866</v>
          </cell>
          <cell r="E26">
            <v>51640</v>
          </cell>
          <cell r="F26">
            <v>57701</v>
          </cell>
        </row>
        <row r="27">
          <cell r="A27" t="str">
            <v>L022</v>
          </cell>
          <cell r="B27" t="str">
            <v>타 일 공</v>
          </cell>
          <cell r="C27" t="str">
            <v>인</v>
          </cell>
          <cell r="D27">
            <v>58994</v>
          </cell>
          <cell r="E27">
            <v>60706</v>
          </cell>
          <cell r="F27">
            <v>68147</v>
          </cell>
        </row>
        <row r="28">
          <cell r="A28" t="str">
            <v>L023</v>
          </cell>
          <cell r="B28" t="str">
            <v>줄 눈 공</v>
          </cell>
          <cell r="C28" t="str">
            <v>인</v>
          </cell>
          <cell r="D28">
            <v>58172</v>
          </cell>
          <cell r="E28">
            <v>55387</v>
          </cell>
          <cell r="F28">
            <v>63589</v>
          </cell>
        </row>
        <row r="29">
          <cell r="A29" t="str">
            <v>L024</v>
          </cell>
          <cell r="B29" t="str">
            <v>연 마 공</v>
          </cell>
          <cell r="C29" t="str">
            <v>인</v>
          </cell>
          <cell r="D29">
            <v>56709</v>
          </cell>
          <cell r="E29">
            <v>54957</v>
          </cell>
          <cell r="F29">
            <v>67289</v>
          </cell>
        </row>
        <row r="30">
          <cell r="A30" t="str">
            <v>L025</v>
          </cell>
          <cell r="B30" t="str">
            <v>콘크리트공</v>
          </cell>
          <cell r="C30" t="str">
            <v>인</v>
          </cell>
          <cell r="D30">
            <v>60596</v>
          </cell>
          <cell r="E30">
            <v>63605</v>
          </cell>
          <cell r="F30">
            <v>71184</v>
          </cell>
        </row>
        <row r="31">
          <cell r="A31" t="str">
            <v>L026</v>
          </cell>
          <cell r="B31" t="str">
            <v>바이브레타공</v>
          </cell>
          <cell r="C31" t="str">
            <v>인</v>
          </cell>
          <cell r="D31">
            <v>60596</v>
          </cell>
          <cell r="E31">
            <v>63605</v>
          </cell>
          <cell r="F31">
            <v>69081</v>
          </cell>
        </row>
        <row r="32">
          <cell r="A32" t="str">
            <v>L027</v>
          </cell>
          <cell r="B32" t="str">
            <v>보일러공</v>
          </cell>
          <cell r="C32" t="str">
            <v>인</v>
          </cell>
          <cell r="D32">
            <v>48190</v>
          </cell>
          <cell r="E32">
            <v>52463</v>
          </cell>
          <cell r="F32">
            <v>56787</v>
          </cell>
        </row>
        <row r="33">
          <cell r="A33" t="str">
            <v>L028</v>
          </cell>
          <cell r="B33" t="str">
            <v>배 관 공</v>
          </cell>
          <cell r="C33" t="str">
            <v>인</v>
          </cell>
          <cell r="D33">
            <v>48833</v>
          </cell>
          <cell r="E33">
            <v>52004</v>
          </cell>
          <cell r="F33">
            <v>58907</v>
          </cell>
        </row>
        <row r="34">
          <cell r="A34" t="str">
            <v>L029</v>
          </cell>
          <cell r="B34" t="str">
            <v>온 돌 공</v>
          </cell>
          <cell r="C34" t="str">
            <v>인</v>
          </cell>
          <cell r="D34">
            <v>59451</v>
          </cell>
          <cell r="E34">
            <v>61569</v>
          </cell>
          <cell r="F34">
            <v>54720</v>
          </cell>
        </row>
        <row r="35">
          <cell r="A35" t="str">
            <v>L030</v>
          </cell>
          <cell r="B35" t="str">
            <v>위 생 공</v>
          </cell>
          <cell r="C35" t="str">
            <v>인</v>
          </cell>
          <cell r="D35">
            <v>48855</v>
          </cell>
          <cell r="E35">
            <v>51145</v>
          </cell>
          <cell r="F35">
            <v>59212</v>
          </cell>
        </row>
        <row r="36">
          <cell r="A36" t="str">
            <v>L031</v>
          </cell>
          <cell r="B36" t="str">
            <v>보 온 공</v>
          </cell>
          <cell r="C36" t="str">
            <v>인</v>
          </cell>
          <cell r="D36">
            <v>49987</v>
          </cell>
          <cell r="E36">
            <v>54125</v>
          </cell>
          <cell r="F36">
            <v>63143</v>
          </cell>
        </row>
        <row r="37">
          <cell r="A37" t="str">
            <v>L032</v>
          </cell>
          <cell r="B37" t="str">
            <v>도 장 공</v>
          </cell>
          <cell r="C37" t="str">
            <v>인</v>
          </cell>
          <cell r="D37">
            <v>52915</v>
          </cell>
          <cell r="E37">
            <v>55640</v>
          </cell>
          <cell r="F37">
            <v>63038</v>
          </cell>
        </row>
        <row r="38">
          <cell r="A38" t="str">
            <v>L033</v>
          </cell>
          <cell r="B38" t="str">
            <v>내 장 공</v>
          </cell>
          <cell r="C38" t="str">
            <v>인</v>
          </cell>
          <cell r="D38">
            <v>58768</v>
          </cell>
          <cell r="E38">
            <v>59767</v>
          </cell>
          <cell r="F38">
            <v>72244</v>
          </cell>
        </row>
        <row r="39">
          <cell r="A39" t="str">
            <v>L034</v>
          </cell>
          <cell r="B39" t="str">
            <v>도 배 공</v>
          </cell>
          <cell r="C39" t="str">
            <v>인</v>
          </cell>
          <cell r="D39">
            <v>51632</v>
          </cell>
          <cell r="E39">
            <v>51201</v>
          </cell>
          <cell r="F39">
            <v>58443</v>
          </cell>
        </row>
        <row r="40">
          <cell r="A40" t="str">
            <v>L035</v>
          </cell>
          <cell r="B40" t="str">
            <v>아스타일공</v>
          </cell>
          <cell r="C40" t="str">
            <v>인</v>
          </cell>
          <cell r="D40">
            <v>58994</v>
          </cell>
          <cell r="E40">
            <v>60706</v>
          </cell>
          <cell r="F40">
            <v>71686</v>
          </cell>
        </row>
        <row r="41">
          <cell r="A41" t="str">
            <v>L036</v>
          </cell>
          <cell r="B41" t="str">
            <v>기 와 공</v>
          </cell>
          <cell r="C41" t="str">
            <v>인</v>
          </cell>
          <cell r="D41">
            <v>68363</v>
          </cell>
          <cell r="E41">
            <v>64891</v>
          </cell>
          <cell r="F41">
            <v>69476</v>
          </cell>
        </row>
        <row r="42">
          <cell r="A42" t="str">
            <v>L037</v>
          </cell>
          <cell r="B42" t="str">
            <v>슬레이트공</v>
          </cell>
          <cell r="C42" t="str">
            <v>인</v>
          </cell>
          <cell r="D42">
            <v>68363</v>
          </cell>
          <cell r="E42">
            <v>64891</v>
          </cell>
          <cell r="F42">
            <v>72727</v>
          </cell>
        </row>
        <row r="43">
          <cell r="A43" t="str">
            <v>L038</v>
          </cell>
          <cell r="B43" t="str">
            <v>화약취급공</v>
          </cell>
          <cell r="C43" t="str">
            <v>인</v>
          </cell>
          <cell r="D43">
            <v>67520</v>
          </cell>
          <cell r="E43">
            <v>60578</v>
          </cell>
          <cell r="F43">
            <v>69595</v>
          </cell>
        </row>
        <row r="44">
          <cell r="A44" t="str">
            <v>L039</v>
          </cell>
          <cell r="B44" t="str">
            <v>착 암 공</v>
          </cell>
          <cell r="C44" t="str">
            <v>인</v>
          </cell>
          <cell r="D44">
            <v>50107</v>
          </cell>
          <cell r="E44">
            <v>54279</v>
          </cell>
          <cell r="F44">
            <v>57292</v>
          </cell>
        </row>
        <row r="45">
          <cell r="A45" t="str">
            <v>L040</v>
          </cell>
          <cell r="B45" t="str">
            <v>보 안 공</v>
          </cell>
          <cell r="C45" t="str">
            <v>인</v>
          </cell>
          <cell r="D45">
            <v>41224</v>
          </cell>
          <cell r="E45">
            <v>44036</v>
          </cell>
          <cell r="F45">
            <v>41290</v>
          </cell>
        </row>
        <row r="46">
          <cell r="A46" t="str">
            <v>L041</v>
          </cell>
          <cell r="B46" t="str">
            <v>포 장 공</v>
          </cell>
          <cell r="C46" t="str">
            <v>인</v>
          </cell>
          <cell r="D46">
            <v>59695</v>
          </cell>
          <cell r="E46">
            <v>56237</v>
          </cell>
          <cell r="F46">
            <v>65494</v>
          </cell>
        </row>
        <row r="47">
          <cell r="A47" t="str">
            <v>L042</v>
          </cell>
          <cell r="B47" t="str">
            <v>포 설 공</v>
          </cell>
          <cell r="C47" t="str">
            <v>인</v>
          </cell>
          <cell r="D47">
            <v>53731</v>
          </cell>
          <cell r="E47">
            <v>54013</v>
          </cell>
          <cell r="F47">
            <v>65082</v>
          </cell>
        </row>
        <row r="48">
          <cell r="A48" t="str">
            <v>L043</v>
          </cell>
          <cell r="B48" t="str">
            <v>궤 도 공</v>
          </cell>
          <cell r="C48" t="str">
            <v>인</v>
          </cell>
          <cell r="D48">
            <v>53629</v>
          </cell>
          <cell r="E48">
            <v>62818</v>
          </cell>
          <cell r="F48">
            <v>60000</v>
          </cell>
        </row>
        <row r="49">
          <cell r="A49" t="str">
            <v>L044</v>
          </cell>
          <cell r="B49" t="str">
            <v>용 접 공(철 도)</v>
          </cell>
          <cell r="C49" t="str">
            <v>인</v>
          </cell>
          <cell r="D49">
            <v>58661</v>
          </cell>
          <cell r="E49">
            <v>55736</v>
          </cell>
          <cell r="F49">
            <v>67201</v>
          </cell>
        </row>
        <row r="50">
          <cell r="A50" t="str">
            <v>L045</v>
          </cell>
          <cell r="B50" t="str">
            <v>잠 수 부</v>
          </cell>
          <cell r="C50" t="str">
            <v>인</v>
          </cell>
          <cell r="D50">
            <v>87712</v>
          </cell>
          <cell r="E50">
            <v>73901</v>
          </cell>
          <cell r="F50">
            <v>81832</v>
          </cell>
        </row>
        <row r="51">
          <cell r="A51" t="str">
            <v>L046</v>
          </cell>
          <cell r="B51" t="str">
            <v>잠 함 공</v>
          </cell>
          <cell r="C51" t="str">
            <v>인</v>
          </cell>
          <cell r="D51">
            <v>0</v>
          </cell>
          <cell r="E51">
            <v>0</v>
          </cell>
          <cell r="F51">
            <v>0</v>
          </cell>
        </row>
        <row r="52">
          <cell r="A52" t="str">
            <v>L047</v>
          </cell>
          <cell r="B52" t="str">
            <v>보 링 공</v>
          </cell>
          <cell r="C52" t="str">
            <v>인</v>
          </cell>
          <cell r="D52">
            <v>50288</v>
          </cell>
          <cell r="E52">
            <v>53721</v>
          </cell>
          <cell r="F52">
            <v>58626</v>
          </cell>
        </row>
        <row r="53">
          <cell r="A53" t="str">
            <v>L049</v>
          </cell>
          <cell r="B53" t="str">
            <v>영림기사</v>
          </cell>
          <cell r="C53" t="str">
            <v>인</v>
          </cell>
          <cell r="D53">
            <v>0</v>
          </cell>
          <cell r="E53">
            <v>0</v>
          </cell>
          <cell r="F53">
            <v>72675</v>
          </cell>
        </row>
        <row r="54">
          <cell r="A54" t="str">
            <v>L050</v>
          </cell>
          <cell r="B54" t="str">
            <v>조 경 공</v>
          </cell>
          <cell r="C54" t="str">
            <v>인</v>
          </cell>
          <cell r="D54">
            <v>50250</v>
          </cell>
          <cell r="E54">
            <v>50321</v>
          </cell>
          <cell r="F54">
            <v>60207</v>
          </cell>
        </row>
        <row r="55">
          <cell r="A55" t="str">
            <v>L051</v>
          </cell>
          <cell r="B55" t="str">
            <v>벌 목 부</v>
          </cell>
          <cell r="C55" t="str">
            <v>인</v>
          </cell>
          <cell r="D55">
            <v>57718</v>
          </cell>
          <cell r="E55">
            <v>64902</v>
          </cell>
          <cell r="F55">
            <v>66433</v>
          </cell>
        </row>
        <row r="56">
          <cell r="A56" t="str">
            <v>L052</v>
          </cell>
          <cell r="B56" t="str">
            <v>조림인부</v>
          </cell>
          <cell r="C56" t="str">
            <v>인</v>
          </cell>
          <cell r="D56">
            <v>43854</v>
          </cell>
          <cell r="E56">
            <v>32014</v>
          </cell>
          <cell r="F56">
            <v>53688</v>
          </cell>
        </row>
        <row r="57">
          <cell r="A57" t="str">
            <v>L053</v>
          </cell>
          <cell r="B57" t="str">
            <v>플랜트 기계설치공</v>
          </cell>
          <cell r="C57" t="str">
            <v>인</v>
          </cell>
          <cell r="D57">
            <v>59903</v>
          </cell>
          <cell r="E57">
            <v>61521</v>
          </cell>
          <cell r="F57">
            <v>80805</v>
          </cell>
        </row>
        <row r="58">
          <cell r="A58" t="str">
            <v>L054</v>
          </cell>
          <cell r="B58" t="str">
            <v>플랜트 용접공</v>
          </cell>
          <cell r="C58" t="str">
            <v>인</v>
          </cell>
          <cell r="D58">
            <v>63349</v>
          </cell>
          <cell r="E58">
            <v>69101</v>
          </cell>
          <cell r="F58">
            <v>95379</v>
          </cell>
        </row>
        <row r="59">
          <cell r="A59" t="str">
            <v>L055</v>
          </cell>
          <cell r="B59" t="str">
            <v>플랜트 배관공</v>
          </cell>
          <cell r="C59" t="str">
            <v>인</v>
          </cell>
          <cell r="D59">
            <v>66377</v>
          </cell>
          <cell r="E59">
            <v>76135</v>
          </cell>
          <cell r="F59">
            <v>97219</v>
          </cell>
        </row>
        <row r="60">
          <cell r="A60" t="str">
            <v>L056</v>
          </cell>
          <cell r="B60" t="str">
            <v>플랜트 제관공</v>
          </cell>
          <cell r="C60" t="str">
            <v>인</v>
          </cell>
          <cell r="D60">
            <v>54813</v>
          </cell>
          <cell r="E60">
            <v>60834</v>
          </cell>
          <cell r="F60">
            <v>81966</v>
          </cell>
        </row>
        <row r="61">
          <cell r="A61" t="str">
            <v>L057</v>
          </cell>
          <cell r="B61" t="str">
            <v>시공측량사</v>
          </cell>
          <cell r="C61" t="str">
            <v>인</v>
          </cell>
          <cell r="D61">
            <v>44848</v>
          </cell>
          <cell r="E61">
            <v>47571</v>
          </cell>
          <cell r="F61">
            <v>58506</v>
          </cell>
        </row>
        <row r="62">
          <cell r="A62" t="str">
            <v>L058</v>
          </cell>
          <cell r="B62" t="str">
            <v>시공측량사조수</v>
          </cell>
          <cell r="C62" t="str">
            <v>인</v>
          </cell>
          <cell r="D62">
            <v>33985</v>
          </cell>
          <cell r="E62">
            <v>32619</v>
          </cell>
          <cell r="F62">
            <v>38777</v>
          </cell>
        </row>
        <row r="63">
          <cell r="A63" t="str">
            <v>L059</v>
          </cell>
          <cell r="B63" t="str">
            <v>측    부</v>
          </cell>
          <cell r="C63" t="str">
            <v>인</v>
          </cell>
          <cell r="D63">
            <v>26699</v>
          </cell>
          <cell r="E63">
            <v>32690</v>
          </cell>
          <cell r="F63">
            <v>32725</v>
          </cell>
        </row>
        <row r="64">
          <cell r="A64" t="str">
            <v>L060</v>
          </cell>
          <cell r="B64" t="str">
            <v>검 조 부</v>
          </cell>
          <cell r="C64" t="str">
            <v>인</v>
          </cell>
          <cell r="D64">
            <v>33755</v>
          </cell>
          <cell r="E64">
            <v>34098</v>
          </cell>
          <cell r="F64">
            <v>32800</v>
          </cell>
        </row>
        <row r="65">
          <cell r="A65" t="str">
            <v>L061</v>
          </cell>
          <cell r="B65" t="str">
            <v>송전전공</v>
          </cell>
          <cell r="C65" t="str">
            <v>인</v>
          </cell>
          <cell r="D65">
            <v>197482</v>
          </cell>
          <cell r="E65">
            <v>188956</v>
          </cell>
          <cell r="F65">
            <v>234733</v>
          </cell>
        </row>
        <row r="66">
          <cell r="A66" t="str">
            <v>L062</v>
          </cell>
          <cell r="B66" t="str">
            <v>배전전공</v>
          </cell>
          <cell r="C66" t="str">
            <v>인</v>
          </cell>
          <cell r="D66">
            <v>176615</v>
          </cell>
          <cell r="E66">
            <v>164094</v>
          </cell>
          <cell r="F66">
            <v>192602</v>
          </cell>
        </row>
        <row r="67">
          <cell r="A67" t="str">
            <v>L063</v>
          </cell>
          <cell r="B67" t="str">
            <v>플랜트 전공</v>
          </cell>
          <cell r="C67" t="str">
            <v>인</v>
          </cell>
          <cell r="D67">
            <v>52369</v>
          </cell>
          <cell r="E67">
            <v>54503</v>
          </cell>
          <cell r="F67">
            <v>64285</v>
          </cell>
        </row>
        <row r="68">
          <cell r="A68" t="str">
            <v>L064</v>
          </cell>
          <cell r="B68" t="str">
            <v>내선전공</v>
          </cell>
          <cell r="C68" t="str">
            <v>인</v>
          </cell>
          <cell r="D68">
            <v>47911</v>
          </cell>
          <cell r="E68">
            <v>51021</v>
          </cell>
          <cell r="F68">
            <v>57286</v>
          </cell>
        </row>
        <row r="69">
          <cell r="A69" t="str">
            <v>L065</v>
          </cell>
          <cell r="B69" t="str">
            <v>특별고압케이블전공</v>
          </cell>
          <cell r="C69" t="str">
            <v>인</v>
          </cell>
          <cell r="D69">
            <v>97565</v>
          </cell>
          <cell r="E69">
            <v>102881</v>
          </cell>
          <cell r="F69">
            <v>98463</v>
          </cell>
        </row>
        <row r="70">
          <cell r="A70" t="str">
            <v>L066</v>
          </cell>
          <cell r="B70" t="str">
            <v>고압케이블전공</v>
          </cell>
          <cell r="C70" t="str">
            <v>인</v>
          </cell>
          <cell r="D70">
            <v>66547</v>
          </cell>
          <cell r="E70">
            <v>74151</v>
          </cell>
          <cell r="F70">
            <v>74584</v>
          </cell>
        </row>
        <row r="71">
          <cell r="A71" t="str">
            <v>L067</v>
          </cell>
          <cell r="B71" t="str">
            <v>저압케이블전공</v>
          </cell>
          <cell r="C71" t="str">
            <v>인</v>
          </cell>
          <cell r="D71">
            <v>59146</v>
          </cell>
          <cell r="E71">
            <v>55486</v>
          </cell>
          <cell r="F71">
            <v>61877</v>
          </cell>
        </row>
        <row r="72">
          <cell r="A72" t="str">
            <v>L068</v>
          </cell>
          <cell r="B72" t="str">
            <v>철도신호공</v>
          </cell>
          <cell r="C72" t="str">
            <v>인</v>
          </cell>
          <cell r="D72">
            <v>79766</v>
          </cell>
          <cell r="E72">
            <v>73483</v>
          </cell>
          <cell r="F72">
            <v>88167</v>
          </cell>
        </row>
        <row r="73">
          <cell r="A73" t="str">
            <v>L069</v>
          </cell>
          <cell r="B73" t="str">
            <v>계 장 공</v>
          </cell>
          <cell r="C73" t="str">
            <v>인</v>
          </cell>
          <cell r="D73">
            <v>50009</v>
          </cell>
          <cell r="E73">
            <v>57587</v>
          </cell>
          <cell r="F73">
            <v>60822</v>
          </cell>
        </row>
        <row r="74">
          <cell r="A74" t="str">
            <v>L070</v>
          </cell>
          <cell r="B74" t="str">
            <v>전기공사기사 1급</v>
          </cell>
          <cell r="C74" t="str">
            <v>인</v>
          </cell>
          <cell r="D74">
            <v>0</v>
          </cell>
          <cell r="E74">
            <v>0</v>
          </cell>
          <cell r="F74">
            <v>64241</v>
          </cell>
        </row>
        <row r="75">
          <cell r="A75" t="str">
            <v>L071</v>
          </cell>
          <cell r="B75" t="str">
            <v>전기공사기사 2급</v>
          </cell>
          <cell r="C75" t="str">
            <v>인</v>
          </cell>
          <cell r="D75">
            <v>0</v>
          </cell>
          <cell r="E75">
            <v>0</v>
          </cell>
          <cell r="F75">
            <v>55069</v>
          </cell>
        </row>
        <row r="76">
          <cell r="A76" t="str">
            <v>L072</v>
          </cell>
          <cell r="B76" t="str">
            <v>통신외선공</v>
          </cell>
          <cell r="C76" t="str">
            <v>인</v>
          </cell>
          <cell r="D76">
            <v>73980</v>
          </cell>
          <cell r="E76">
            <v>77946</v>
          </cell>
          <cell r="F76">
            <v>89013</v>
          </cell>
        </row>
        <row r="77">
          <cell r="A77" t="str">
            <v>L073</v>
          </cell>
          <cell r="B77" t="str">
            <v>통신설비공</v>
          </cell>
          <cell r="C77" t="str">
            <v>인</v>
          </cell>
          <cell r="D77">
            <v>64758</v>
          </cell>
          <cell r="E77">
            <v>66296</v>
          </cell>
          <cell r="F77">
            <v>76852</v>
          </cell>
        </row>
        <row r="78">
          <cell r="A78" t="str">
            <v>L074</v>
          </cell>
          <cell r="B78" t="str">
            <v>통신내선공</v>
          </cell>
          <cell r="C78" t="str">
            <v>인</v>
          </cell>
          <cell r="D78">
            <v>60168</v>
          </cell>
          <cell r="E78">
            <v>63738</v>
          </cell>
          <cell r="F78">
            <v>72591</v>
          </cell>
        </row>
        <row r="79">
          <cell r="A79" t="str">
            <v>L075</v>
          </cell>
          <cell r="B79" t="str">
            <v>통신케이블공</v>
          </cell>
          <cell r="C79" t="str">
            <v>인</v>
          </cell>
          <cell r="D79">
            <v>75788</v>
          </cell>
          <cell r="E79">
            <v>80042</v>
          </cell>
          <cell r="F79">
            <v>90455</v>
          </cell>
        </row>
        <row r="80">
          <cell r="A80" t="str">
            <v>L076</v>
          </cell>
          <cell r="B80" t="str">
            <v>무선안테나공</v>
          </cell>
          <cell r="C80" t="str">
            <v>인</v>
          </cell>
          <cell r="D80">
            <v>91475</v>
          </cell>
          <cell r="E80">
            <v>97216</v>
          </cell>
          <cell r="F80">
            <v>110956</v>
          </cell>
        </row>
        <row r="81">
          <cell r="A81" t="str">
            <v>L077</v>
          </cell>
          <cell r="B81" t="str">
            <v>통신기사 1급</v>
          </cell>
          <cell r="C81" t="str">
            <v>인</v>
          </cell>
          <cell r="D81">
            <v>84229</v>
          </cell>
          <cell r="E81">
            <v>87004</v>
          </cell>
          <cell r="F81">
            <v>92723</v>
          </cell>
        </row>
        <row r="82">
          <cell r="A82" t="str">
            <v>L078</v>
          </cell>
          <cell r="B82" t="str">
            <v>통신기사 2급</v>
          </cell>
          <cell r="C82" t="str">
            <v>인</v>
          </cell>
          <cell r="D82">
            <v>79642</v>
          </cell>
          <cell r="E82">
            <v>78519</v>
          </cell>
          <cell r="F82">
            <v>82395</v>
          </cell>
        </row>
        <row r="83">
          <cell r="A83" t="str">
            <v>L079</v>
          </cell>
          <cell r="B83" t="str">
            <v>통신기능사</v>
          </cell>
          <cell r="C83" t="str">
            <v>인</v>
          </cell>
          <cell r="D83">
            <v>67759</v>
          </cell>
          <cell r="E83">
            <v>68332</v>
          </cell>
          <cell r="F83">
            <v>72194</v>
          </cell>
        </row>
        <row r="84">
          <cell r="A84" t="str">
            <v>L080</v>
          </cell>
          <cell r="B84" t="str">
            <v>수작업반장</v>
          </cell>
          <cell r="C84" t="str">
            <v>인</v>
          </cell>
          <cell r="D84">
            <v>57364</v>
          </cell>
          <cell r="E84">
            <v>54191</v>
          </cell>
          <cell r="F84">
            <v>74369</v>
          </cell>
        </row>
        <row r="85">
          <cell r="A85" t="str">
            <v>L081</v>
          </cell>
          <cell r="B85" t="str">
            <v>작업반장</v>
          </cell>
          <cell r="C85" t="str">
            <v>인</v>
          </cell>
          <cell r="D85">
            <v>57364</v>
          </cell>
          <cell r="E85">
            <v>54191</v>
          </cell>
          <cell r="F85">
            <v>60326</v>
          </cell>
        </row>
        <row r="86">
          <cell r="A86" t="str">
            <v>L082</v>
          </cell>
          <cell r="B86" t="str">
            <v>목    도</v>
          </cell>
          <cell r="C86" t="str">
            <v>인</v>
          </cell>
          <cell r="D86">
            <v>64408</v>
          </cell>
          <cell r="E86">
            <v>63010</v>
          </cell>
          <cell r="F86">
            <v>64758</v>
          </cell>
        </row>
        <row r="87">
          <cell r="A87" t="str">
            <v>L083</v>
          </cell>
          <cell r="B87" t="str">
            <v>조 력 공</v>
          </cell>
          <cell r="C87" t="str">
            <v>인</v>
          </cell>
          <cell r="D87">
            <v>39371</v>
          </cell>
          <cell r="E87">
            <v>40427</v>
          </cell>
          <cell r="F87">
            <v>48912</v>
          </cell>
        </row>
        <row r="88">
          <cell r="A88" t="str">
            <v>L084</v>
          </cell>
          <cell r="B88" t="str">
            <v>특별인부</v>
          </cell>
          <cell r="C88" t="str">
            <v>인</v>
          </cell>
          <cell r="D88">
            <v>48674</v>
          </cell>
          <cell r="E88">
            <v>49659</v>
          </cell>
          <cell r="F88">
            <v>57379</v>
          </cell>
        </row>
        <row r="89">
          <cell r="A89" t="str">
            <v>L085</v>
          </cell>
          <cell r="B89" t="str">
            <v>보통인부</v>
          </cell>
          <cell r="C89" t="str">
            <v>인</v>
          </cell>
          <cell r="D89">
            <v>33755</v>
          </cell>
          <cell r="E89">
            <v>34098</v>
          </cell>
          <cell r="F89">
            <v>37736</v>
          </cell>
        </row>
        <row r="90">
          <cell r="A90" t="str">
            <v>L086</v>
          </cell>
          <cell r="B90" t="str">
            <v>중기운전기사</v>
          </cell>
          <cell r="C90" t="str">
            <v>인</v>
          </cell>
          <cell r="D90">
            <v>53715</v>
          </cell>
          <cell r="E90">
            <v>52855</v>
          </cell>
          <cell r="F90">
            <v>56951</v>
          </cell>
        </row>
        <row r="91">
          <cell r="A91" t="str">
            <v>L087</v>
          </cell>
          <cell r="B91" t="str">
            <v>운전사(운반차)</v>
          </cell>
          <cell r="C91" t="str">
            <v>인</v>
          </cell>
          <cell r="D91">
            <v>49633</v>
          </cell>
          <cell r="E91">
            <v>53159</v>
          </cell>
          <cell r="F91">
            <v>51077</v>
          </cell>
        </row>
        <row r="92">
          <cell r="A92" t="str">
            <v>L088</v>
          </cell>
          <cell r="B92" t="str">
            <v>운전사(기  계)</v>
          </cell>
          <cell r="C92" t="str">
            <v>인</v>
          </cell>
          <cell r="D92">
            <v>45575</v>
          </cell>
          <cell r="E92">
            <v>45276</v>
          </cell>
          <cell r="F92">
            <v>54325</v>
          </cell>
        </row>
        <row r="93">
          <cell r="A93" t="str">
            <v>L089</v>
          </cell>
          <cell r="B93" t="str">
            <v>중기운전조수</v>
          </cell>
          <cell r="C93" t="str">
            <v>인</v>
          </cell>
          <cell r="D93">
            <v>40706</v>
          </cell>
          <cell r="E93">
            <v>39194</v>
          </cell>
          <cell r="F93">
            <v>42762</v>
          </cell>
        </row>
        <row r="94">
          <cell r="A94" t="str">
            <v>L090</v>
          </cell>
          <cell r="B94" t="str">
            <v>고급선원</v>
          </cell>
          <cell r="C94" t="str">
            <v>인</v>
          </cell>
          <cell r="D94">
            <v>67380</v>
          </cell>
          <cell r="E94">
            <v>63746</v>
          </cell>
          <cell r="F94">
            <v>63950</v>
          </cell>
        </row>
        <row r="95">
          <cell r="A95" t="str">
            <v>L091</v>
          </cell>
          <cell r="B95" t="str">
            <v>보통선원</v>
          </cell>
          <cell r="C95" t="str">
            <v>인</v>
          </cell>
          <cell r="D95">
            <v>52274</v>
          </cell>
          <cell r="E95">
            <v>54986</v>
          </cell>
          <cell r="F95">
            <v>49346</v>
          </cell>
        </row>
        <row r="96">
          <cell r="A96" t="str">
            <v>L092</v>
          </cell>
          <cell r="B96" t="str">
            <v>선    부</v>
          </cell>
          <cell r="C96" t="str">
            <v>인</v>
          </cell>
          <cell r="D96">
            <v>41303</v>
          </cell>
          <cell r="E96">
            <v>45267</v>
          </cell>
          <cell r="F96">
            <v>40088</v>
          </cell>
        </row>
        <row r="97">
          <cell r="A97" t="str">
            <v>L093</v>
          </cell>
          <cell r="B97" t="str">
            <v>준설선선장</v>
          </cell>
          <cell r="C97" t="str">
            <v>인</v>
          </cell>
          <cell r="D97">
            <v>77084</v>
          </cell>
          <cell r="E97">
            <v>77929</v>
          </cell>
          <cell r="F97">
            <v>79532</v>
          </cell>
        </row>
        <row r="98">
          <cell r="A98" t="str">
            <v>L094</v>
          </cell>
          <cell r="B98" t="str">
            <v>준설선기관장</v>
          </cell>
          <cell r="C98" t="str">
            <v>인</v>
          </cell>
          <cell r="D98">
            <v>65732</v>
          </cell>
          <cell r="E98">
            <v>66667</v>
          </cell>
          <cell r="F98">
            <v>70637</v>
          </cell>
        </row>
        <row r="99">
          <cell r="A99" t="str">
            <v>L095</v>
          </cell>
          <cell r="B99" t="str">
            <v>준설선기관사</v>
          </cell>
          <cell r="C99" t="str">
            <v>인</v>
          </cell>
          <cell r="D99">
            <v>62000</v>
          </cell>
          <cell r="E99">
            <v>63333</v>
          </cell>
          <cell r="F99">
            <v>56955</v>
          </cell>
        </row>
        <row r="100">
          <cell r="A100" t="str">
            <v>L096</v>
          </cell>
          <cell r="B100" t="str">
            <v>준설선운전사</v>
          </cell>
          <cell r="C100" t="str">
            <v>인</v>
          </cell>
          <cell r="D100">
            <v>64200</v>
          </cell>
          <cell r="E100">
            <v>58033</v>
          </cell>
          <cell r="F100">
            <v>66688</v>
          </cell>
        </row>
        <row r="101">
          <cell r="A101" t="str">
            <v>L097</v>
          </cell>
          <cell r="B101" t="str">
            <v>준설선전기사</v>
          </cell>
          <cell r="C101" t="str">
            <v>인</v>
          </cell>
          <cell r="D101">
            <v>66400</v>
          </cell>
          <cell r="E101">
            <v>66000</v>
          </cell>
          <cell r="F101">
            <v>63631</v>
          </cell>
        </row>
        <row r="102">
          <cell r="A102" t="str">
            <v>L098</v>
          </cell>
          <cell r="B102" t="str">
            <v>기계설치공</v>
          </cell>
          <cell r="C102" t="str">
            <v>인</v>
          </cell>
          <cell r="D102">
            <v>56925</v>
          </cell>
          <cell r="E102">
            <v>51838</v>
          </cell>
          <cell r="F102">
            <v>67415</v>
          </cell>
        </row>
        <row r="103">
          <cell r="A103" t="str">
            <v>L099</v>
          </cell>
          <cell r="B103" t="str">
            <v>기 계 공</v>
          </cell>
          <cell r="C103" t="str">
            <v>인</v>
          </cell>
          <cell r="D103">
            <v>49611</v>
          </cell>
          <cell r="E103">
            <v>49600</v>
          </cell>
          <cell r="F103">
            <v>58906</v>
          </cell>
        </row>
        <row r="104">
          <cell r="A104" t="str">
            <v>L100</v>
          </cell>
          <cell r="B104" t="str">
            <v>선 반 공</v>
          </cell>
          <cell r="C104" t="str">
            <v>인</v>
          </cell>
          <cell r="D104">
            <v>0</v>
          </cell>
          <cell r="E104">
            <v>0</v>
          </cell>
          <cell r="F104">
            <v>78752</v>
          </cell>
        </row>
        <row r="105">
          <cell r="A105" t="str">
            <v>L101</v>
          </cell>
          <cell r="B105" t="str">
            <v>정 비 공</v>
          </cell>
          <cell r="C105" t="str">
            <v>인</v>
          </cell>
          <cell r="D105">
            <v>0</v>
          </cell>
          <cell r="E105">
            <v>0</v>
          </cell>
          <cell r="F105">
            <v>52502</v>
          </cell>
        </row>
        <row r="106">
          <cell r="A106" t="str">
            <v>L102</v>
          </cell>
          <cell r="B106" t="str">
            <v>벨트콘베어작업공</v>
          </cell>
          <cell r="C106" t="str">
            <v>인</v>
          </cell>
          <cell r="D106">
            <v>0</v>
          </cell>
          <cell r="E106">
            <v>0</v>
          </cell>
          <cell r="F106">
            <v>0</v>
          </cell>
        </row>
        <row r="107">
          <cell r="A107" t="str">
            <v>L103</v>
          </cell>
          <cell r="B107" t="str">
            <v>현 도 사</v>
          </cell>
          <cell r="C107" t="str">
            <v>인</v>
          </cell>
          <cell r="D107">
            <v>66579</v>
          </cell>
          <cell r="E107">
            <v>0</v>
          </cell>
          <cell r="F107">
            <v>0</v>
          </cell>
        </row>
        <row r="108">
          <cell r="A108" t="str">
            <v>L104</v>
          </cell>
          <cell r="B108" t="str">
            <v>제 도 사</v>
          </cell>
          <cell r="C108" t="str">
            <v>인</v>
          </cell>
          <cell r="D108">
            <v>42366</v>
          </cell>
          <cell r="E108">
            <v>52957</v>
          </cell>
          <cell r="F108">
            <v>46978</v>
          </cell>
        </row>
        <row r="109">
          <cell r="A109" t="str">
            <v>L105</v>
          </cell>
          <cell r="B109" t="str">
            <v>시험사 1급</v>
          </cell>
          <cell r="C109" t="str">
            <v>인</v>
          </cell>
          <cell r="D109">
            <v>48017</v>
          </cell>
          <cell r="E109">
            <v>51959</v>
          </cell>
          <cell r="F109">
            <v>47867</v>
          </cell>
        </row>
        <row r="110">
          <cell r="A110" t="str">
            <v>L106</v>
          </cell>
          <cell r="B110" t="str">
            <v>시험사 2급</v>
          </cell>
          <cell r="C110" t="str">
            <v>인</v>
          </cell>
          <cell r="D110">
            <v>36857</v>
          </cell>
          <cell r="E110">
            <v>39935</v>
          </cell>
          <cell r="F110">
            <v>42272</v>
          </cell>
        </row>
        <row r="111">
          <cell r="A111" t="str">
            <v>L107</v>
          </cell>
          <cell r="B111" t="str">
            <v>시험사 3급</v>
          </cell>
          <cell r="C111" t="str">
            <v>인</v>
          </cell>
          <cell r="D111">
            <v>0</v>
          </cell>
          <cell r="E111">
            <v>0</v>
          </cell>
          <cell r="F111">
            <v>36667</v>
          </cell>
        </row>
        <row r="112">
          <cell r="A112" t="str">
            <v>L108</v>
          </cell>
          <cell r="B112" t="str">
            <v>시험사 4급</v>
          </cell>
          <cell r="C112" t="str">
            <v>인</v>
          </cell>
          <cell r="D112">
            <v>0</v>
          </cell>
          <cell r="E112">
            <v>0</v>
          </cell>
          <cell r="F112">
            <v>30223</v>
          </cell>
        </row>
        <row r="113">
          <cell r="A113" t="str">
            <v>L109</v>
          </cell>
          <cell r="B113" t="str">
            <v>시험보조수</v>
          </cell>
          <cell r="C113" t="str">
            <v>인</v>
          </cell>
          <cell r="D113">
            <v>29231</v>
          </cell>
          <cell r="E113">
            <v>31260</v>
          </cell>
          <cell r="F113">
            <v>31003</v>
          </cell>
        </row>
        <row r="114">
          <cell r="A114" t="str">
            <v>L110</v>
          </cell>
          <cell r="B114" t="str">
            <v>안전관리기사 1급</v>
          </cell>
          <cell r="C114" t="str">
            <v>인</v>
          </cell>
          <cell r="D114">
            <v>0</v>
          </cell>
          <cell r="E114">
            <v>0</v>
          </cell>
          <cell r="F114">
            <v>43959</v>
          </cell>
        </row>
        <row r="115">
          <cell r="A115" t="str">
            <v>L111</v>
          </cell>
          <cell r="B115" t="str">
            <v>안전관리기사 2급</v>
          </cell>
          <cell r="C115" t="str">
            <v>인</v>
          </cell>
          <cell r="D115">
            <v>0</v>
          </cell>
          <cell r="E115">
            <v>0</v>
          </cell>
          <cell r="F115">
            <v>38509</v>
          </cell>
        </row>
        <row r="116">
          <cell r="A116" t="str">
            <v>L112</v>
          </cell>
          <cell r="B116" t="str">
            <v>유 리 공</v>
          </cell>
          <cell r="C116" t="str">
            <v>인</v>
          </cell>
          <cell r="D116">
            <v>57574</v>
          </cell>
          <cell r="E116">
            <v>61877</v>
          </cell>
          <cell r="F116">
            <v>63783</v>
          </cell>
        </row>
        <row r="117">
          <cell r="A117" t="str">
            <v>L113</v>
          </cell>
          <cell r="B117" t="str">
            <v>함 석 공</v>
          </cell>
          <cell r="C117" t="str">
            <v>인</v>
          </cell>
          <cell r="D117">
            <v>56248</v>
          </cell>
          <cell r="E117">
            <v>56465</v>
          </cell>
          <cell r="F117">
            <v>68943</v>
          </cell>
        </row>
        <row r="118">
          <cell r="A118" t="str">
            <v>L114</v>
          </cell>
          <cell r="B118" t="str">
            <v>용 접 공(일 반)</v>
          </cell>
          <cell r="C118" t="str">
            <v>인</v>
          </cell>
          <cell r="D118">
            <v>60784</v>
          </cell>
          <cell r="E118">
            <v>61021</v>
          </cell>
          <cell r="F118">
            <v>74016</v>
          </cell>
        </row>
        <row r="119">
          <cell r="A119" t="str">
            <v>L115</v>
          </cell>
          <cell r="B119" t="str">
            <v>리 벳 공</v>
          </cell>
          <cell r="C119" t="str">
            <v>인</v>
          </cell>
          <cell r="D119">
            <v>60500</v>
          </cell>
          <cell r="E119">
            <v>64796</v>
          </cell>
          <cell r="F119">
            <v>71579</v>
          </cell>
        </row>
        <row r="120">
          <cell r="A120" t="str">
            <v>L116</v>
          </cell>
          <cell r="B120" t="str">
            <v>루 핑 공</v>
          </cell>
          <cell r="C120" t="str">
            <v>인</v>
          </cell>
          <cell r="D120">
            <v>50866</v>
          </cell>
          <cell r="E120">
            <v>51640</v>
          </cell>
          <cell r="F120">
            <v>57701</v>
          </cell>
        </row>
        <row r="121">
          <cell r="A121" t="str">
            <v>L117</v>
          </cell>
          <cell r="B121" t="str">
            <v>닥 트 공</v>
          </cell>
          <cell r="C121" t="str">
            <v>인</v>
          </cell>
          <cell r="D121">
            <v>48478</v>
          </cell>
          <cell r="E121">
            <v>52215</v>
          </cell>
          <cell r="F121">
            <v>58041</v>
          </cell>
        </row>
        <row r="122">
          <cell r="A122" t="str">
            <v>L118</v>
          </cell>
          <cell r="B122" t="str">
            <v>대 장 공</v>
          </cell>
          <cell r="C122" t="str">
            <v>인</v>
          </cell>
          <cell r="D122">
            <v>0</v>
          </cell>
          <cell r="E122">
            <v>0</v>
          </cell>
          <cell r="F122">
            <v>0</v>
          </cell>
        </row>
        <row r="123">
          <cell r="A123" t="str">
            <v>L119</v>
          </cell>
          <cell r="B123" t="str">
            <v>할 석 공</v>
          </cell>
          <cell r="C123" t="str">
            <v>인</v>
          </cell>
          <cell r="D123">
            <v>63951</v>
          </cell>
          <cell r="E123">
            <v>63908</v>
          </cell>
          <cell r="F123">
            <v>77728</v>
          </cell>
        </row>
        <row r="124">
          <cell r="A124" t="str">
            <v>L120</v>
          </cell>
          <cell r="B124" t="str">
            <v>제철축로공</v>
          </cell>
          <cell r="C124" t="str">
            <v>인</v>
          </cell>
          <cell r="D124">
            <v>92419</v>
          </cell>
          <cell r="E124">
            <v>93072</v>
          </cell>
          <cell r="F124">
            <v>93345</v>
          </cell>
        </row>
        <row r="125">
          <cell r="A125" t="str">
            <v>L121</v>
          </cell>
          <cell r="B125" t="str">
            <v>양 생 공</v>
          </cell>
          <cell r="C125" t="str">
            <v>인</v>
          </cell>
          <cell r="D125">
            <v>33755</v>
          </cell>
          <cell r="E125">
            <v>34098</v>
          </cell>
          <cell r="F125">
            <v>42244</v>
          </cell>
        </row>
        <row r="126">
          <cell r="A126" t="str">
            <v>L122</v>
          </cell>
          <cell r="B126" t="str">
            <v>계 령 공</v>
          </cell>
          <cell r="C126" t="str">
            <v>인</v>
          </cell>
          <cell r="D126">
            <v>52915</v>
          </cell>
          <cell r="E126">
            <v>55640</v>
          </cell>
          <cell r="F126">
            <v>0</v>
          </cell>
        </row>
        <row r="127">
          <cell r="A127" t="str">
            <v>L123</v>
          </cell>
          <cell r="B127" t="str">
            <v>사 공(배포함)</v>
          </cell>
          <cell r="C127" t="str">
            <v>인</v>
          </cell>
          <cell r="D127">
            <v>0</v>
          </cell>
          <cell r="E127">
            <v>0</v>
          </cell>
          <cell r="F127">
            <v>0</v>
          </cell>
        </row>
        <row r="128">
          <cell r="A128" t="str">
            <v>L124</v>
          </cell>
          <cell r="B128" t="str">
            <v>마 부(우마차포함)</v>
          </cell>
          <cell r="C128" t="str">
            <v>인</v>
          </cell>
          <cell r="D128">
            <v>0</v>
          </cell>
          <cell r="E128">
            <v>0</v>
          </cell>
          <cell r="F128">
            <v>0</v>
          </cell>
        </row>
        <row r="129">
          <cell r="A129" t="str">
            <v>L125</v>
          </cell>
          <cell r="B129" t="str">
            <v>제 재 공</v>
          </cell>
          <cell r="C129" t="str">
            <v>인</v>
          </cell>
          <cell r="D129">
            <v>0</v>
          </cell>
          <cell r="E129">
            <v>0</v>
          </cell>
          <cell r="F129">
            <v>0</v>
          </cell>
        </row>
        <row r="130">
          <cell r="A130" t="str">
            <v>L126</v>
          </cell>
          <cell r="B130" t="str">
            <v>철도궤도공</v>
          </cell>
          <cell r="C130" t="str">
            <v>인</v>
          </cell>
          <cell r="D130">
            <v>53629</v>
          </cell>
          <cell r="E130">
            <v>62818</v>
          </cell>
          <cell r="F130">
            <v>65636</v>
          </cell>
        </row>
        <row r="131">
          <cell r="A131" t="str">
            <v>L127</v>
          </cell>
          <cell r="B131" t="str">
            <v>지적기사 1급</v>
          </cell>
          <cell r="C131" t="str">
            <v>인</v>
          </cell>
          <cell r="D131">
            <v>91687</v>
          </cell>
          <cell r="E131">
            <v>93295</v>
          </cell>
          <cell r="F131">
            <v>93540</v>
          </cell>
        </row>
        <row r="132">
          <cell r="A132" t="str">
            <v>L128</v>
          </cell>
          <cell r="B132" t="str">
            <v>지적기사 2급</v>
          </cell>
          <cell r="C132" t="str">
            <v>인</v>
          </cell>
          <cell r="D132">
            <v>69173</v>
          </cell>
          <cell r="E132">
            <v>72840</v>
          </cell>
          <cell r="F132">
            <v>72183</v>
          </cell>
        </row>
        <row r="133">
          <cell r="A133" t="str">
            <v>L129</v>
          </cell>
          <cell r="B133" t="str">
            <v>지적기능사 1급</v>
          </cell>
          <cell r="C133" t="str">
            <v>인</v>
          </cell>
          <cell r="D133">
            <v>48878</v>
          </cell>
          <cell r="E133">
            <v>50316</v>
          </cell>
          <cell r="F133">
            <v>53062</v>
          </cell>
        </row>
        <row r="134">
          <cell r="A134" t="str">
            <v>L130</v>
          </cell>
          <cell r="B134" t="str">
            <v>지적기능사 2급</v>
          </cell>
          <cell r="C134" t="str">
            <v>인</v>
          </cell>
          <cell r="D134">
            <v>35131</v>
          </cell>
          <cell r="E134">
            <v>34731</v>
          </cell>
          <cell r="F134">
            <v>32715</v>
          </cell>
        </row>
        <row r="135">
          <cell r="A135" t="str">
            <v>L131</v>
          </cell>
          <cell r="B135" t="str">
            <v>치장벽돌공</v>
          </cell>
          <cell r="C135" t="str">
            <v>인</v>
          </cell>
          <cell r="D135">
            <v>61897</v>
          </cell>
          <cell r="E135">
            <v>64317</v>
          </cell>
          <cell r="F135">
            <v>73288</v>
          </cell>
        </row>
        <row r="136">
          <cell r="A136" t="str">
            <v>L132</v>
          </cell>
          <cell r="B136" t="str">
            <v>송전활선전공</v>
          </cell>
          <cell r="C136" t="str">
            <v>인</v>
          </cell>
          <cell r="D136">
            <v>235109</v>
          </cell>
          <cell r="E136">
            <v>250000</v>
          </cell>
          <cell r="F136">
            <v>0</v>
          </cell>
        </row>
        <row r="137">
          <cell r="A137" t="str">
            <v>L133</v>
          </cell>
          <cell r="B137" t="str">
            <v>배전활선전공</v>
          </cell>
          <cell r="C137" t="str">
            <v>인</v>
          </cell>
          <cell r="D137">
            <v>182772</v>
          </cell>
          <cell r="E137">
            <v>188915</v>
          </cell>
          <cell r="F137">
            <v>215055</v>
          </cell>
        </row>
        <row r="138">
          <cell r="A138" t="str">
            <v>L134</v>
          </cell>
          <cell r="B138" t="str">
            <v>중기조장</v>
          </cell>
          <cell r="C138" t="str">
            <v>인</v>
          </cell>
          <cell r="D138">
            <v>64260</v>
          </cell>
          <cell r="E138">
            <v>56042</v>
          </cell>
          <cell r="F138">
            <v>55484</v>
          </cell>
        </row>
        <row r="139">
          <cell r="A139" t="str">
            <v>L135</v>
          </cell>
          <cell r="B139" t="str">
            <v>모래분사공</v>
          </cell>
          <cell r="C139" t="str">
            <v>인</v>
          </cell>
          <cell r="D139">
            <v>52915</v>
          </cell>
          <cell r="E139">
            <v>55640</v>
          </cell>
          <cell r="F139">
            <v>49962</v>
          </cell>
        </row>
        <row r="140">
          <cell r="A140" t="str">
            <v>L137</v>
          </cell>
          <cell r="B140" t="str">
            <v>플랜트 특수용접공</v>
          </cell>
          <cell r="C140" t="str">
            <v>인</v>
          </cell>
          <cell r="D140">
            <v>100475</v>
          </cell>
          <cell r="E140">
            <v>93828</v>
          </cell>
          <cell r="F140">
            <v>141421</v>
          </cell>
        </row>
        <row r="141">
          <cell r="A141" t="str">
            <v>L200</v>
          </cell>
          <cell r="B141" t="str">
            <v>여자인부</v>
          </cell>
          <cell r="C141" t="str">
            <v>인</v>
          </cell>
          <cell r="D141">
            <v>0</v>
          </cell>
          <cell r="E141">
            <v>0</v>
          </cell>
          <cell r="F141">
            <v>0</v>
          </cell>
        </row>
        <row r="142">
          <cell r="A142" t="str">
            <v>L201</v>
          </cell>
          <cell r="B142" t="str">
            <v>조    공</v>
          </cell>
          <cell r="C142" t="str">
            <v>인</v>
          </cell>
          <cell r="D142">
            <v>0</v>
          </cell>
          <cell r="E142">
            <v>0</v>
          </cell>
          <cell r="F142">
            <v>0</v>
          </cell>
        </row>
        <row r="143">
          <cell r="A143" t="str">
            <v>L202</v>
          </cell>
          <cell r="B143" t="str">
            <v>포장특공</v>
          </cell>
          <cell r="C143" t="str">
            <v>인</v>
          </cell>
          <cell r="D143">
            <v>0</v>
          </cell>
          <cell r="E143">
            <v>0</v>
          </cell>
          <cell r="F143">
            <v>0</v>
          </cell>
        </row>
        <row r="144">
          <cell r="A144" t="str">
            <v>L203</v>
          </cell>
          <cell r="B144" t="str">
            <v>항 타 공</v>
          </cell>
          <cell r="C144" t="str">
            <v>인</v>
          </cell>
          <cell r="D144">
            <v>0</v>
          </cell>
          <cell r="E144">
            <v>0</v>
          </cell>
          <cell r="F144">
            <v>0</v>
          </cell>
        </row>
        <row r="145">
          <cell r="A145" t="str">
            <v>L204</v>
          </cell>
          <cell r="B145" t="str">
            <v>드 릴 공</v>
          </cell>
          <cell r="C145" t="str">
            <v>인</v>
          </cell>
          <cell r="D145">
            <v>0</v>
          </cell>
          <cell r="E145">
            <v>0</v>
          </cell>
          <cell r="F145">
            <v>0</v>
          </cell>
        </row>
        <row r="146">
          <cell r="A146" t="str">
            <v>L205</v>
          </cell>
          <cell r="B146" t="str">
            <v>WIRE MESH 설치공</v>
          </cell>
          <cell r="C146" t="str">
            <v>인</v>
          </cell>
          <cell r="D146">
            <v>0</v>
          </cell>
          <cell r="E146">
            <v>0</v>
          </cell>
          <cell r="F146">
            <v>0</v>
          </cell>
        </row>
        <row r="147">
          <cell r="A147" t="str">
            <v>L701</v>
          </cell>
          <cell r="B147" t="str">
            <v>특급기술자</v>
          </cell>
          <cell r="C147" t="str">
            <v>인</v>
          </cell>
          <cell r="D147">
            <v>132166</v>
          </cell>
          <cell r="E147">
            <v>142203</v>
          </cell>
          <cell r="F147">
            <v>142203</v>
          </cell>
        </row>
        <row r="148">
          <cell r="A148" t="str">
            <v>L702</v>
          </cell>
          <cell r="B148" t="str">
            <v>고급기술자</v>
          </cell>
          <cell r="C148" t="str">
            <v>인</v>
          </cell>
          <cell r="D148">
            <v>109695</v>
          </cell>
          <cell r="E148">
            <v>117410</v>
          </cell>
          <cell r="F148">
            <v>117410</v>
          </cell>
        </row>
        <row r="149">
          <cell r="A149" t="str">
            <v>L703</v>
          </cell>
          <cell r="B149" t="str">
            <v>중급기술자</v>
          </cell>
          <cell r="C149" t="str">
            <v>인</v>
          </cell>
          <cell r="D149">
            <v>91968</v>
          </cell>
          <cell r="E149">
            <v>97488</v>
          </cell>
          <cell r="F149">
            <v>97488</v>
          </cell>
        </row>
        <row r="150">
          <cell r="A150" t="str">
            <v>L704</v>
          </cell>
          <cell r="B150" t="str">
            <v>초급기술자</v>
          </cell>
          <cell r="C150" t="str">
            <v>인</v>
          </cell>
          <cell r="D150">
            <v>65947</v>
          </cell>
          <cell r="E150">
            <v>69405</v>
          </cell>
          <cell r="F150">
            <v>69405</v>
          </cell>
        </row>
        <row r="151">
          <cell r="A151" t="str">
            <v>L705</v>
          </cell>
          <cell r="B151" t="str">
            <v>고급기능사</v>
          </cell>
          <cell r="C151" t="str">
            <v>인</v>
          </cell>
          <cell r="D151">
            <v>67006</v>
          </cell>
          <cell r="E151">
            <v>68094</v>
          </cell>
          <cell r="F151">
            <v>68094</v>
          </cell>
        </row>
        <row r="152">
          <cell r="A152" t="str">
            <v>L706</v>
          </cell>
          <cell r="B152" t="str">
            <v>중급기능사</v>
          </cell>
          <cell r="C152" t="str">
            <v>인</v>
          </cell>
          <cell r="D152">
            <v>55830</v>
          </cell>
          <cell r="E152">
            <v>60249</v>
          </cell>
          <cell r="F152">
            <v>60249</v>
          </cell>
        </row>
        <row r="153">
          <cell r="A153" t="str">
            <v>L707</v>
          </cell>
          <cell r="B153" t="str">
            <v>초급기능사</v>
          </cell>
          <cell r="C153" t="str">
            <v>인</v>
          </cell>
          <cell r="D153">
            <v>46933</v>
          </cell>
          <cell r="E153">
            <v>48652</v>
          </cell>
          <cell r="F153">
            <v>48652</v>
          </cell>
        </row>
        <row r="154">
          <cell r="A154" t="str">
            <v>L301</v>
          </cell>
          <cell r="B154" t="str">
            <v>H/W설치기사</v>
          </cell>
          <cell r="C154" t="str">
            <v>인</v>
          </cell>
          <cell r="D154">
            <v>83297</v>
          </cell>
          <cell r="E154">
            <v>82162</v>
          </cell>
          <cell r="F154">
            <v>82913</v>
          </cell>
        </row>
        <row r="155">
          <cell r="A155" t="str">
            <v>L302</v>
          </cell>
          <cell r="B155" t="str">
            <v>H/W시험기사</v>
          </cell>
          <cell r="C155" t="str">
            <v>인</v>
          </cell>
          <cell r="D155">
            <v>85165</v>
          </cell>
          <cell r="E155">
            <v>82402</v>
          </cell>
          <cell r="F155">
            <v>84088</v>
          </cell>
        </row>
        <row r="156">
          <cell r="A156" t="str">
            <v>L303</v>
          </cell>
          <cell r="B156" t="str">
            <v>S/W시험기사</v>
          </cell>
          <cell r="C156" t="str">
            <v>인</v>
          </cell>
          <cell r="D156">
            <v>86583</v>
          </cell>
          <cell r="E156">
            <v>84693</v>
          </cell>
          <cell r="F156">
            <v>85238</v>
          </cell>
        </row>
        <row r="157">
          <cell r="A157" t="str">
            <v>L304</v>
          </cell>
          <cell r="B157" t="str">
            <v>CPU시험기사</v>
          </cell>
          <cell r="C157" t="str">
            <v>인</v>
          </cell>
          <cell r="D157">
            <v>81182</v>
          </cell>
          <cell r="E157">
            <v>79138</v>
          </cell>
          <cell r="F157">
            <v>80163</v>
          </cell>
        </row>
        <row r="158">
          <cell r="A158" t="str">
            <v>L305</v>
          </cell>
          <cell r="B158" t="str">
            <v>광통신기사</v>
          </cell>
          <cell r="C158" t="str">
            <v>인</v>
          </cell>
          <cell r="D158">
            <v>108175</v>
          </cell>
          <cell r="E158">
            <v>132875</v>
          </cell>
          <cell r="F158">
            <v>149857</v>
          </cell>
        </row>
        <row r="159">
          <cell r="A159" t="str">
            <v>L306</v>
          </cell>
          <cell r="B159" t="str">
            <v>광케이블기사</v>
          </cell>
          <cell r="C159" t="str">
            <v>인</v>
          </cell>
          <cell r="D159">
            <v>90147</v>
          </cell>
          <cell r="E159">
            <v>110336</v>
          </cell>
          <cell r="F159">
            <v>120493</v>
          </cell>
        </row>
        <row r="160">
          <cell r="A160" t="str">
            <v>L401</v>
          </cell>
          <cell r="B160" t="str">
            <v>도편수</v>
          </cell>
          <cell r="C160" t="str">
            <v>인</v>
          </cell>
          <cell r="D160">
            <v>120804</v>
          </cell>
          <cell r="E160">
            <v>131984</v>
          </cell>
          <cell r="F160">
            <v>132909</v>
          </cell>
        </row>
        <row r="161">
          <cell r="A161" t="str">
            <v>L402</v>
          </cell>
          <cell r="B161" t="str">
            <v>목조각공</v>
          </cell>
          <cell r="C161" t="str">
            <v>인</v>
          </cell>
          <cell r="D161">
            <v>109226</v>
          </cell>
          <cell r="E161">
            <v>96291</v>
          </cell>
          <cell r="F161">
            <v>95674</v>
          </cell>
        </row>
        <row r="162">
          <cell r="A162" t="str">
            <v>L403</v>
          </cell>
          <cell r="B162" t="str">
            <v>한식목공</v>
          </cell>
          <cell r="C162" t="str">
            <v>인</v>
          </cell>
          <cell r="D162">
            <v>89987</v>
          </cell>
          <cell r="E162">
            <v>87000</v>
          </cell>
          <cell r="F162">
            <v>86465</v>
          </cell>
        </row>
        <row r="163">
          <cell r="A163" t="str">
            <v>L404</v>
          </cell>
          <cell r="B163" t="str">
            <v>한식목공조공</v>
          </cell>
          <cell r="C163" t="str">
            <v>인</v>
          </cell>
          <cell r="D163">
            <v>73861</v>
          </cell>
          <cell r="E163">
            <v>69203</v>
          </cell>
          <cell r="F163">
            <v>62022</v>
          </cell>
        </row>
        <row r="164">
          <cell r="A164" t="str">
            <v>L405</v>
          </cell>
          <cell r="B164" t="str">
            <v>드잡이공</v>
          </cell>
          <cell r="C164" t="str">
            <v>인</v>
          </cell>
          <cell r="D164">
            <v>98743</v>
          </cell>
          <cell r="E164">
            <v>106667</v>
          </cell>
          <cell r="F164">
            <v>98108</v>
          </cell>
        </row>
        <row r="165">
          <cell r="A165" t="str">
            <v>L406</v>
          </cell>
          <cell r="B165" t="str">
            <v>한식와공</v>
          </cell>
          <cell r="C165" t="str">
            <v>인</v>
          </cell>
          <cell r="D165">
            <v>144566</v>
          </cell>
          <cell r="E165">
            <v>153013</v>
          </cell>
          <cell r="F165">
            <v>126465</v>
          </cell>
        </row>
        <row r="166">
          <cell r="A166" t="str">
            <v>L407</v>
          </cell>
          <cell r="B166" t="str">
            <v>한식와공조공</v>
          </cell>
          <cell r="C166" t="str">
            <v>인</v>
          </cell>
          <cell r="D166">
            <v>98830</v>
          </cell>
          <cell r="E166">
            <v>80622</v>
          </cell>
          <cell r="F166">
            <v>91058</v>
          </cell>
        </row>
        <row r="167">
          <cell r="A167" t="str">
            <v>L408</v>
          </cell>
          <cell r="B167" t="str">
            <v>석조각공</v>
          </cell>
          <cell r="C167" t="str">
            <v>인</v>
          </cell>
          <cell r="D167">
            <v>97323</v>
          </cell>
          <cell r="E167">
            <v>112022</v>
          </cell>
          <cell r="F167">
            <v>108908</v>
          </cell>
        </row>
        <row r="168">
          <cell r="A168" t="str">
            <v>L409</v>
          </cell>
          <cell r="B168" t="str">
            <v>특수화공</v>
          </cell>
          <cell r="C168" t="str">
            <v>인</v>
          </cell>
          <cell r="D168">
            <v>130909</v>
          </cell>
          <cell r="E168">
            <v>106000</v>
          </cell>
          <cell r="F168">
            <v>121264</v>
          </cell>
        </row>
        <row r="169">
          <cell r="A169" t="str">
            <v>L410</v>
          </cell>
          <cell r="B169" t="str">
            <v>화공</v>
          </cell>
          <cell r="C169" t="str">
            <v>인</v>
          </cell>
          <cell r="D169">
            <v>98506</v>
          </cell>
          <cell r="E169">
            <v>92685</v>
          </cell>
          <cell r="F169">
            <v>86801</v>
          </cell>
        </row>
        <row r="170">
          <cell r="A170" t="str">
            <v>L411</v>
          </cell>
          <cell r="B170" t="str">
            <v>한식미장공</v>
          </cell>
          <cell r="C170" t="str">
            <v>인</v>
          </cell>
          <cell r="D170">
            <v>83400</v>
          </cell>
          <cell r="E170">
            <v>78989</v>
          </cell>
          <cell r="F170">
            <v>79972</v>
          </cell>
        </row>
        <row r="171">
          <cell r="A171" t="str">
            <v>L501</v>
          </cell>
          <cell r="B171" t="str">
            <v>원자력배관공</v>
          </cell>
          <cell r="C171" t="str">
            <v>인</v>
          </cell>
          <cell r="D171">
            <v>85504</v>
          </cell>
          <cell r="E171">
            <v>84091</v>
          </cell>
          <cell r="F171">
            <v>85331</v>
          </cell>
        </row>
        <row r="172">
          <cell r="A172" t="str">
            <v>L502</v>
          </cell>
          <cell r="B172" t="str">
            <v>원자력용접공</v>
          </cell>
          <cell r="C172" t="str">
            <v>인</v>
          </cell>
          <cell r="D172">
            <v>91598</v>
          </cell>
          <cell r="E172">
            <v>97054</v>
          </cell>
          <cell r="F172">
            <v>98842</v>
          </cell>
        </row>
        <row r="173">
          <cell r="A173" t="str">
            <v>L503</v>
          </cell>
          <cell r="B173" t="str">
            <v>원자력기계설치공</v>
          </cell>
          <cell r="C173" t="str">
            <v>인</v>
          </cell>
          <cell r="D173">
            <v>95966</v>
          </cell>
          <cell r="E173">
            <v>97451</v>
          </cell>
          <cell r="F173">
            <v>98364</v>
          </cell>
        </row>
        <row r="174">
          <cell r="A174" t="str">
            <v>L504</v>
          </cell>
          <cell r="B174" t="str">
            <v>원자력덕트공</v>
          </cell>
          <cell r="C174" t="str">
            <v>인</v>
          </cell>
          <cell r="D174">
            <v>88404</v>
          </cell>
          <cell r="E174">
            <v>84386</v>
          </cell>
          <cell r="F174">
            <v>104350</v>
          </cell>
        </row>
        <row r="175">
          <cell r="A175" t="str">
            <v>L505</v>
          </cell>
          <cell r="B175" t="str">
            <v>원자력제관공</v>
          </cell>
          <cell r="C175" t="str">
            <v>인</v>
          </cell>
          <cell r="D175">
            <v>76226</v>
          </cell>
          <cell r="E175">
            <v>79640</v>
          </cell>
          <cell r="F175">
            <v>76379</v>
          </cell>
        </row>
        <row r="176">
          <cell r="A176" t="str">
            <v>L506</v>
          </cell>
          <cell r="B176" t="str">
            <v>원자력케이블공</v>
          </cell>
          <cell r="C176" t="str">
            <v>인</v>
          </cell>
          <cell r="D176">
            <v>61338</v>
          </cell>
          <cell r="E176">
            <v>66411</v>
          </cell>
          <cell r="F176">
            <v>85474</v>
          </cell>
        </row>
        <row r="177">
          <cell r="A177" t="str">
            <v>L507</v>
          </cell>
          <cell r="B177" t="str">
            <v>원자력계장공</v>
          </cell>
          <cell r="C177" t="str">
            <v>인</v>
          </cell>
          <cell r="D177">
            <v>58478</v>
          </cell>
          <cell r="E177">
            <v>48839</v>
          </cell>
          <cell r="F177">
            <v>0</v>
          </cell>
        </row>
        <row r="178">
          <cell r="A178" t="str">
            <v>L508</v>
          </cell>
          <cell r="B178" t="str">
            <v>고급원자력비파괴시험공</v>
          </cell>
          <cell r="C178" t="str">
            <v>인</v>
          </cell>
          <cell r="D178">
            <v>89172</v>
          </cell>
          <cell r="E178">
            <v>91089</v>
          </cell>
          <cell r="F178">
            <v>92315</v>
          </cell>
        </row>
        <row r="179">
          <cell r="A179" t="str">
            <v>L509</v>
          </cell>
          <cell r="B179" t="str">
            <v>특급원자력비파괴시험공</v>
          </cell>
          <cell r="C179" t="str">
            <v>인</v>
          </cell>
          <cell r="D179">
            <v>94950</v>
          </cell>
          <cell r="E179">
            <v>99701</v>
          </cell>
          <cell r="F179">
            <v>100409</v>
          </cell>
        </row>
        <row r="180">
          <cell r="A180" t="str">
            <v>L510</v>
          </cell>
          <cell r="B180" t="str">
            <v>원자력기술자</v>
          </cell>
          <cell r="C180" t="str">
            <v>인</v>
          </cell>
          <cell r="D180">
            <v>71548</v>
          </cell>
          <cell r="E180">
            <v>67556</v>
          </cell>
          <cell r="F180">
            <v>66616</v>
          </cell>
        </row>
        <row r="181">
          <cell r="A181" t="str">
            <v>L511</v>
          </cell>
          <cell r="B181" t="str">
            <v>중급원자력기술자</v>
          </cell>
          <cell r="C181" t="str">
            <v>인</v>
          </cell>
          <cell r="D181">
            <v>85398</v>
          </cell>
          <cell r="E181">
            <v>78598</v>
          </cell>
          <cell r="F181">
            <v>77992</v>
          </cell>
        </row>
        <row r="182">
          <cell r="A182" t="str">
            <v>L048</v>
          </cell>
          <cell r="B182" t="str">
            <v>우 물 공</v>
          </cell>
          <cell r="C182" t="str">
            <v>인</v>
          </cell>
          <cell r="D182">
            <v>50288</v>
          </cell>
          <cell r="E182">
            <v>53721</v>
          </cell>
          <cell r="F182">
            <v>50558</v>
          </cell>
        </row>
        <row r="183">
          <cell r="A183" t="str">
            <v>L601</v>
          </cell>
          <cell r="B183" t="str">
            <v>책임측량사</v>
          </cell>
          <cell r="C183" t="str">
            <v>인</v>
          </cell>
          <cell r="D183">
            <v>0</v>
          </cell>
          <cell r="E183">
            <v>0</v>
          </cell>
          <cell r="F183">
            <v>0</v>
          </cell>
        </row>
        <row r="184">
          <cell r="A184" t="str">
            <v>L602</v>
          </cell>
          <cell r="B184" t="str">
            <v>측지기사 1급</v>
          </cell>
          <cell r="C184" t="str">
            <v>인</v>
          </cell>
          <cell r="D184">
            <v>0</v>
          </cell>
          <cell r="E184">
            <v>0</v>
          </cell>
          <cell r="F184">
            <v>0</v>
          </cell>
        </row>
        <row r="185">
          <cell r="A185" t="str">
            <v>L603</v>
          </cell>
          <cell r="B185" t="str">
            <v>측지기사 2급</v>
          </cell>
          <cell r="C185" t="str">
            <v>인</v>
          </cell>
          <cell r="D185">
            <v>0</v>
          </cell>
          <cell r="E185">
            <v>0</v>
          </cell>
          <cell r="F185">
            <v>0</v>
          </cell>
        </row>
        <row r="186">
          <cell r="A186" t="str">
            <v>L604</v>
          </cell>
          <cell r="B186" t="str">
            <v>측량기능사 1급</v>
          </cell>
          <cell r="C186" t="str">
            <v>인</v>
          </cell>
          <cell r="D186">
            <v>0</v>
          </cell>
          <cell r="E186">
            <v>0</v>
          </cell>
          <cell r="F186">
            <v>0</v>
          </cell>
        </row>
        <row r="187">
          <cell r="A187" t="str">
            <v>L605</v>
          </cell>
          <cell r="B187" t="str">
            <v>측량기능사 또는 측량기능사 2급</v>
          </cell>
          <cell r="C187" t="str">
            <v>인</v>
          </cell>
          <cell r="D187">
            <v>0</v>
          </cell>
          <cell r="E187">
            <v>0</v>
          </cell>
          <cell r="F187">
            <v>0</v>
          </cell>
        </row>
        <row r="188">
          <cell r="A188" t="str">
            <v>L606</v>
          </cell>
          <cell r="B188" t="str">
            <v>항공사진기능사 1급(1급/2급통합)</v>
          </cell>
          <cell r="C188" t="str">
            <v>인</v>
          </cell>
          <cell r="D188">
            <v>0</v>
          </cell>
          <cell r="E188">
            <v>0</v>
          </cell>
          <cell r="F188">
            <v>0</v>
          </cell>
        </row>
        <row r="189">
          <cell r="A189" t="str">
            <v>L609</v>
          </cell>
          <cell r="B189" t="str">
            <v>도화기능사 또는 도화기능사 2급</v>
          </cell>
          <cell r="C189" t="str">
            <v>인</v>
          </cell>
          <cell r="D189">
            <v>0</v>
          </cell>
          <cell r="E189">
            <v>0</v>
          </cell>
          <cell r="F189">
            <v>0</v>
          </cell>
        </row>
        <row r="190">
          <cell r="A190" t="str">
            <v>L607</v>
          </cell>
          <cell r="B190" t="str">
            <v>항공사진기능사 또는 항공사진기능사 2급</v>
          </cell>
          <cell r="C190" t="str">
            <v>인</v>
          </cell>
          <cell r="D190">
            <v>0</v>
          </cell>
          <cell r="E190">
            <v>0</v>
          </cell>
          <cell r="F190">
            <v>0</v>
          </cell>
        </row>
        <row r="191">
          <cell r="A191" t="str">
            <v>L608</v>
          </cell>
          <cell r="B191" t="str">
            <v>도화기능사 1급(1급/2급통합)</v>
          </cell>
          <cell r="C191" t="str">
            <v>인</v>
          </cell>
          <cell r="D191">
            <v>0</v>
          </cell>
          <cell r="E191">
            <v>0</v>
          </cell>
          <cell r="F191">
            <v>0</v>
          </cell>
        </row>
        <row r="192">
          <cell r="A192" t="str">
            <v>L610</v>
          </cell>
          <cell r="B192" t="str">
            <v>지도제작기능사 1급(1급/2급통합)</v>
          </cell>
          <cell r="C192" t="str">
            <v>인</v>
          </cell>
          <cell r="D192">
            <v>0</v>
          </cell>
          <cell r="E192">
            <v>0</v>
          </cell>
          <cell r="F192">
            <v>0</v>
          </cell>
        </row>
        <row r="193">
          <cell r="A193" t="str">
            <v>L611</v>
          </cell>
          <cell r="B193" t="str">
            <v>지도제작기능사 또는 지도제작기능사 2급</v>
          </cell>
          <cell r="C193" t="str">
            <v>인</v>
          </cell>
          <cell r="D193">
            <v>0</v>
          </cell>
          <cell r="E193">
            <v>0</v>
          </cell>
          <cell r="F193">
            <v>0</v>
          </cell>
        </row>
        <row r="194">
          <cell r="A194" t="str">
            <v>L612</v>
          </cell>
          <cell r="B194" t="str">
            <v>사업용 조종사</v>
          </cell>
          <cell r="C194" t="str">
            <v>인</v>
          </cell>
          <cell r="D194">
            <v>0</v>
          </cell>
          <cell r="E194">
            <v>0</v>
          </cell>
          <cell r="F194">
            <v>0</v>
          </cell>
        </row>
        <row r="195">
          <cell r="A195" t="str">
            <v>L613</v>
          </cell>
          <cell r="B195" t="str">
            <v>항법사</v>
          </cell>
          <cell r="C195" t="str">
            <v>인</v>
          </cell>
          <cell r="D195">
            <v>0</v>
          </cell>
          <cell r="E195">
            <v>0</v>
          </cell>
          <cell r="F195">
            <v>0</v>
          </cell>
        </row>
        <row r="196">
          <cell r="A196" t="str">
            <v>L614</v>
          </cell>
          <cell r="B196" t="str">
            <v>항공정비사</v>
          </cell>
          <cell r="C196" t="str">
            <v>인</v>
          </cell>
          <cell r="D196">
            <v>0</v>
          </cell>
          <cell r="E196">
            <v>0</v>
          </cell>
          <cell r="F196">
            <v>0</v>
          </cell>
        </row>
        <row r="197">
          <cell r="A197" t="str">
            <v>L615</v>
          </cell>
          <cell r="B197" t="str">
            <v>항공사진촬영사</v>
          </cell>
          <cell r="C197" t="str">
            <v>인</v>
          </cell>
          <cell r="D197">
            <v>0</v>
          </cell>
          <cell r="E197">
            <v>0</v>
          </cell>
          <cell r="F197">
            <v>0</v>
          </cell>
        </row>
        <row r="198">
          <cell r="A198" t="str">
            <v>L512</v>
          </cell>
          <cell r="B198" t="str">
            <v>상급원자력기술자</v>
          </cell>
          <cell r="C198" t="str">
            <v>인</v>
          </cell>
          <cell r="D198">
            <v>109491</v>
          </cell>
          <cell r="E198">
            <v>116994</v>
          </cell>
          <cell r="F198">
            <v>114125</v>
          </cell>
        </row>
        <row r="199">
          <cell r="A199" t="str">
            <v>L513</v>
          </cell>
          <cell r="B199" t="str">
            <v>원자력품질관리사</v>
          </cell>
          <cell r="C199" t="str">
            <v>인</v>
          </cell>
          <cell r="D199">
            <v>104799</v>
          </cell>
          <cell r="E199">
            <v>103736</v>
          </cell>
          <cell r="F199">
            <v>105586</v>
          </cell>
        </row>
        <row r="200">
          <cell r="A200" t="str">
            <v>L514</v>
          </cell>
          <cell r="B200" t="str">
            <v>원자력 특별인부</v>
          </cell>
          <cell r="C200" t="str">
            <v>인</v>
          </cell>
          <cell r="D200">
            <v>58187</v>
          </cell>
          <cell r="E200">
            <v>68094</v>
          </cell>
          <cell r="F200">
            <v>64294</v>
          </cell>
        </row>
        <row r="201">
          <cell r="A201" t="str">
            <v>L515</v>
          </cell>
          <cell r="B201" t="str">
            <v>원자력 보온공</v>
          </cell>
          <cell r="C201" t="str">
            <v>인</v>
          </cell>
          <cell r="D201">
            <v>65826</v>
          </cell>
          <cell r="E201">
            <v>83402</v>
          </cell>
          <cell r="F201">
            <v>89519</v>
          </cell>
        </row>
        <row r="202">
          <cell r="A202" t="str">
            <v>L516</v>
          </cell>
          <cell r="B202" t="str">
            <v>원자력 플랜트전공</v>
          </cell>
          <cell r="C202" t="str">
            <v>인</v>
          </cell>
          <cell r="D202">
            <v>84229</v>
          </cell>
          <cell r="E202">
            <v>93332</v>
          </cell>
          <cell r="F202">
            <v>98008</v>
          </cell>
        </row>
        <row r="203">
          <cell r="A203" t="str">
            <v>L170</v>
          </cell>
          <cell r="B203" t="str">
            <v>견 출 공</v>
          </cell>
          <cell r="C203" t="str">
            <v>인</v>
          </cell>
          <cell r="D203">
            <v>59133</v>
          </cell>
          <cell r="E203">
            <v>60023</v>
          </cell>
          <cell r="F203">
            <v>68717</v>
          </cell>
        </row>
        <row r="204">
          <cell r="A204" t="str">
            <v>L171</v>
          </cell>
          <cell r="B204" t="str">
            <v>노 즐 공</v>
          </cell>
          <cell r="C204" t="str">
            <v>인</v>
          </cell>
          <cell r="D204">
            <v>63577</v>
          </cell>
          <cell r="E204">
            <v>57373</v>
          </cell>
          <cell r="F204">
            <v>67815</v>
          </cell>
        </row>
        <row r="205">
          <cell r="A205" t="str">
            <v>L172</v>
          </cell>
          <cell r="B205" t="str">
            <v>코 킹 공</v>
          </cell>
          <cell r="C205" t="str">
            <v>인</v>
          </cell>
          <cell r="D205">
            <v>57954</v>
          </cell>
          <cell r="E205">
            <v>66077</v>
          </cell>
          <cell r="F205">
            <v>63600</v>
          </cell>
        </row>
        <row r="206">
          <cell r="A206" t="str">
            <v>L173</v>
          </cell>
          <cell r="B206" t="str">
            <v>판넬조립공</v>
          </cell>
          <cell r="C206" t="str">
            <v>인</v>
          </cell>
          <cell r="D206">
            <v>55888</v>
          </cell>
          <cell r="E206">
            <v>58782</v>
          </cell>
          <cell r="F206">
            <v>67380</v>
          </cell>
        </row>
        <row r="207">
          <cell r="A207" t="str">
            <v>L181</v>
          </cell>
          <cell r="B207" t="str">
            <v>콘크리트공(광의)</v>
          </cell>
          <cell r="C207" t="str">
            <v>인</v>
          </cell>
          <cell r="D207">
            <v>0</v>
          </cell>
          <cell r="E207">
            <v>0</v>
          </cell>
          <cell r="F207">
            <v>71078</v>
          </cell>
        </row>
        <row r="208">
          <cell r="A208" t="str">
            <v>L182</v>
          </cell>
          <cell r="B208" t="str">
            <v>지붕잇기공</v>
          </cell>
          <cell r="C208" t="str">
            <v>인</v>
          </cell>
          <cell r="D208">
            <v>68363</v>
          </cell>
          <cell r="E208">
            <v>64891</v>
          </cell>
          <cell r="F208">
            <v>69497</v>
          </cell>
        </row>
        <row r="209">
          <cell r="A209" t="str">
            <v>L801</v>
          </cell>
          <cell r="B209" t="str">
            <v>특급감리원</v>
          </cell>
          <cell r="C209" t="str">
            <v>인</v>
          </cell>
          <cell r="D209">
            <v>155637</v>
          </cell>
          <cell r="E209">
            <v>0</v>
          </cell>
          <cell r="F209">
            <v>0</v>
          </cell>
        </row>
        <row r="210">
          <cell r="A210" t="str">
            <v>L802</v>
          </cell>
          <cell r="B210" t="str">
            <v>고급감리원</v>
          </cell>
          <cell r="C210" t="str">
            <v>인</v>
          </cell>
          <cell r="D210">
            <v>124025</v>
          </cell>
          <cell r="E210">
            <v>0</v>
          </cell>
          <cell r="F210">
            <v>0</v>
          </cell>
        </row>
        <row r="211">
          <cell r="A211" t="str">
            <v>L803</v>
          </cell>
          <cell r="B211" t="str">
            <v>중급감리원</v>
          </cell>
          <cell r="C211" t="str">
            <v>인</v>
          </cell>
          <cell r="D211">
            <v>103036</v>
          </cell>
          <cell r="E211">
            <v>0</v>
          </cell>
          <cell r="F211">
            <v>0</v>
          </cell>
        </row>
        <row r="212">
          <cell r="A212" t="str">
            <v>L804</v>
          </cell>
          <cell r="B212" t="str">
            <v>초급감리원</v>
          </cell>
          <cell r="C212" t="str">
            <v>인</v>
          </cell>
          <cell r="D212">
            <v>83228</v>
          </cell>
          <cell r="E212">
            <v>0</v>
          </cell>
          <cell r="F212">
            <v>0</v>
          </cell>
        </row>
        <row r="213">
          <cell r="A213" t="str">
            <v>L901</v>
          </cell>
          <cell r="B213" t="str">
            <v>전기공사기사1급</v>
          </cell>
          <cell r="C213" t="str">
            <v>인</v>
          </cell>
          <cell r="D213">
            <v>63956</v>
          </cell>
          <cell r="E213">
            <v>0</v>
          </cell>
          <cell r="F213">
            <v>64241</v>
          </cell>
        </row>
        <row r="214">
          <cell r="A214" t="str">
            <v>L902</v>
          </cell>
          <cell r="B214" t="str">
            <v>전기공사기사2급</v>
          </cell>
          <cell r="C214" t="str">
            <v>인</v>
          </cell>
          <cell r="D214">
            <v>56130</v>
          </cell>
          <cell r="E214">
            <v>0</v>
          </cell>
          <cell r="F214">
            <v>55069</v>
          </cell>
        </row>
        <row r="215">
          <cell r="A215" t="str">
            <v>L903</v>
          </cell>
          <cell r="B215" t="str">
            <v>변전전공</v>
          </cell>
          <cell r="C215" t="str">
            <v>인</v>
          </cell>
          <cell r="D215">
            <v>85699</v>
          </cell>
          <cell r="E215">
            <v>0</v>
          </cell>
          <cell r="F215">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정부노임단가"/>
      <sheetName val="단가조사서"/>
      <sheetName val="공사원가"/>
      <sheetName val="내역서집계표"/>
      <sheetName val="내역서"/>
      <sheetName val="호표일위대가집계표"/>
      <sheetName val="호표일위대가"/>
      <sheetName val="중기산출근거"/>
      <sheetName val="중기집계표"/>
      <sheetName val="중기계산"/>
      <sheetName val="2.자재집계표"/>
      <sheetName val="토공-토사"/>
      <sheetName val="맹암거터파기"/>
      <sheetName val="되메우기및다짐1"/>
      <sheetName val="토사운반및사토장정리"/>
      <sheetName val="경암운반및사토장정리"/>
      <sheetName val="화강석 보조기층"/>
      <sheetName val="혼합기층 포설 및다짐 (2)"/>
      <sheetName val="보조기층 포설 및다짐"/>
      <sheetName val="아스콘기층"/>
      <sheetName val="아스콘표층"/>
      <sheetName val="프라임코팅"/>
      <sheetName val="텍코팅코팅"/>
      <sheetName val="보조기층운반"/>
      <sheetName val="철근운반"/>
      <sheetName val="흄관운반300"/>
      <sheetName val="도로경계석운반"/>
      <sheetName val="보차도경계석운반 (2)"/>
      <sheetName val="1.총괄토공"/>
      <sheetName val="2.하수터파기토공"/>
      <sheetName val="3.하수수량집계표"/>
      <sheetName val="배수관집계표-연결관"/>
      <sheetName val="연결관-300"/>
      <sheetName val="배수관집계표-오수관"/>
      <sheetName val="오수관-300"/>
      <sheetName val="맨홀집계및깊이계산서-오수"/>
      <sheetName val="오수맨홀900"/>
      <sheetName val="집수정600-600-3"/>
      <sheetName val="집수정300-400-1"/>
      <sheetName val="U형측구300×400"/>
      <sheetName val="4.맹암거집계표"/>
      <sheetName val="맹암거 토공"/>
      <sheetName val="맹암거100"/>
      <sheetName val="맹암거200"/>
      <sheetName val="맹암거300"/>
      <sheetName val="5.포장공사수량집계표"/>
      <sheetName val="화강석"/>
      <sheetName val="보차도경계석"/>
      <sheetName val="도로경계석 (2)"/>
      <sheetName val="L형측구"/>
      <sheetName val="아스팔트포장"/>
      <sheetName val="XXXXXX"/>
      <sheetName val="장비집계"/>
      <sheetName val="위생기구집계"/>
      <sheetName val="급수급탕집계"/>
      <sheetName val="급수급탕 (동관)"/>
      <sheetName val="오배수 (집계)"/>
      <sheetName val="NO-HUB"/>
      <sheetName val="오배수"/>
      <sheetName val="닥트집계"/>
      <sheetName val="덕트"/>
      <sheetName val="한일양산"/>
      <sheetName val="단위중량"/>
      <sheetName val="일위대가"/>
      <sheetName val="A-4"/>
      <sheetName val="장비당단가 (1)"/>
      <sheetName val="ITEM"/>
      <sheetName val="하수급견적대비"/>
      <sheetName val="Cover"/>
      <sheetName val="20관리비율"/>
      <sheetName val="영동(D)"/>
      <sheetName val="시행예산"/>
      <sheetName val="Dae_Jiju"/>
      <sheetName val="Sikje_ingun"/>
      <sheetName val="TREE_D"/>
      <sheetName val="Sheet5"/>
      <sheetName val="견적서"/>
      <sheetName val="WORK"/>
      <sheetName val="건축내역"/>
      <sheetName val="1.맹암거관련"/>
      <sheetName val="일반부표"/>
      <sheetName val="공비대비"/>
      <sheetName val=" 견적서"/>
      <sheetName val="입찰안"/>
      <sheetName val="Sheet4"/>
      <sheetName val="수목표준대가"/>
      <sheetName val="L형옹벽(key)"/>
      <sheetName val="3BL공동구 수량"/>
      <sheetName val="을"/>
      <sheetName val="c_balju"/>
      <sheetName val="BSD (2)"/>
      <sheetName val="Y-WORK"/>
      <sheetName val="환률"/>
      <sheetName val="차액보증"/>
      <sheetName val="실행철강하도"/>
      <sheetName val="GAEYO"/>
      <sheetName val="BQ"/>
      <sheetName val="BID"/>
      <sheetName val="ilch"/>
      <sheetName val="설계"/>
      <sheetName val="Site Expenses"/>
      <sheetName val="Sheet1"/>
      <sheetName val="데이타"/>
      <sheetName val="식재인부"/>
      <sheetName val="가시설수량"/>
      <sheetName val="단위수량"/>
      <sheetName val="산출근거"/>
      <sheetName val="DATA"/>
      <sheetName val="남대문빌딩"/>
      <sheetName val="2F 회의실견적(5_14 일대)"/>
      <sheetName val="일위대가목록"/>
      <sheetName val="내역"/>
      <sheetName val="동원인원"/>
      <sheetName val="토목내역"/>
      <sheetName val="적용률"/>
      <sheetName val="부대내역"/>
      <sheetName val="일위"/>
      <sheetName val="산업개발안내서"/>
      <sheetName val="MOTOR"/>
      <sheetName val="도급"/>
      <sheetName val="공문"/>
      <sheetName val="품셈TABLE"/>
      <sheetName val="물량집계(전기)"/>
      <sheetName val="물량집계(계장)"/>
      <sheetName val="2_자재집계표"/>
      <sheetName val="화강석_보조기층"/>
      <sheetName val="혼합기층_포설_및다짐_(2)"/>
      <sheetName val="보조기층_포설_및다짐"/>
      <sheetName val="보차도경계석운반_(2)"/>
      <sheetName val="1_총괄토공"/>
      <sheetName val="2_하수터파기토공"/>
      <sheetName val="3_하수수량집계표"/>
      <sheetName val="4_맹암거집계표"/>
      <sheetName val="맹암거_토공"/>
      <sheetName val="5_포장공사수량집계표"/>
      <sheetName val="도로경계석_(2)"/>
      <sheetName val="급수급탕_(동관)"/>
      <sheetName val="오배수_(집계)"/>
      <sheetName val="장비당단가_(1)"/>
      <sheetName val="Testing"/>
      <sheetName val="공통부대비"/>
      <sheetName val="01"/>
      <sheetName val="원가계산"/>
      <sheetName val="Proposal"/>
      <sheetName val="IPL_SCHEDULE"/>
      <sheetName val="CONCRETE"/>
      <sheetName val="FAB별"/>
      <sheetName val="투찰"/>
      <sheetName val="공사비 내역 (가)"/>
      <sheetName val="gyun"/>
      <sheetName val="기계내역"/>
      <sheetName val="변압기 및 발전기 용량"/>
      <sheetName val="보합"/>
      <sheetName val="TABLE"/>
      <sheetName val="갑지"/>
      <sheetName val="집계표"/>
      <sheetName val="당초"/>
      <sheetName val="OCT.FDN"/>
      <sheetName val="감가상각"/>
      <sheetName val="ABUT수량-A1"/>
      <sheetName val="노임단가"/>
      <sheetName val="DATA(BAC)"/>
      <sheetName val="말뚝지지력산정"/>
      <sheetName val="토공사"/>
      <sheetName val="맨홀수량집계"/>
      <sheetName val="현장"/>
      <sheetName val="자재단가비교표"/>
      <sheetName val="8월현금흐름표"/>
      <sheetName val="GTG TR PIT"/>
      <sheetName val="결선list"/>
      <sheetName val="빙장비사양"/>
      <sheetName val="9811"/>
      <sheetName val="물량산출근거"/>
      <sheetName val="실행(ALT1)"/>
      <sheetName val="kimre scrubber"/>
      <sheetName val="GRDBS"/>
      <sheetName val="단가표"/>
      <sheetName val="Customer Databas"/>
      <sheetName val="FANDBS"/>
      <sheetName val="GRDATA"/>
      <sheetName val="SHAFTDBSE"/>
      <sheetName val="소비자가"/>
      <sheetName val="MATRLDATA"/>
      <sheetName val="단가결정"/>
      <sheetName val="공사개요"/>
      <sheetName val="명세서"/>
      <sheetName val="원가"/>
      <sheetName val="밸브설치"/>
      <sheetName val="오산갈곳"/>
      <sheetName val="INST_DCI"/>
      <sheetName val="I.설계조건"/>
      <sheetName val="공통가설"/>
      <sheetName val="내역서(총)"/>
      <sheetName val="KP1590_E"/>
      <sheetName val="96수출"/>
      <sheetName val="Sheet15"/>
      <sheetName val="1.설계기준"/>
      <sheetName val="수량산출"/>
      <sheetName val="말뚝물량"/>
      <sheetName val="DATE"/>
      <sheetName val="일반맨홀수량집계"/>
      <sheetName val="PRO_DCI"/>
      <sheetName val="HVAC_DCI"/>
      <sheetName val="PIPE_DCI"/>
      <sheetName val="단가"/>
      <sheetName val="시설물일위"/>
      <sheetName val="XL4Poppy"/>
      <sheetName val="PhaDoMong"/>
      <sheetName val="과천MAIN"/>
      <sheetName val="직노"/>
      <sheetName val="소업1교"/>
      <sheetName val="BLOCK(1)"/>
      <sheetName val="단가대비표"/>
      <sheetName val="진천"/>
      <sheetName val="Studio"/>
      <sheetName val="형틀공사"/>
      <sheetName val="터파기및재료"/>
      <sheetName val="1을"/>
      <sheetName val="일위대가목차"/>
      <sheetName val="원형맨홀수량"/>
      <sheetName val="전기일위대가"/>
      <sheetName val="수량산출서"/>
      <sheetName val="b_balju_cho"/>
      <sheetName val="견"/>
      <sheetName val="입찰견적보고서"/>
      <sheetName val="INPUT"/>
      <sheetName val="woo(mac)"/>
      <sheetName val="식재품셈"/>
      <sheetName val="토목"/>
      <sheetName val="PUMP"/>
      <sheetName val="7내역"/>
      <sheetName val="내역서(기계)"/>
      <sheetName val="수목데이타 "/>
      <sheetName val="몰탈재료산출"/>
      <sheetName val="2공구산출내역"/>
      <sheetName val="J直材4"/>
      <sheetName val="날개벽(좌,우=45도,75도)"/>
      <sheetName val="CAL"/>
      <sheetName val="SE-611"/>
      <sheetName val="견적집계표"/>
      <sheetName val="Sheet2"/>
      <sheetName val="부하LOAD"/>
      <sheetName val="입력1"/>
      <sheetName val="관접합및부설"/>
      <sheetName val="FLA"/>
      <sheetName val="국별인원"/>
      <sheetName val="공사비_내역_(가)"/>
      <sheetName val="_견적서"/>
      <sheetName val="2F_회의실견적(5_14_일대)"/>
      <sheetName val="BSD_(2)"/>
      <sheetName val="1_맹암거관련"/>
      <sheetName val="3BL공동구_수량"/>
      <sheetName val="Site_Expenses"/>
      <sheetName val="ISBL"/>
      <sheetName val="OSBL"/>
      <sheetName val="INSTR"/>
      <sheetName val="영업소실적"/>
      <sheetName val="건내용"/>
      <sheetName val="TABLE2-1 ISBL(GENEAL-CIVIL)"/>
      <sheetName val="TABLE2-1 ISBL-(SlTE PREP)"/>
      <sheetName val="TABLE2.1 ISBL (Soil Invest)"/>
      <sheetName val="TABLE2-2 OSBL(GENERAL-CIVIL)"/>
      <sheetName val="TABLE2-2 OSBL-(SITE PREP)"/>
      <sheetName val="General Data"/>
      <sheetName val="PRO_A"/>
      <sheetName val="DWG"/>
      <sheetName val="ELEC_MCI"/>
      <sheetName val="MAIN"/>
      <sheetName val="INST_MCI"/>
      <sheetName val="MECH_MCI"/>
      <sheetName val="PRO"/>
      <sheetName val="입사시직위"/>
      <sheetName val="7.5.2 BOQ Summary "/>
      <sheetName val="교각1"/>
      <sheetName val="연수동"/>
      <sheetName val="물량표"/>
      <sheetName val="경비2내역"/>
      <sheetName val="수목데이타"/>
      <sheetName val="가시설(TYPE-A)"/>
      <sheetName val="1호맨홀가감수량"/>
      <sheetName val="SORCE1"/>
      <sheetName val="1-1평균터파기고(1)"/>
      <sheetName val="1호맨홀수량산출"/>
      <sheetName val="ATS단가"/>
      <sheetName val="DATA1"/>
      <sheetName val="TEL"/>
      <sheetName val="2.단면가정"/>
      <sheetName val="4.말뚝설계"/>
      <sheetName val="1.설계조건"/>
      <sheetName val="부표총괄"/>
      <sheetName val="wall"/>
      <sheetName val="Inputs"/>
      <sheetName val="Timing&amp;Esc"/>
      <sheetName val="기별(종합)"/>
      <sheetName val="TYPE-B 평균H"/>
      <sheetName val="D-3503"/>
      <sheetName val="남양시작동자105노65기1.3화1.2"/>
      <sheetName val="Total"/>
      <sheetName val="차량구입"/>
      <sheetName val="BJJIN"/>
      <sheetName val="COPING"/>
      <sheetName val="내역1"/>
      <sheetName val=" 해군동해관사 미장공사A그룹 공내역서.xlsx"/>
      <sheetName val="총괄표"/>
      <sheetName val="지주목시비량산출서"/>
      <sheetName val="danga"/>
      <sheetName val="직공비"/>
      <sheetName val="단가조사"/>
      <sheetName val="식재총괄"/>
      <sheetName val="횡배수관토공수량"/>
      <sheetName val="내역표지"/>
      <sheetName val="표지판현황"/>
      <sheetName val="단위별 일위대가표"/>
      <sheetName val="정산노무"/>
      <sheetName val="정산재료"/>
      <sheetName val="전신환매도율"/>
      <sheetName val="6월실적"/>
      <sheetName val="손익분석"/>
      <sheetName val="1-1"/>
      <sheetName val="가공비"/>
      <sheetName val="단면가정"/>
      <sheetName val="IMP(MAIN)"/>
      <sheetName val="IMP (REACTOR)"/>
      <sheetName val="도급양식"/>
      <sheetName val="금액집계"/>
      <sheetName val="hvac(제어동)"/>
      <sheetName val="기초일위"/>
      <sheetName val="시설일위"/>
      <sheetName val="조명일위"/>
      <sheetName val="2000년1차"/>
      <sheetName val="전선 및 전선관"/>
      <sheetName val="적격점수&lt;300억미만&gt;"/>
      <sheetName val="검사현황"/>
      <sheetName val="full (2)"/>
      <sheetName val="소일위대가코드표"/>
      <sheetName val="산출내역서집계표"/>
      <sheetName val="단면치수"/>
      <sheetName val="2_자재집계표4"/>
      <sheetName val="화강석_보조기층4"/>
      <sheetName val="혼합기층_포설_및다짐_(2)4"/>
      <sheetName val="보조기층_포설_및다짐4"/>
      <sheetName val="보차도경계석운반_(2)4"/>
      <sheetName val="1_총괄토공4"/>
      <sheetName val="2_하수터파기토공4"/>
      <sheetName val="3_하수수량집계표4"/>
      <sheetName val="4_맹암거집계표4"/>
      <sheetName val="맹암거_토공4"/>
      <sheetName val="5_포장공사수량집계표4"/>
      <sheetName val="도로경계석_(2)4"/>
      <sheetName val="급수급탕_(동관)4"/>
      <sheetName val="오배수_(집계)4"/>
      <sheetName val="2_자재집계표1"/>
      <sheetName val="화강석_보조기층1"/>
      <sheetName val="혼합기층_포설_및다짐_(2)1"/>
      <sheetName val="보조기층_포설_및다짐1"/>
      <sheetName val="보차도경계석운반_(2)1"/>
      <sheetName val="1_총괄토공1"/>
      <sheetName val="2_하수터파기토공1"/>
      <sheetName val="3_하수수량집계표1"/>
      <sheetName val="4_맹암거집계표1"/>
      <sheetName val="맹암거_토공1"/>
      <sheetName val="5_포장공사수량집계표1"/>
      <sheetName val="도로경계석_(2)1"/>
      <sheetName val="급수급탕_(동관)1"/>
      <sheetName val="오배수_(집계)1"/>
      <sheetName val="2_자재집계표2"/>
      <sheetName val="화강석_보조기층2"/>
      <sheetName val="혼합기층_포설_및다짐_(2)2"/>
      <sheetName val="보조기층_포설_및다짐2"/>
      <sheetName val="보차도경계석운반_(2)2"/>
      <sheetName val="1_총괄토공2"/>
      <sheetName val="2_하수터파기토공2"/>
      <sheetName val="3_하수수량집계표2"/>
      <sheetName val="4_맹암거집계표2"/>
      <sheetName val="맹암거_토공2"/>
      <sheetName val="5_포장공사수량집계표2"/>
      <sheetName val="도로경계석_(2)2"/>
      <sheetName val="급수급탕_(동관)2"/>
      <sheetName val="오배수_(집계)2"/>
      <sheetName val="2_자재집계표3"/>
      <sheetName val="화강석_보조기층3"/>
      <sheetName val="혼합기층_포설_및다짐_(2)3"/>
      <sheetName val="보조기층_포설_및다짐3"/>
      <sheetName val="보차도경계석운반_(2)3"/>
      <sheetName val="1_총괄토공3"/>
      <sheetName val="2_하수터파기토공3"/>
      <sheetName val="3_하수수량집계표3"/>
      <sheetName val="4_맹암거집계표3"/>
      <sheetName val="맹암거_토공3"/>
      <sheetName val="5_포장공사수량집계표3"/>
      <sheetName val="도로경계석_(2)3"/>
      <sheetName val="급수급탕_(동관)3"/>
      <sheetName val="오배수_(집계)3"/>
      <sheetName val="Construction"/>
      <sheetName val="Item정리"/>
      <sheetName val="SL dau tien"/>
      <sheetName val="설산1.나"/>
      <sheetName val="본사S"/>
      <sheetName val="Equipment"/>
      <sheetName val="Piping"/>
      <sheetName val="I一般比"/>
      <sheetName val="봉양~조차장간고하개명(신설)"/>
      <sheetName val="TYPE-A"/>
      <sheetName val="7단가"/>
      <sheetName val="설변물량"/>
      <sheetName val="월선수금"/>
      <sheetName val="조도계산서 (도서)"/>
      <sheetName val="골재집계"/>
      <sheetName val="부대대비"/>
      <sheetName val="냉연집계"/>
      <sheetName val="신우"/>
      <sheetName val="CODE"/>
      <sheetName val="시멘트"/>
      <sheetName val="#REF"/>
      <sheetName val="별표 "/>
      <sheetName val="Baby일위대가"/>
      <sheetName val="단면(RW1)"/>
      <sheetName val="적용기준"/>
      <sheetName val="첨부파일"/>
      <sheetName val="EUPDAT2"/>
      <sheetName val="Hargamat"/>
      <sheetName val="검색"/>
      <sheetName val="개요"/>
      <sheetName val="Wind Load(3.1) (2)"/>
      <sheetName val="Wind Load(3.2)"/>
      <sheetName val="Wind Load(3.4)"/>
      <sheetName val="연습"/>
      <sheetName val="Schedule C - Page 2 of 6"/>
      <sheetName val="Schedule C - Page 4 of 6"/>
      <sheetName val="Schedule C - Page 5 of 6"/>
      <sheetName val="Schedule C - Page 6 of 6"/>
      <sheetName val="Schedule A - Page 1 of 3"/>
      <sheetName val="Schedule A - Page 2 of 3"/>
      <sheetName val="Schedule A - Page 3 of 3"/>
      <sheetName val="Schedule B - Page 1 of 4"/>
      <sheetName val="Schedule B - Page 2 of 4"/>
      <sheetName val="Schedule B - Page 3 of 4"/>
      <sheetName val="Schedule B - Page 4 of 4"/>
      <sheetName val="Schedule C - Page 1 of 6"/>
      <sheetName val="Schedule C - Page 3 of 6"/>
      <sheetName val="Schedule E - Page 1 of 11"/>
      <sheetName val="Schedule E - Page 10 of 11"/>
      <sheetName val="Schedule E - Page 11 of 11"/>
      <sheetName val="Schedule E - Page 2 of 11"/>
      <sheetName val="Schedule E - Page 3 of 11"/>
      <sheetName val="Schedule E - Page 4 of 11"/>
      <sheetName val="Schedule E - Page 5 of 11"/>
      <sheetName val="Schedule E - Page 6 of 11"/>
      <sheetName val="Schedule E - Page 7 of 11"/>
      <sheetName val="Schedule E - Page 8 of 11"/>
      <sheetName val="Schedule E - Page 9 of 11"/>
      <sheetName val="A.1.3 - Page 1 of 1"/>
      <sheetName val="A.1.4 - Page 1 of 1"/>
      <sheetName val="A.4 - Page 1 of 1"/>
      <sheetName val="건축내역서"/>
      <sheetName val="차선도색현황"/>
      <sheetName val="갑지(추정)"/>
      <sheetName val="가동비율"/>
      <sheetName val="노원열병합  건축공사기성내역서"/>
      <sheetName val="금액"/>
      <sheetName val="N賃率-職"/>
      <sheetName val="인제내역"/>
      <sheetName val="CAPVC"/>
      <sheetName val="대비"/>
      <sheetName val="견적을지"/>
      <sheetName val="EJ"/>
      <sheetName val="전기공사"/>
      <sheetName val="토목주소"/>
      <sheetName val="프랜트면허"/>
      <sheetName val="CP-E2 (품셈표)"/>
      <sheetName val="FACTOR"/>
      <sheetName val="음료실행"/>
      <sheetName val="실행(표지,갑,을)"/>
      <sheetName val="네고율"/>
      <sheetName val="공사비내역서"/>
      <sheetName val="연결임시"/>
      <sheetName val="4 LINE"/>
      <sheetName val="7 th"/>
      <sheetName val="자재단가"/>
      <sheetName val="요율"/>
      <sheetName val="노임"/>
      <sheetName val="자재대"/>
      <sheetName val="Languages"/>
      <sheetName val="비교표"/>
      <sheetName val="골조시행"/>
      <sheetName val="Sheet1 (2)"/>
      <sheetName val="횡배위치"/>
      <sheetName val="SCH"/>
      <sheetName val="CTEMCOST"/>
      <sheetName val="변화치수"/>
      <sheetName val="Front"/>
      <sheetName val="design data"/>
      <sheetName val="member design"/>
      <sheetName val="공종별 집계"/>
      <sheetName val="DS-최종"/>
      <sheetName val="단가디비"/>
      <sheetName val="조명율표"/>
      <sheetName val="CCC"/>
      <sheetName val="TC IN"/>
      <sheetName val="RING WALL"/>
      <sheetName val="식재"/>
      <sheetName val="시설물"/>
      <sheetName val="식재출력용"/>
      <sheetName val="유지관리"/>
      <sheetName val="간접비(1)"/>
      <sheetName val="DOGI"/>
      <sheetName val="RAHMEN"/>
      <sheetName val="A"/>
      <sheetName val="매원개착터널총괄"/>
      <sheetName val="제원.설계조건"/>
      <sheetName val="기계"/>
      <sheetName val="공사비예산서(토목분)"/>
      <sheetName val="경비"/>
      <sheetName val="품셈표"/>
      <sheetName val="EXTERNAL(BOQ)"/>
      <sheetName val="CALCULATION"/>
      <sheetName val="123"/>
      <sheetName val="유화"/>
      <sheetName val="DESIGN CRITERIA"/>
      <sheetName val="PumpSpec"/>
      <sheetName val="eq_data"/>
      <sheetName val="h-013211-2"/>
      <sheetName val="견적의뢰"/>
      <sheetName val="CAT_5"/>
      <sheetName val="SUMMARY(S)"/>
      <sheetName val="확산동"/>
      <sheetName val=""/>
      <sheetName val="C"/>
      <sheetName val="건축공사"/>
      <sheetName val="C &amp; G RHS"/>
      <sheetName val="AS포장복구 "/>
      <sheetName val="type-F"/>
      <sheetName val="LABTOTAL"/>
      <sheetName val="계수시트"/>
      <sheetName val="원가계산서"/>
      <sheetName val="일위집계표"/>
      <sheetName val="Data Vol"/>
      <sheetName val="내역5"/>
      <sheetName val="차수"/>
    </sheetNames>
    <sheetDataSet>
      <sheetData sheetId="0" refreshError="1">
        <row r="5">
          <cell r="D5" t="str">
            <v>(발표일:99.1.1)</v>
          </cell>
          <cell r="E5" t="str">
            <v>(발표일:98.9.1)</v>
          </cell>
          <cell r="F5" t="str">
            <v>(발표일:98.1.1)</v>
          </cell>
        </row>
        <row r="6">
          <cell r="A6" t="str">
            <v>L001</v>
          </cell>
          <cell r="B6" t="str">
            <v>갱    부</v>
          </cell>
          <cell r="C6" t="str">
            <v>인</v>
          </cell>
          <cell r="D6">
            <v>46995</v>
          </cell>
          <cell r="E6">
            <v>50308</v>
          </cell>
          <cell r="F6">
            <v>56352</v>
          </cell>
        </row>
        <row r="7">
          <cell r="A7" t="str">
            <v>L002</v>
          </cell>
          <cell r="B7" t="str">
            <v>도 목 수</v>
          </cell>
          <cell r="C7" t="str">
            <v>인</v>
          </cell>
          <cell r="D7">
            <v>0</v>
          </cell>
          <cell r="E7">
            <v>0</v>
          </cell>
          <cell r="F7">
            <v>81068</v>
          </cell>
        </row>
        <row r="8">
          <cell r="A8" t="str">
            <v>L003</v>
          </cell>
          <cell r="B8" t="str">
            <v>건축목공</v>
          </cell>
          <cell r="C8" t="str">
            <v>인</v>
          </cell>
          <cell r="D8">
            <v>62310</v>
          </cell>
          <cell r="E8">
            <v>65713</v>
          </cell>
          <cell r="F8">
            <v>71803</v>
          </cell>
        </row>
        <row r="9">
          <cell r="A9" t="str">
            <v>L004</v>
          </cell>
          <cell r="B9" t="str">
            <v>형틀목공</v>
          </cell>
          <cell r="C9" t="str">
            <v>인</v>
          </cell>
          <cell r="D9">
            <v>62603</v>
          </cell>
          <cell r="E9">
            <v>65381</v>
          </cell>
          <cell r="F9">
            <v>75306</v>
          </cell>
        </row>
        <row r="10">
          <cell r="A10" t="str">
            <v>L005</v>
          </cell>
          <cell r="B10" t="str">
            <v>창호목공</v>
          </cell>
          <cell r="C10" t="str">
            <v>인</v>
          </cell>
          <cell r="D10">
            <v>56563</v>
          </cell>
          <cell r="E10">
            <v>61043</v>
          </cell>
          <cell r="F10">
            <v>66162</v>
          </cell>
        </row>
        <row r="11">
          <cell r="A11" t="str">
            <v>L006</v>
          </cell>
          <cell r="B11" t="str">
            <v>철 골 공</v>
          </cell>
          <cell r="C11" t="str">
            <v>인</v>
          </cell>
          <cell r="D11">
            <v>60500</v>
          </cell>
          <cell r="E11">
            <v>64796</v>
          </cell>
          <cell r="F11">
            <v>73514</v>
          </cell>
        </row>
        <row r="12">
          <cell r="A12" t="str">
            <v>L007</v>
          </cell>
          <cell r="B12" t="str">
            <v>철    공</v>
          </cell>
          <cell r="C12" t="str">
            <v>인</v>
          </cell>
          <cell r="D12">
            <v>59797</v>
          </cell>
          <cell r="E12">
            <v>59917</v>
          </cell>
          <cell r="F12">
            <v>72430</v>
          </cell>
        </row>
        <row r="13">
          <cell r="A13" t="str">
            <v>L008</v>
          </cell>
          <cell r="B13" t="str">
            <v>철 근 공</v>
          </cell>
          <cell r="C13" t="str">
            <v>인</v>
          </cell>
          <cell r="D13">
            <v>65147</v>
          </cell>
          <cell r="E13">
            <v>66944</v>
          </cell>
          <cell r="F13">
            <v>77839</v>
          </cell>
        </row>
        <row r="14">
          <cell r="A14" t="str">
            <v>L009</v>
          </cell>
          <cell r="B14" t="str">
            <v>철 판 공</v>
          </cell>
          <cell r="C14" t="str">
            <v>인</v>
          </cell>
          <cell r="D14">
            <v>61774</v>
          </cell>
          <cell r="E14">
            <v>68465</v>
          </cell>
          <cell r="F14">
            <v>73217</v>
          </cell>
        </row>
        <row r="15">
          <cell r="A15" t="str">
            <v>L010</v>
          </cell>
          <cell r="B15" t="str">
            <v>셧 터 공</v>
          </cell>
          <cell r="C15" t="str">
            <v>인</v>
          </cell>
          <cell r="D15">
            <v>55318</v>
          </cell>
          <cell r="E15">
            <v>58035</v>
          </cell>
          <cell r="F15">
            <v>64659</v>
          </cell>
        </row>
        <row r="16">
          <cell r="A16" t="str">
            <v>L011</v>
          </cell>
          <cell r="B16" t="str">
            <v>샷 시 공</v>
          </cell>
          <cell r="C16" t="str">
            <v>인</v>
          </cell>
          <cell r="D16">
            <v>55318</v>
          </cell>
          <cell r="E16">
            <v>58035</v>
          </cell>
          <cell r="F16">
            <v>65647</v>
          </cell>
        </row>
        <row r="17">
          <cell r="A17" t="str">
            <v>L012</v>
          </cell>
          <cell r="B17" t="str">
            <v>절 단 공</v>
          </cell>
          <cell r="C17" t="str">
            <v>인</v>
          </cell>
          <cell r="D17">
            <v>59642</v>
          </cell>
          <cell r="E17">
            <v>67321</v>
          </cell>
          <cell r="F17">
            <v>65881</v>
          </cell>
        </row>
        <row r="18">
          <cell r="A18" t="str">
            <v>L013</v>
          </cell>
          <cell r="B18" t="str">
            <v>석    공</v>
          </cell>
          <cell r="C18" t="str">
            <v>인</v>
          </cell>
          <cell r="D18">
            <v>69257</v>
          </cell>
          <cell r="E18">
            <v>67292</v>
          </cell>
          <cell r="F18">
            <v>77005</v>
          </cell>
        </row>
        <row r="19">
          <cell r="A19" t="str">
            <v>L014</v>
          </cell>
          <cell r="B19" t="str">
            <v>특수비계공(15M이상)</v>
          </cell>
          <cell r="C19" t="str">
            <v>인</v>
          </cell>
          <cell r="D19">
            <v>78766</v>
          </cell>
          <cell r="E19">
            <v>75380</v>
          </cell>
          <cell r="F19">
            <v>85884</v>
          </cell>
        </row>
        <row r="20">
          <cell r="A20" t="str">
            <v>L015</v>
          </cell>
          <cell r="B20" t="str">
            <v>비 계 공</v>
          </cell>
          <cell r="C20" t="str">
            <v>인</v>
          </cell>
          <cell r="D20">
            <v>66531</v>
          </cell>
          <cell r="E20">
            <v>69324</v>
          </cell>
          <cell r="F20">
            <v>79467</v>
          </cell>
        </row>
        <row r="21">
          <cell r="A21" t="str">
            <v>L016</v>
          </cell>
          <cell r="B21" t="str">
            <v>동 발 공(터 널)</v>
          </cell>
          <cell r="C21" t="str">
            <v>인</v>
          </cell>
          <cell r="D21">
            <v>61285</v>
          </cell>
          <cell r="E21">
            <v>59691</v>
          </cell>
          <cell r="F21">
            <v>65485</v>
          </cell>
        </row>
        <row r="22">
          <cell r="A22" t="str">
            <v>L017</v>
          </cell>
          <cell r="B22" t="str">
            <v>조 적 공</v>
          </cell>
          <cell r="C22" t="str">
            <v>인</v>
          </cell>
          <cell r="D22">
            <v>58512</v>
          </cell>
          <cell r="E22">
            <v>58379</v>
          </cell>
          <cell r="F22">
            <v>67986</v>
          </cell>
        </row>
        <row r="23">
          <cell r="A23" t="str">
            <v>L018</v>
          </cell>
          <cell r="B23" t="str">
            <v>벽돌(블럭)제작공</v>
          </cell>
          <cell r="C23" t="str">
            <v>인</v>
          </cell>
          <cell r="D23">
            <v>56942</v>
          </cell>
          <cell r="E23">
            <v>57334</v>
          </cell>
          <cell r="F23">
            <v>61291</v>
          </cell>
        </row>
        <row r="24">
          <cell r="A24" t="str">
            <v>L019</v>
          </cell>
          <cell r="B24" t="str">
            <v>연 돌 공</v>
          </cell>
          <cell r="C24" t="str">
            <v>인</v>
          </cell>
          <cell r="D24">
            <v>58512</v>
          </cell>
          <cell r="E24">
            <v>58379</v>
          </cell>
          <cell r="F24">
            <v>72745</v>
          </cell>
        </row>
        <row r="25">
          <cell r="A25" t="str">
            <v>L020</v>
          </cell>
          <cell r="B25" t="str">
            <v>미 장 공</v>
          </cell>
          <cell r="C25" t="str">
            <v>인</v>
          </cell>
          <cell r="D25">
            <v>59451</v>
          </cell>
          <cell r="E25">
            <v>61569</v>
          </cell>
          <cell r="F25">
            <v>71283</v>
          </cell>
        </row>
        <row r="26">
          <cell r="A26" t="str">
            <v>L021</v>
          </cell>
          <cell r="B26" t="str">
            <v>방 수 공</v>
          </cell>
          <cell r="C26" t="str">
            <v>인</v>
          </cell>
          <cell r="D26">
            <v>50866</v>
          </cell>
          <cell r="E26">
            <v>51640</v>
          </cell>
          <cell r="F26">
            <v>57701</v>
          </cell>
        </row>
        <row r="27">
          <cell r="A27" t="str">
            <v>L022</v>
          </cell>
          <cell r="B27" t="str">
            <v>타 일 공</v>
          </cell>
          <cell r="C27" t="str">
            <v>인</v>
          </cell>
          <cell r="D27">
            <v>58994</v>
          </cell>
          <cell r="E27">
            <v>60706</v>
          </cell>
          <cell r="F27">
            <v>68147</v>
          </cell>
        </row>
        <row r="28">
          <cell r="A28" t="str">
            <v>L023</v>
          </cell>
          <cell r="B28" t="str">
            <v>줄 눈 공</v>
          </cell>
          <cell r="C28" t="str">
            <v>인</v>
          </cell>
          <cell r="D28">
            <v>58172</v>
          </cell>
          <cell r="E28">
            <v>55387</v>
          </cell>
          <cell r="F28">
            <v>63589</v>
          </cell>
        </row>
        <row r="29">
          <cell r="A29" t="str">
            <v>L024</v>
          </cell>
          <cell r="B29" t="str">
            <v>연 마 공</v>
          </cell>
          <cell r="C29" t="str">
            <v>인</v>
          </cell>
          <cell r="D29">
            <v>56709</v>
          </cell>
          <cell r="E29">
            <v>54957</v>
          </cell>
          <cell r="F29">
            <v>67289</v>
          </cell>
        </row>
        <row r="30">
          <cell r="A30" t="str">
            <v>L025</v>
          </cell>
          <cell r="B30" t="str">
            <v>콘크리트공</v>
          </cell>
          <cell r="C30" t="str">
            <v>인</v>
          </cell>
          <cell r="D30">
            <v>60596</v>
          </cell>
          <cell r="E30">
            <v>63605</v>
          </cell>
          <cell r="F30">
            <v>71184</v>
          </cell>
        </row>
        <row r="31">
          <cell r="A31" t="str">
            <v>L026</v>
          </cell>
          <cell r="B31" t="str">
            <v>바이브레타공</v>
          </cell>
          <cell r="C31" t="str">
            <v>인</v>
          </cell>
          <cell r="D31">
            <v>60596</v>
          </cell>
          <cell r="E31">
            <v>63605</v>
          </cell>
          <cell r="F31">
            <v>69081</v>
          </cell>
        </row>
        <row r="32">
          <cell r="A32" t="str">
            <v>L027</v>
          </cell>
          <cell r="B32" t="str">
            <v>보일러공</v>
          </cell>
          <cell r="C32" t="str">
            <v>인</v>
          </cell>
          <cell r="D32">
            <v>48190</v>
          </cell>
          <cell r="E32">
            <v>52463</v>
          </cell>
          <cell r="F32">
            <v>56787</v>
          </cell>
        </row>
        <row r="33">
          <cell r="A33" t="str">
            <v>L028</v>
          </cell>
          <cell r="B33" t="str">
            <v>배 관 공</v>
          </cell>
          <cell r="C33" t="str">
            <v>인</v>
          </cell>
          <cell r="D33">
            <v>48833</v>
          </cell>
          <cell r="E33">
            <v>52004</v>
          </cell>
          <cell r="F33">
            <v>58907</v>
          </cell>
        </row>
        <row r="34">
          <cell r="A34" t="str">
            <v>L029</v>
          </cell>
          <cell r="B34" t="str">
            <v>온 돌 공</v>
          </cell>
          <cell r="C34" t="str">
            <v>인</v>
          </cell>
          <cell r="D34">
            <v>59451</v>
          </cell>
          <cell r="E34">
            <v>61569</v>
          </cell>
          <cell r="F34">
            <v>54720</v>
          </cell>
        </row>
        <row r="35">
          <cell r="A35" t="str">
            <v>L030</v>
          </cell>
          <cell r="B35" t="str">
            <v>위 생 공</v>
          </cell>
          <cell r="C35" t="str">
            <v>인</v>
          </cell>
          <cell r="D35">
            <v>48855</v>
          </cell>
          <cell r="E35">
            <v>51145</v>
          </cell>
          <cell r="F35">
            <v>59212</v>
          </cell>
        </row>
        <row r="36">
          <cell r="A36" t="str">
            <v>L031</v>
          </cell>
          <cell r="B36" t="str">
            <v>보 온 공</v>
          </cell>
          <cell r="C36" t="str">
            <v>인</v>
          </cell>
          <cell r="D36">
            <v>49987</v>
          </cell>
          <cell r="E36">
            <v>54125</v>
          </cell>
          <cell r="F36">
            <v>63143</v>
          </cell>
        </row>
        <row r="37">
          <cell r="A37" t="str">
            <v>L032</v>
          </cell>
          <cell r="B37" t="str">
            <v>도 장 공</v>
          </cell>
          <cell r="C37" t="str">
            <v>인</v>
          </cell>
          <cell r="D37">
            <v>52915</v>
          </cell>
          <cell r="E37">
            <v>55640</v>
          </cell>
          <cell r="F37">
            <v>63038</v>
          </cell>
        </row>
        <row r="38">
          <cell r="A38" t="str">
            <v>L033</v>
          </cell>
          <cell r="B38" t="str">
            <v>내 장 공</v>
          </cell>
          <cell r="C38" t="str">
            <v>인</v>
          </cell>
          <cell r="D38">
            <v>58768</v>
          </cell>
          <cell r="E38">
            <v>59767</v>
          </cell>
          <cell r="F38">
            <v>72244</v>
          </cell>
        </row>
        <row r="39">
          <cell r="A39" t="str">
            <v>L034</v>
          </cell>
          <cell r="B39" t="str">
            <v>도 배 공</v>
          </cell>
          <cell r="C39" t="str">
            <v>인</v>
          </cell>
          <cell r="D39">
            <v>51632</v>
          </cell>
          <cell r="E39">
            <v>51201</v>
          </cell>
          <cell r="F39">
            <v>58443</v>
          </cell>
        </row>
        <row r="40">
          <cell r="A40" t="str">
            <v>L035</v>
          </cell>
          <cell r="B40" t="str">
            <v>아스타일공</v>
          </cell>
          <cell r="C40" t="str">
            <v>인</v>
          </cell>
          <cell r="D40">
            <v>58994</v>
          </cell>
          <cell r="E40">
            <v>60706</v>
          </cell>
          <cell r="F40">
            <v>71686</v>
          </cell>
        </row>
        <row r="41">
          <cell r="A41" t="str">
            <v>L036</v>
          </cell>
          <cell r="B41" t="str">
            <v>기 와 공</v>
          </cell>
          <cell r="C41" t="str">
            <v>인</v>
          </cell>
          <cell r="D41">
            <v>68363</v>
          </cell>
          <cell r="E41">
            <v>64891</v>
          </cell>
          <cell r="F41">
            <v>69476</v>
          </cell>
        </row>
        <row r="42">
          <cell r="A42" t="str">
            <v>L037</v>
          </cell>
          <cell r="B42" t="str">
            <v>슬레이트공</v>
          </cell>
          <cell r="C42" t="str">
            <v>인</v>
          </cell>
          <cell r="D42">
            <v>68363</v>
          </cell>
          <cell r="E42">
            <v>64891</v>
          </cell>
          <cell r="F42">
            <v>72727</v>
          </cell>
        </row>
        <row r="43">
          <cell r="A43" t="str">
            <v>L038</v>
          </cell>
          <cell r="B43" t="str">
            <v>화약취급공</v>
          </cell>
          <cell r="C43" t="str">
            <v>인</v>
          </cell>
          <cell r="D43">
            <v>67520</v>
          </cell>
          <cell r="E43">
            <v>60578</v>
          </cell>
          <cell r="F43">
            <v>69595</v>
          </cell>
        </row>
        <row r="44">
          <cell r="A44" t="str">
            <v>L039</v>
          </cell>
          <cell r="B44" t="str">
            <v>착 암 공</v>
          </cell>
          <cell r="C44" t="str">
            <v>인</v>
          </cell>
          <cell r="D44">
            <v>50107</v>
          </cell>
          <cell r="E44">
            <v>54279</v>
          </cell>
          <cell r="F44">
            <v>57292</v>
          </cell>
        </row>
        <row r="45">
          <cell r="A45" t="str">
            <v>L040</v>
          </cell>
          <cell r="B45" t="str">
            <v>보 안 공</v>
          </cell>
          <cell r="C45" t="str">
            <v>인</v>
          </cell>
          <cell r="D45">
            <v>41224</v>
          </cell>
          <cell r="E45">
            <v>44036</v>
          </cell>
          <cell r="F45">
            <v>41290</v>
          </cell>
        </row>
        <row r="46">
          <cell r="A46" t="str">
            <v>L041</v>
          </cell>
          <cell r="B46" t="str">
            <v>포 장 공</v>
          </cell>
          <cell r="C46" t="str">
            <v>인</v>
          </cell>
          <cell r="D46">
            <v>59695</v>
          </cell>
          <cell r="E46">
            <v>56237</v>
          </cell>
          <cell r="F46">
            <v>65494</v>
          </cell>
        </row>
        <row r="47">
          <cell r="A47" t="str">
            <v>L042</v>
          </cell>
          <cell r="B47" t="str">
            <v>포 설 공</v>
          </cell>
          <cell r="C47" t="str">
            <v>인</v>
          </cell>
          <cell r="D47">
            <v>53731</v>
          </cell>
          <cell r="E47">
            <v>54013</v>
          </cell>
          <cell r="F47">
            <v>65082</v>
          </cell>
        </row>
        <row r="48">
          <cell r="A48" t="str">
            <v>L043</v>
          </cell>
          <cell r="B48" t="str">
            <v>궤 도 공</v>
          </cell>
          <cell r="C48" t="str">
            <v>인</v>
          </cell>
          <cell r="D48">
            <v>53629</v>
          </cell>
          <cell r="E48">
            <v>62818</v>
          </cell>
          <cell r="F48">
            <v>60000</v>
          </cell>
        </row>
        <row r="49">
          <cell r="A49" t="str">
            <v>L044</v>
          </cell>
          <cell r="B49" t="str">
            <v>용 접 공(철 도)</v>
          </cell>
          <cell r="C49" t="str">
            <v>인</v>
          </cell>
          <cell r="D49">
            <v>58661</v>
          </cell>
          <cell r="E49">
            <v>55736</v>
          </cell>
          <cell r="F49">
            <v>67201</v>
          </cell>
        </row>
        <row r="50">
          <cell r="A50" t="str">
            <v>L045</v>
          </cell>
          <cell r="B50" t="str">
            <v>잠 수 부</v>
          </cell>
          <cell r="C50" t="str">
            <v>인</v>
          </cell>
          <cell r="D50">
            <v>87712</v>
          </cell>
          <cell r="E50">
            <v>73901</v>
          </cell>
          <cell r="F50">
            <v>81832</v>
          </cell>
        </row>
        <row r="51">
          <cell r="A51" t="str">
            <v>L046</v>
          </cell>
          <cell r="B51" t="str">
            <v>잠 함 공</v>
          </cell>
          <cell r="C51" t="str">
            <v>인</v>
          </cell>
          <cell r="D51">
            <v>0</v>
          </cell>
          <cell r="E51">
            <v>0</v>
          </cell>
          <cell r="F51">
            <v>0</v>
          </cell>
        </row>
        <row r="52">
          <cell r="A52" t="str">
            <v>L047</v>
          </cell>
          <cell r="B52" t="str">
            <v>보 링 공</v>
          </cell>
          <cell r="C52" t="str">
            <v>인</v>
          </cell>
          <cell r="D52">
            <v>50288</v>
          </cell>
          <cell r="E52">
            <v>53721</v>
          </cell>
          <cell r="F52">
            <v>58626</v>
          </cell>
        </row>
        <row r="53">
          <cell r="A53" t="str">
            <v>L049</v>
          </cell>
          <cell r="B53" t="str">
            <v>영림기사</v>
          </cell>
          <cell r="C53" t="str">
            <v>인</v>
          </cell>
          <cell r="D53">
            <v>0</v>
          </cell>
          <cell r="E53">
            <v>0</v>
          </cell>
          <cell r="F53">
            <v>72675</v>
          </cell>
        </row>
        <row r="54">
          <cell r="A54" t="str">
            <v>L050</v>
          </cell>
          <cell r="B54" t="str">
            <v>조 경 공</v>
          </cell>
          <cell r="C54" t="str">
            <v>인</v>
          </cell>
          <cell r="D54">
            <v>50250</v>
          </cell>
          <cell r="E54">
            <v>50321</v>
          </cell>
          <cell r="F54">
            <v>60207</v>
          </cell>
        </row>
        <row r="55">
          <cell r="A55" t="str">
            <v>L051</v>
          </cell>
          <cell r="B55" t="str">
            <v>벌 목 부</v>
          </cell>
          <cell r="C55" t="str">
            <v>인</v>
          </cell>
          <cell r="D55">
            <v>57718</v>
          </cell>
          <cell r="E55">
            <v>64902</v>
          </cell>
          <cell r="F55">
            <v>66433</v>
          </cell>
        </row>
        <row r="56">
          <cell r="A56" t="str">
            <v>L052</v>
          </cell>
          <cell r="B56" t="str">
            <v>조림인부</v>
          </cell>
          <cell r="C56" t="str">
            <v>인</v>
          </cell>
          <cell r="D56">
            <v>43854</v>
          </cell>
          <cell r="E56">
            <v>32014</v>
          </cell>
          <cell r="F56">
            <v>53688</v>
          </cell>
        </row>
        <row r="57">
          <cell r="A57" t="str">
            <v>L053</v>
          </cell>
          <cell r="B57" t="str">
            <v>플랜트 기계설치공</v>
          </cell>
          <cell r="C57" t="str">
            <v>인</v>
          </cell>
          <cell r="D57">
            <v>59903</v>
          </cell>
          <cell r="E57">
            <v>61521</v>
          </cell>
          <cell r="F57">
            <v>80805</v>
          </cell>
        </row>
        <row r="58">
          <cell r="A58" t="str">
            <v>L054</v>
          </cell>
          <cell r="B58" t="str">
            <v>플랜트 용접공</v>
          </cell>
          <cell r="C58" t="str">
            <v>인</v>
          </cell>
          <cell r="D58">
            <v>63349</v>
          </cell>
          <cell r="E58">
            <v>69101</v>
          </cell>
          <cell r="F58">
            <v>95379</v>
          </cell>
        </row>
        <row r="59">
          <cell r="A59" t="str">
            <v>L055</v>
          </cell>
          <cell r="B59" t="str">
            <v>플랜트 배관공</v>
          </cell>
          <cell r="C59" t="str">
            <v>인</v>
          </cell>
          <cell r="D59">
            <v>66377</v>
          </cell>
          <cell r="E59">
            <v>76135</v>
          </cell>
          <cell r="F59">
            <v>97219</v>
          </cell>
        </row>
        <row r="60">
          <cell r="A60" t="str">
            <v>L056</v>
          </cell>
          <cell r="B60" t="str">
            <v>플랜트 제관공</v>
          </cell>
          <cell r="C60" t="str">
            <v>인</v>
          </cell>
          <cell r="D60">
            <v>54813</v>
          </cell>
          <cell r="E60">
            <v>60834</v>
          </cell>
          <cell r="F60">
            <v>81966</v>
          </cell>
        </row>
        <row r="61">
          <cell r="A61" t="str">
            <v>L057</v>
          </cell>
          <cell r="B61" t="str">
            <v>시공측량사</v>
          </cell>
          <cell r="C61" t="str">
            <v>인</v>
          </cell>
          <cell r="D61">
            <v>44848</v>
          </cell>
          <cell r="E61">
            <v>47571</v>
          </cell>
          <cell r="F61">
            <v>58506</v>
          </cell>
        </row>
        <row r="62">
          <cell r="A62" t="str">
            <v>L058</v>
          </cell>
          <cell r="B62" t="str">
            <v>시공측량사조수</v>
          </cell>
          <cell r="C62" t="str">
            <v>인</v>
          </cell>
          <cell r="D62">
            <v>33985</v>
          </cell>
          <cell r="E62">
            <v>32619</v>
          </cell>
          <cell r="F62">
            <v>38777</v>
          </cell>
        </row>
        <row r="63">
          <cell r="A63" t="str">
            <v>L059</v>
          </cell>
          <cell r="B63" t="str">
            <v>측    부</v>
          </cell>
          <cell r="C63" t="str">
            <v>인</v>
          </cell>
          <cell r="D63">
            <v>26699</v>
          </cell>
          <cell r="E63">
            <v>32690</v>
          </cell>
          <cell r="F63">
            <v>32725</v>
          </cell>
        </row>
        <row r="64">
          <cell r="A64" t="str">
            <v>L060</v>
          </cell>
          <cell r="B64" t="str">
            <v>검 조 부</v>
          </cell>
          <cell r="C64" t="str">
            <v>인</v>
          </cell>
          <cell r="D64">
            <v>33755</v>
          </cell>
          <cell r="E64">
            <v>34098</v>
          </cell>
          <cell r="F64">
            <v>32800</v>
          </cell>
        </row>
        <row r="65">
          <cell r="A65" t="str">
            <v>L061</v>
          </cell>
          <cell r="B65" t="str">
            <v>송전전공</v>
          </cell>
          <cell r="C65" t="str">
            <v>인</v>
          </cell>
          <cell r="D65">
            <v>197482</v>
          </cell>
          <cell r="E65">
            <v>188956</v>
          </cell>
          <cell r="F65">
            <v>234733</v>
          </cell>
        </row>
        <row r="66">
          <cell r="A66" t="str">
            <v>L062</v>
          </cell>
          <cell r="B66" t="str">
            <v>배전전공</v>
          </cell>
          <cell r="C66" t="str">
            <v>인</v>
          </cell>
          <cell r="D66">
            <v>176615</v>
          </cell>
          <cell r="E66">
            <v>164094</v>
          </cell>
          <cell r="F66">
            <v>192602</v>
          </cell>
        </row>
        <row r="67">
          <cell r="A67" t="str">
            <v>L063</v>
          </cell>
          <cell r="B67" t="str">
            <v>플랜트 전공</v>
          </cell>
          <cell r="C67" t="str">
            <v>인</v>
          </cell>
          <cell r="D67">
            <v>52369</v>
          </cell>
          <cell r="E67">
            <v>54503</v>
          </cell>
          <cell r="F67">
            <v>64285</v>
          </cell>
        </row>
        <row r="68">
          <cell r="A68" t="str">
            <v>L064</v>
          </cell>
          <cell r="B68" t="str">
            <v>내선전공</v>
          </cell>
          <cell r="C68" t="str">
            <v>인</v>
          </cell>
          <cell r="D68">
            <v>47911</v>
          </cell>
          <cell r="E68">
            <v>51021</v>
          </cell>
          <cell r="F68">
            <v>57286</v>
          </cell>
        </row>
        <row r="69">
          <cell r="A69" t="str">
            <v>L065</v>
          </cell>
          <cell r="B69" t="str">
            <v>특별고압케이블전공</v>
          </cell>
          <cell r="C69" t="str">
            <v>인</v>
          </cell>
          <cell r="D69">
            <v>97565</v>
          </cell>
          <cell r="E69">
            <v>102881</v>
          </cell>
          <cell r="F69">
            <v>98463</v>
          </cell>
        </row>
        <row r="70">
          <cell r="A70" t="str">
            <v>L066</v>
          </cell>
          <cell r="B70" t="str">
            <v>고압케이블전공</v>
          </cell>
          <cell r="C70" t="str">
            <v>인</v>
          </cell>
          <cell r="D70">
            <v>66547</v>
          </cell>
          <cell r="E70">
            <v>74151</v>
          </cell>
          <cell r="F70">
            <v>74584</v>
          </cell>
        </row>
        <row r="71">
          <cell r="A71" t="str">
            <v>L067</v>
          </cell>
          <cell r="B71" t="str">
            <v>저압케이블전공</v>
          </cell>
          <cell r="C71" t="str">
            <v>인</v>
          </cell>
          <cell r="D71">
            <v>59146</v>
          </cell>
          <cell r="E71">
            <v>55486</v>
          </cell>
          <cell r="F71">
            <v>61877</v>
          </cell>
        </row>
        <row r="72">
          <cell r="A72" t="str">
            <v>L068</v>
          </cell>
          <cell r="B72" t="str">
            <v>철도신호공</v>
          </cell>
          <cell r="C72" t="str">
            <v>인</v>
          </cell>
          <cell r="D72">
            <v>79766</v>
          </cell>
          <cell r="E72">
            <v>73483</v>
          </cell>
          <cell r="F72">
            <v>88167</v>
          </cell>
        </row>
        <row r="73">
          <cell r="A73" t="str">
            <v>L069</v>
          </cell>
          <cell r="B73" t="str">
            <v>계 장 공</v>
          </cell>
          <cell r="C73" t="str">
            <v>인</v>
          </cell>
          <cell r="D73">
            <v>50009</v>
          </cell>
          <cell r="E73">
            <v>57587</v>
          </cell>
          <cell r="F73">
            <v>60822</v>
          </cell>
        </row>
        <row r="74">
          <cell r="A74" t="str">
            <v>L070</v>
          </cell>
          <cell r="B74" t="str">
            <v>전기공사기사 1급</v>
          </cell>
          <cell r="C74" t="str">
            <v>인</v>
          </cell>
          <cell r="D74">
            <v>0</v>
          </cell>
          <cell r="E74">
            <v>0</v>
          </cell>
          <cell r="F74">
            <v>64241</v>
          </cell>
        </row>
        <row r="75">
          <cell r="A75" t="str">
            <v>L071</v>
          </cell>
          <cell r="B75" t="str">
            <v>전기공사기사 2급</v>
          </cell>
          <cell r="C75" t="str">
            <v>인</v>
          </cell>
          <cell r="D75">
            <v>0</v>
          </cell>
          <cell r="E75">
            <v>0</v>
          </cell>
          <cell r="F75">
            <v>55069</v>
          </cell>
        </row>
        <row r="76">
          <cell r="A76" t="str">
            <v>L072</v>
          </cell>
          <cell r="B76" t="str">
            <v>통신외선공</v>
          </cell>
          <cell r="C76" t="str">
            <v>인</v>
          </cell>
          <cell r="D76">
            <v>73980</v>
          </cell>
          <cell r="E76">
            <v>77946</v>
          </cell>
          <cell r="F76">
            <v>89013</v>
          </cell>
        </row>
        <row r="77">
          <cell r="A77" t="str">
            <v>L073</v>
          </cell>
          <cell r="B77" t="str">
            <v>통신설비공</v>
          </cell>
          <cell r="C77" t="str">
            <v>인</v>
          </cell>
          <cell r="D77">
            <v>64758</v>
          </cell>
          <cell r="E77">
            <v>66296</v>
          </cell>
          <cell r="F77">
            <v>76852</v>
          </cell>
        </row>
        <row r="78">
          <cell r="A78" t="str">
            <v>L074</v>
          </cell>
          <cell r="B78" t="str">
            <v>통신내선공</v>
          </cell>
          <cell r="C78" t="str">
            <v>인</v>
          </cell>
          <cell r="D78">
            <v>60168</v>
          </cell>
          <cell r="E78">
            <v>63738</v>
          </cell>
          <cell r="F78">
            <v>72591</v>
          </cell>
        </row>
        <row r="79">
          <cell r="A79" t="str">
            <v>L075</v>
          </cell>
          <cell r="B79" t="str">
            <v>통신케이블공</v>
          </cell>
          <cell r="C79" t="str">
            <v>인</v>
          </cell>
          <cell r="D79">
            <v>75788</v>
          </cell>
          <cell r="E79">
            <v>80042</v>
          </cell>
          <cell r="F79">
            <v>90455</v>
          </cell>
        </row>
        <row r="80">
          <cell r="A80" t="str">
            <v>L076</v>
          </cell>
          <cell r="B80" t="str">
            <v>무선안테나공</v>
          </cell>
          <cell r="C80" t="str">
            <v>인</v>
          </cell>
          <cell r="D80">
            <v>91475</v>
          </cell>
          <cell r="E80">
            <v>97216</v>
          </cell>
          <cell r="F80">
            <v>110956</v>
          </cell>
        </row>
        <row r="81">
          <cell r="A81" t="str">
            <v>L077</v>
          </cell>
          <cell r="B81" t="str">
            <v>통신기사 1급</v>
          </cell>
          <cell r="C81" t="str">
            <v>인</v>
          </cell>
          <cell r="D81">
            <v>84229</v>
          </cell>
          <cell r="E81">
            <v>87004</v>
          </cell>
          <cell r="F81">
            <v>92723</v>
          </cell>
        </row>
        <row r="82">
          <cell r="A82" t="str">
            <v>L078</v>
          </cell>
          <cell r="B82" t="str">
            <v>통신기사 2급</v>
          </cell>
          <cell r="C82" t="str">
            <v>인</v>
          </cell>
          <cell r="D82">
            <v>79642</v>
          </cell>
          <cell r="E82">
            <v>78519</v>
          </cell>
          <cell r="F82">
            <v>82395</v>
          </cell>
        </row>
        <row r="83">
          <cell r="A83" t="str">
            <v>L079</v>
          </cell>
          <cell r="B83" t="str">
            <v>통신기능사</v>
          </cell>
          <cell r="C83" t="str">
            <v>인</v>
          </cell>
          <cell r="D83">
            <v>67759</v>
          </cell>
          <cell r="E83">
            <v>68332</v>
          </cell>
          <cell r="F83">
            <v>72194</v>
          </cell>
        </row>
        <row r="84">
          <cell r="A84" t="str">
            <v>L080</v>
          </cell>
          <cell r="B84" t="str">
            <v>수작업반장</v>
          </cell>
          <cell r="C84" t="str">
            <v>인</v>
          </cell>
          <cell r="D84">
            <v>57364</v>
          </cell>
          <cell r="E84">
            <v>54191</v>
          </cell>
          <cell r="F84">
            <v>74369</v>
          </cell>
        </row>
        <row r="85">
          <cell r="A85" t="str">
            <v>L081</v>
          </cell>
          <cell r="B85" t="str">
            <v>작업반장</v>
          </cell>
          <cell r="C85" t="str">
            <v>인</v>
          </cell>
          <cell r="D85">
            <v>57364</v>
          </cell>
          <cell r="E85">
            <v>54191</v>
          </cell>
          <cell r="F85">
            <v>60326</v>
          </cell>
        </row>
        <row r="86">
          <cell r="A86" t="str">
            <v>L082</v>
          </cell>
          <cell r="B86" t="str">
            <v>목    도</v>
          </cell>
          <cell r="C86" t="str">
            <v>인</v>
          </cell>
          <cell r="D86">
            <v>64408</v>
          </cell>
          <cell r="E86">
            <v>63010</v>
          </cell>
          <cell r="F86">
            <v>64758</v>
          </cell>
        </row>
        <row r="87">
          <cell r="A87" t="str">
            <v>L083</v>
          </cell>
          <cell r="B87" t="str">
            <v>조 력 공</v>
          </cell>
          <cell r="C87" t="str">
            <v>인</v>
          </cell>
          <cell r="D87">
            <v>39371</v>
          </cell>
          <cell r="E87">
            <v>40427</v>
          </cell>
          <cell r="F87">
            <v>48912</v>
          </cell>
        </row>
        <row r="88">
          <cell r="A88" t="str">
            <v>L084</v>
          </cell>
          <cell r="B88" t="str">
            <v>특별인부</v>
          </cell>
          <cell r="C88" t="str">
            <v>인</v>
          </cell>
          <cell r="D88">
            <v>48674</v>
          </cell>
          <cell r="E88">
            <v>49659</v>
          </cell>
          <cell r="F88">
            <v>57379</v>
          </cell>
        </row>
        <row r="89">
          <cell r="A89" t="str">
            <v>L085</v>
          </cell>
          <cell r="B89" t="str">
            <v>보통인부</v>
          </cell>
          <cell r="C89" t="str">
            <v>인</v>
          </cell>
          <cell r="D89">
            <v>33755</v>
          </cell>
          <cell r="E89">
            <v>34098</v>
          </cell>
          <cell r="F89">
            <v>37736</v>
          </cell>
        </row>
        <row r="90">
          <cell r="A90" t="str">
            <v>L086</v>
          </cell>
          <cell r="B90" t="str">
            <v>중기운전기사</v>
          </cell>
          <cell r="C90" t="str">
            <v>인</v>
          </cell>
          <cell r="D90">
            <v>53715</v>
          </cell>
          <cell r="E90">
            <v>52855</v>
          </cell>
          <cell r="F90">
            <v>56951</v>
          </cell>
        </row>
        <row r="91">
          <cell r="A91" t="str">
            <v>L087</v>
          </cell>
          <cell r="B91" t="str">
            <v>운전사(운반차)</v>
          </cell>
          <cell r="C91" t="str">
            <v>인</v>
          </cell>
          <cell r="D91">
            <v>49633</v>
          </cell>
          <cell r="E91">
            <v>53159</v>
          </cell>
          <cell r="F91">
            <v>51077</v>
          </cell>
        </row>
        <row r="92">
          <cell r="A92" t="str">
            <v>L088</v>
          </cell>
          <cell r="B92" t="str">
            <v>운전사(기  계)</v>
          </cell>
          <cell r="C92" t="str">
            <v>인</v>
          </cell>
          <cell r="D92">
            <v>45575</v>
          </cell>
          <cell r="E92">
            <v>45276</v>
          </cell>
          <cell r="F92">
            <v>54325</v>
          </cell>
        </row>
        <row r="93">
          <cell r="A93" t="str">
            <v>L089</v>
          </cell>
          <cell r="B93" t="str">
            <v>중기운전조수</v>
          </cell>
          <cell r="C93" t="str">
            <v>인</v>
          </cell>
          <cell r="D93">
            <v>40706</v>
          </cell>
          <cell r="E93">
            <v>39194</v>
          </cell>
          <cell r="F93">
            <v>42762</v>
          </cell>
        </row>
        <row r="94">
          <cell r="A94" t="str">
            <v>L090</v>
          </cell>
          <cell r="B94" t="str">
            <v>고급선원</v>
          </cell>
          <cell r="C94" t="str">
            <v>인</v>
          </cell>
          <cell r="D94">
            <v>67380</v>
          </cell>
          <cell r="E94">
            <v>63746</v>
          </cell>
          <cell r="F94">
            <v>63950</v>
          </cell>
        </row>
        <row r="95">
          <cell r="A95" t="str">
            <v>L091</v>
          </cell>
          <cell r="B95" t="str">
            <v>보통선원</v>
          </cell>
          <cell r="C95" t="str">
            <v>인</v>
          </cell>
          <cell r="D95">
            <v>52274</v>
          </cell>
          <cell r="E95">
            <v>54986</v>
          </cell>
          <cell r="F95">
            <v>49346</v>
          </cell>
        </row>
        <row r="96">
          <cell r="A96" t="str">
            <v>L092</v>
          </cell>
          <cell r="B96" t="str">
            <v>선    부</v>
          </cell>
          <cell r="C96" t="str">
            <v>인</v>
          </cell>
          <cell r="D96">
            <v>41303</v>
          </cell>
          <cell r="E96">
            <v>45267</v>
          </cell>
          <cell r="F96">
            <v>40088</v>
          </cell>
        </row>
        <row r="97">
          <cell r="A97" t="str">
            <v>L093</v>
          </cell>
          <cell r="B97" t="str">
            <v>준설선선장</v>
          </cell>
          <cell r="C97" t="str">
            <v>인</v>
          </cell>
          <cell r="D97">
            <v>77084</v>
          </cell>
          <cell r="E97">
            <v>77929</v>
          </cell>
          <cell r="F97">
            <v>79532</v>
          </cell>
        </row>
        <row r="98">
          <cell r="A98" t="str">
            <v>L094</v>
          </cell>
          <cell r="B98" t="str">
            <v>준설선기관장</v>
          </cell>
          <cell r="C98" t="str">
            <v>인</v>
          </cell>
          <cell r="D98">
            <v>65732</v>
          </cell>
          <cell r="E98">
            <v>66667</v>
          </cell>
          <cell r="F98">
            <v>70637</v>
          </cell>
        </row>
        <row r="99">
          <cell r="A99" t="str">
            <v>L095</v>
          </cell>
          <cell r="B99" t="str">
            <v>준설선기관사</v>
          </cell>
          <cell r="C99" t="str">
            <v>인</v>
          </cell>
          <cell r="D99">
            <v>62000</v>
          </cell>
          <cell r="E99">
            <v>63333</v>
          </cell>
          <cell r="F99">
            <v>56955</v>
          </cell>
        </row>
        <row r="100">
          <cell r="A100" t="str">
            <v>L096</v>
          </cell>
          <cell r="B100" t="str">
            <v>준설선운전사</v>
          </cell>
          <cell r="C100" t="str">
            <v>인</v>
          </cell>
          <cell r="D100">
            <v>64200</v>
          </cell>
          <cell r="E100">
            <v>58033</v>
          </cell>
          <cell r="F100">
            <v>66688</v>
          </cell>
        </row>
        <row r="101">
          <cell r="A101" t="str">
            <v>L097</v>
          </cell>
          <cell r="B101" t="str">
            <v>준설선전기사</v>
          </cell>
          <cell r="C101" t="str">
            <v>인</v>
          </cell>
          <cell r="D101">
            <v>66400</v>
          </cell>
          <cell r="E101">
            <v>66000</v>
          </cell>
          <cell r="F101">
            <v>63631</v>
          </cell>
        </row>
        <row r="102">
          <cell r="A102" t="str">
            <v>L098</v>
          </cell>
          <cell r="B102" t="str">
            <v>기계설치공</v>
          </cell>
          <cell r="C102" t="str">
            <v>인</v>
          </cell>
          <cell r="D102">
            <v>56925</v>
          </cell>
          <cell r="E102">
            <v>51838</v>
          </cell>
          <cell r="F102">
            <v>67415</v>
          </cell>
        </row>
        <row r="103">
          <cell r="A103" t="str">
            <v>L099</v>
          </cell>
          <cell r="B103" t="str">
            <v>기 계 공</v>
          </cell>
          <cell r="C103" t="str">
            <v>인</v>
          </cell>
          <cell r="D103">
            <v>49611</v>
          </cell>
          <cell r="E103">
            <v>49600</v>
          </cell>
          <cell r="F103">
            <v>58906</v>
          </cell>
        </row>
        <row r="104">
          <cell r="A104" t="str">
            <v>L100</v>
          </cell>
          <cell r="B104" t="str">
            <v>선 반 공</v>
          </cell>
          <cell r="C104" t="str">
            <v>인</v>
          </cell>
          <cell r="D104">
            <v>0</v>
          </cell>
          <cell r="E104">
            <v>0</v>
          </cell>
          <cell r="F104">
            <v>78752</v>
          </cell>
        </row>
        <row r="105">
          <cell r="A105" t="str">
            <v>L101</v>
          </cell>
          <cell r="B105" t="str">
            <v>정 비 공</v>
          </cell>
          <cell r="C105" t="str">
            <v>인</v>
          </cell>
          <cell r="D105">
            <v>0</v>
          </cell>
          <cell r="E105">
            <v>0</v>
          </cell>
          <cell r="F105">
            <v>52502</v>
          </cell>
        </row>
        <row r="106">
          <cell r="A106" t="str">
            <v>L102</v>
          </cell>
          <cell r="B106" t="str">
            <v>벨트콘베어작업공</v>
          </cell>
          <cell r="C106" t="str">
            <v>인</v>
          </cell>
          <cell r="D106">
            <v>0</v>
          </cell>
          <cell r="E106">
            <v>0</v>
          </cell>
          <cell r="F106">
            <v>0</v>
          </cell>
        </row>
        <row r="107">
          <cell r="A107" t="str">
            <v>L103</v>
          </cell>
          <cell r="B107" t="str">
            <v>현 도 사</v>
          </cell>
          <cell r="C107" t="str">
            <v>인</v>
          </cell>
          <cell r="D107">
            <v>66579</v>
          </cell>
          <cell r="E107">
            <v>0</v>
          </cell>
          <cell r="F107">
            <v>0</v>
          </cell>
        </row>
        <row r="108">
          <cell r="A108" t="str">
            <v>L104</v>
          </cell>
          <cell r="B108" t="str">
            <v>제 도 사</v>
          </cell>
          <cell r="C108" t="str">
            <v>인</v>
          </cell>
          <cell r="D108">
            <v>42366</v>
          </cell>
          <cell r="E108">
            <v>52957</v>
          </cell>
          <cell r="F108">
            <v>46978</v>
          </cell>
        </row>
        <row r="109">
          <cell r="A109" t="str">
            <v>L105</v>
          </cell>
          <cell r="B109" t="str">
            <v>시험사 1급</v>
          </cell>
          <cell r="C109" t="str">
            <v>인</v>
          </cell>
          <cell r="D109">
            <v>48017</v>
          </cell>
          <cell r="E109">
            <v>51959</v>
          </cell>
          <cell r="F109">
            <v>47867</v>
          </cell>
        </row>
        <row r="110">
          <cell r="A110" t="str">
            <v>L106</v>
          </cell>
          <cell r="B110" t="str">
            <v>시험사 2급</v>
          </cell>
          <cell r="C110" t="str">
            <v>인</v>
          </cell>
          <cell r="D110">
            <v>36857</v>
          </cell>
          <cell r="E110">
            <v>39935</v>
          </cell>
          <cell r="F110">
            <v>42272</v>
          </cell>
        </row>
        <row r="111">
          <cell r="A111" t="str">
            <v>L107</v>
          </cell>
          <cell r="B111" t="str">
            <v>시험사 3급</v>
          </cell>
          <cell r="C111" t="str">
            <v>인</v>
          </cell>
          <cell r="D111">
            <v>0</v>
          </cell>
          <cell r="E111">
            <v>0</v>
          </cell>
          <cell r="F111">
            <v>36667</v>
          </cell>
        </row>
        <row r="112">
          <cell r="A112" t="str">
            <v>L108</v>
          </cell>
          <cell r="B112" t="str">
            <v>시험사 4급</v>
          </cell>
          <cell r="C112" t="str">
            <v>인</v>
          </cell>
          <cell r="D112">
            <v>0</v>
          </cell>
          <cell r="E112">
            <v>0</v>
          </cell>
          <cell r="F112">
            <v>30223</v>
          </cell>
        </row>
        <row r="113">
          <cell r="A113" t="str">
            <v>L109</v>
          </cell>
          <cell r="B113" t="str">
            <v>시험보조수</v>
          </cell>
          <cell r="C113" t="str">
            <v>인</v>
          </cell>
          <cell r="D113">
            <v>29231</v>
          </cell>
          <cell r="E113">
            <v>31260</v>
          </cell>
          <cell r="F113">
            <v>31003</v>
          </cell>
        </row>
        <row r="114">
          <cell r="A114" t="str">
            <v>L110</v>
          </cell>
          <cell r="B114" t="str">
            <v>안전관리기사 1급</v>
          </cell>
          <cell r="C114" t="str">
            <v>인</v>
          </cell>
          <cell r="D114">
            <v>0</v>
          </cell>
          <cell r="E114">
            <v>0</v>
          </cell>
          <cell r="F114">
            <v>43959</v>
          </cell>
        </row>
        <row r="115">
          <cell r="A115" t="str">
            <v>L111</v>
          </cell>
          <cell r="B115" t="str">
            <v>안전관리기사 2급</v>
          </cell>
          <cell r="C115" t="str">
            <v>인</v>
          </cell>
          <cell r="D115">
            <v>0</v>
          </cell>
          <cell r="E115">
            <v>0</v>
          </cell>
          <cell r="F115">
            <v>38509</v>
          </cell>
        </row>
        <row r="116">
          <cell r="A116" t="str">
            <v>L112</v>
          </cell>
          <cell r="B116" t="str">
            <v>유 리 공</v>
          </cell>
          <cell r="C116" t="str">
            <v>인</v>
          </cell>
          <cell r="D116">
            <v>57574</v>
          </cell>
          <cell r="E116">
            <v>61877</v>
          </cell>
          <cell r="F116">
            <v>63783</v>
          </cell>
        </row>
        <row r="117">
          <cell r="A117" t="str">
            <v>L113</v>
          </cell>
          <cell r="B117" t="str">
            <v>함 석 공</v>
          </cell>
          <cell r="C117" t="str">
            <v>인</v>
          </cell>
          <cell r="D117">
            <v>56248</v>
          </cell>
          <cell r="E117">
            <v>56465</v>
          </cell>
          <cell r="F117">
            <v>68943</v>
          </cell>
        </row>
        <row r="118">
          <cell r="A118" t="str">
            <v>L114</v>
          </cell>
          <cell r="B118" t="str">
            <v>용 접 공(일 반)</v>
          </cell>
          <cell r="C118" t="str">
            <v>인</v>
          </cell>
          <cell r="D118">
            <v>60784</v>
          </cell>
          <cell r="E118">
            <v>61021</v>
          </cell>
          <cell r="F118">
            <v>74016</v>
          </cell>
        </row>
        <row r="119">
          <cell r="A119" t="str">
            <v>L115</v>
          </cell>
          <cell r="B119" t="str">
            <v>리 벳 공</v>
          </cell>
          <cell r="C119" t="str">
            <v>인</v>
          </cell>
          <cell r="D119">
            <v>60500</v>
          </cell>
          <cell r="E119">
            <v>64796</v>
          </cell>
          <cell r="F119">
            <v>71579</v>
          </cell>
        </row>
        <row r="120">
          <cell r="A120" t="str">
            <v>L116</v>
          </cell>
          <cell r="B120" t="str">
            <v>루 핑 공</v>
          </cell>
          <cell r="C120" t="str">
            <v>인</v>
          </cell>
          <cell r="D120">
            <v>50866</v>
          </cell>
          <cell r="E120">
            <v>51640</v>
          </cell>
          <cell r="F120">
            <v>57701</v>
          </cell>
        </row>
        <row r="121">
          <cell r="A121" t="str">
            <v>L117</v>
          </cell>
          <cell r="B121" t="str">
            <v>닥 트 공</v>
          </cell>
          <cell r="C121" t="str">
            <v>인</v>
          </cell>
          <cell r="D121">
            <v>48478</v>
          </cell>
          <cell r="E121">
            <v>52215</v>
          </cell>
          <cell r="F121">
            <v>58041</v>
          </cell>
        </row>
        <row r="122">
          <cell r="A122" t="str">
            <v>L118</v>
          </cell>
          <cell r="B122" t="str">
            <v>대 장 공</v>
          </cell>
          <cell r="C122" t="str">
            <v>인</v>
          </cell>
          <cell r="D122">
            <v>0</v>
          </cell>
          <cell r="E122">
            <v>0</v>
          </cell>
          <cell r="F122">
            <v>0</v>
          </cell>
        </row>
        <row r="123">
          <cell r="A123" t="str">
            <v>L119</v>
          </cell>
          <cell r="B123" t="str">
            <v>할 석 공</v>
          </cell>
          <cell r="C123" t="str">
            <v>인</v>
          </cell>
          <cell r="D123">
            <v>63951</v>
          </cell>
          <cell r="E123">
            <v>63908</v>
          </cell>
          <cell r="F123">
            <v>77728</v>
          </cell>
        </row>
        <row r="124">
          <cell r="A124" t="str">
            <v>L120</v>
          </cell>
          <cell r="B124" t="str">
            <v>제철축로공</v>
          </cell>
          <cell r="C124" t="str">
            <v>인</v>
          </cell>
          <cell r="D124">
            <v>92419</v>
          </cell>
          <cell r="E124">
            <v>93072</v>
          </cell>
          <cell r="F124">
            <v>93345</v>
          </cell>
        </row>
        <row r="125">
          <cell r="A125" t="str">
            <v>L121</v>
          </cell>
          <cell r="B125" t="str">
            <v>양 생 공</v>
          </cell>
          <cell r="C125" t="str">
            <v>인</v>
          </cell>
          <cell r="D125">
            <v>33755</v>
          </cell>
          <cell r="E125">
            <v>34098</v>
          </cell>
          <cell r="F125">
            <v>42244</v>
          </cell>
        </row>
        <row r="126">
          <cell r="A126" t="str">
            <v>L122</v>
          </cell>
          <cell r="B126" t="str">
            <v>계 령 공</v>
          </cell>
          <cell r="C126" t="str">
            <v>인</v>
          </cell>
          <cell r="D126">
            <v>52915</v>
          </cell>
          <cell r="E126">
            <v>55640</v>
          </cell>
          <cell r="F126">
            <v>0</v>
          </cell>
        </row>
        <row r="127">
          <cell r="A127" t="str">
            <v>L123</v>
          </cell>
          <cell r="B127" t="str">
            <v>사 공(배포함)</v>
          </cell>
          <cell r="C127" t="str">
            <v>인</v>
          </cell>
          <cell r="D127">
            <v>0</v>
          </cell>
          <cell r="E127">
            <v>0</v>
          </cell>
          <cell r="F127">
            <v>0</v>
          </cell>
        </row>
        <row r="128">
          <cell r="A128" t="str">
            <v>L124</v>
          </cell>
          <cell r="B128" t="str">
            <v>마 부(우마차포함)</v>
          </cell>
          <cell r="C128" t="str">
            <v>인</v>
          </cell>
          <cell r="D128">
            <v>0</v>
          </cell>
          <cell r="E128">
            <v>0</v>
          </cell>
          <cell r="F128">
            <v>0</v>
          </cell>
        </row>
        <row r="129">
          <cell r="A129" t="str">
            <v>L125</v>
          </cell>
          <cell r="B129" t="str">
            <v>제 재 공</v>
          </cell>
          <cell r="C129" t="str">
            <v>인</v>
          </cell>
          <cell r="D129">
            <v>0</v>
          </cell>
          <cell r="E129">
            <v>0</v>
          </cell>
          <cell r="F129">
            <v>0</v>
          </cell>
        </row>
        <row r="130">
          <cell r="A130" t="str">
            <v>L126</v>
          </cell>
          <cell r="B130" t="str">
            <v>철도궤도공</v>
          </cell>
          <cell r="C130" t="str">
            <v>인</v>
          </cell>
          <cell r="D130">
            <v>53629</v>
          </cell>
          <cell r="E130">
            <v>62818</v>
          </cell>
          <cell r="F130">
            <v>65636</v>
          </cell>
        </row>
        <row r="131">
          <cell r="A131" t="str">
            <v>L127</v>
          </cell>
          <cell r="B131" t="str">
            <v>지적기사 1급</v>
          </cell>
          <cell r="C131" t="str">
            <v>인</v>
          </cell>
          <cell r="D131">
            <v>91687</v>
          </cell>
          <cell r="E131">
            <v>93295</v>
          </cell>
          <cell r="F131">
            <v>93540</v>
          </cell>
        </row>
        <row r="132">
          <cell r="A132" t="str">
            <v>L128</v>
          </cell>
          <cell r="B132" t="str">
            <v>지적기사 2급</v>
          </cell>
          <cell r="C132" t="str">
            <v>인</v>
          </cell>
          <cell r="D132">
            <v>69173</v>
          </cell>
          <cell r="E132">
            <v>72840</v>
          </cell>
          <cell r="F132">
            <v>72183</v>
          </cell>
        </row>
        <row r="133">
          <cell r="A133" t="str">
            <v>L129</v>
          </cell>
          <cell r="B133" t="str">
            <v>지적기능사 1급</v>
          </cell>
          <cell r="C133" t="str">
            <v>인</v>
          </cell>
          <cell r="D133">
            <v>48878</v>
          </cell>
          <cell r="E133">
            <v>50316</v>
          </cell>
          <cell r="F133">
            <v>53062</v>
          </cell>
        </row>
        <row r="134">
          <cell r="A134" t="str">
            <v>L130</v>
          </cell>
          <cell r="B134" t="str">
            <v>지적기능사 2급</v>
          </cell>
          <cell r="C134" t="str">
            <v>인</v>
          </cell>
          <cell r="D134">
            <v>35131</v>
          </cell>
          <cell r="E134">
            <v>34731</v>
          </cell>
          <cell r="F134">
            <v>32715</v>
          </cell>
        </row>
        <row r="135">
          <cell r="A135" t="str">
            <v>L131</v>
          </cell>
          <cell r="B135" t="str">
            <v>치장벽돌공</v>
          </cell>
          <cell r="C135" t="str">
            <v>인</v>
          </cell>
          <cell r="D135">
            <v>61897</v>
          </cell>
          <cell r="E135">
            <v>64317</v>
          </cell>
          <cell r="F135">
            <v>73288</v>
          </cell>
        </row>
        <row r="136">
          <cell r="A136" t="str">
            <v>L132</v>
          </cell>
          <cell r="B136" t="str">
            <v>송전활선전공</v>
          </cell>
          <cell r="C136" t="str">
            <v>인</v>
          </cell>
          <cell r="D136">
            <v>235109</v>
          </cell>
          <cell r="E136">
            <v>250000</v>
          </cell>
          <cell r="F136">
            <v>0</v>
          </cell>
        </row>
        <row r="137">
          <cell r="A137" t="str">
            <v>L133</v>
          </cell>
          <cell r="B137" t="str">
            <v>배전활선전공</v>
          </cell>
          <cell r="C137" t="str">
            <v>인</v>
          </cell>
          <cell r="D137">
            <v>182772</v>
          </cell>
          <cell r="E137">
            <v>188915</v>
          </cell>
          <cell r="F137">
            <v>215055</v>
          </cell>
        </row>
        <row r="138">
          <cell r="A138" t="str">
            <v>L134</v>
          </cell>
          <cell r="B138" t="str">
            <v>중기조장</v>
          </cell>
          <cell r="C138" t="str">
            <v>인</v>
          </cell>
          <cell r="D138">
            <v>64260</v>
          </cell>
          <cell r="E138">
            <v>56042</v>
          </cell>
          <cell r="F138">
            <v>55484</v>
          </cell>
        </row>
        <row r="139">
          <cell r="A139" t="str">
            <v>L135</v>
          </cell>
          <cell r="B139" t="str">
            <v>모래분사공</v>
          </cell>
          <cell r="C139" t="str">
            <v>인</v>
          </cell>
          <cell r="D139">
            <v>52915</v>
          </cell>
          <cell r="E139">
            <v>55640</v>
          </cell>
          <cell r="F139">
            <v>49962</v>
          </cell>
        </row>
        <row r="140">
          <cell r="A140" t="str">
            <v>L137</v>
          </cell>
          <cell r="B140" t="str">
            <v>플랜트 특수용접공</v>
          </cell>
          <cell r="C140" t="str">
            <v>인</v>
          </cell>
          <cell r="D140">
            <v>100475</v>
          </cell>
          <cell r="E140">
            <v>93828</v>
          </cell>
          <cell r="F140">
            <v>141421</v>
          </cell>
        </row>
        <row r="141">
          <cell r="A141" t="str">
            <v>L200</v>
          </cell>
          <cell r="B141" t="str">
            <v>여자인부</v>
          </cell>
          <cell r="C141" t="str">
            <v>인</v>
          </cell>
          <cell r="D141">
            <v>0</v>
          </cell>
          <cell r="E141">
            <v>0</v>
          </cell>
          <cell r="F141">
            <v>0</v>
          </cell>
        </row>
        <row r="142">
          <cell r="A142" t="str">
            <v>L201</v>
          </cell>
          <cell r="B142" t="str">
            <v>조    공</v>
          </cell>
          <cell r="C142" t="str">
            <v>인</v>
          </cell>
          <cell r="D142">
            <v>0</v>
          </cell>
          <cell r="E142">
            <v>0</v>
          </cell>
          <cell r="F142">
            <v>0</v>
          </cell>
        </row>
        <row r="143">
          <cell r="A143" t="str">
            <v>L202</v>
          </cell>
          <cell r="B143" t="str">
            <v>포장특공</v>
          </cell>
          <cell r="C143" t="str">
            <v>인</v>
          </cell>
          <cell r="D143">
            <v>0</v>
          </cell>
          <cell r="E143">
            <v>0</v>
          </cell>
          <cell r="F143">
            <v>0</v>
          </cell>
        </row>
        <row r="144">
          <cell r="A144" t="str">
            <v>L203</v>
          </cell>
          <cell r="B144" t="str">
            <v>항 타 공</v>
          </cell>
          <cell r="C144" t="str">
            <v>인</v>
          </cell>
          <cell r="D144">
            <v>0</v>
          </cell>
          <cell r="E144">
            <v>0</v>
          </cell>
          <cell r="F144">
            <v>0</v>
          </cell>
        </row>
        <row r="145">
          <cell r="A145" t="str">
            <v>L204</v>
          </cell>
          <cell r="B145" t="str">
            <v>드 릴 공</v>
          </cell>
          <cell r="C145" t="str">
            <v>인</v>
          </cell>
          <cell r="D145">
            <v>0</v>
          </cell>
          <cell r="E145">
            <v>0</v>
          </cell>
          <cell r="F145">
            <v>0</v>
          </cell>
        </row>
        <row r="146">
          <cell r="A146" t="str">
            <v>L205</v>
          </cell>
          <cell r="B146" t="str">
            <v>WIRE MESH 설치공</v>
          </cell>
          <cell r="C146" t="str">
            <v>인</v>
          </cell>
          <cell r="D146">
            <v>0</v>
          </cell>
          <cell r="E146">
            <v>0</v>
          </cell>
          <cell r="F146">
            <v>0</v>
          </cell>
        </row>
        <row r="147">
          <cell r="A147" t="str">
            <v>L701</v>
          </cell>
          <cell r="B147" t="str">
            <v>특급기술자</v>
          </cell>
          <cell r="C147" t="str">
            <v>인</v>
          </cell>
          <cell r="D147">
            <v>132166</v>
          </cell>
          <cell r="E147">
            <v>142203</v>
          </cell>
          <cell r="F147">
            <v>142203</v>
          </cell>
        </row>
        <row r="148">
          <cell r="A148" t="str">
            <v>L702</v>
          </cell>
          <cell r="B148" t="str">
            <v>고급기술자</v>
          </cell>
          <cell r="C148" t="str">
            <v>인</v>
          </cell>
          <cell r="D148">
            <v>109695</v>
          </cell>
          <cell r="E148">
            <v>117410</v>
          </cell>
          <cell r="F148">
            <v>117410</v>
          </cell>
        </row>
        <row r="149">
          <cell r="A149" t="str">
            <v>L703</v>
          </cell>
          <cell r="B149" t="str">
            <v>중급기술자</v>
          </cell>
          <cell r="C149" t="str">
            <v>인</v>
          </cell>
          <cell r="D149">
            <v>91968</v>
          </cell>
          <cell r="E149">
            <v>97488</v>
          </cell>
          <cell r="F149">
            <v>97488</v>
          </cell>
        </row>
        <row r="150">
          <cell r="A150" t="str">
            <v>L704</v>
          </cell>
          <cell r="B150" t="str">
            <v>초급기술자</v>
          </cell>
          <cell r="C150" t="str">
            <v>인</v>
          </cell>
          <cell r="D150">
            <v>65947</v>
          </cell>
          <cell r="E150">
            <v>69405</v>
          </cell>
          <cell r="F150">
            <v>69405</v>
          </cell>
        </row>
        <row r="151">
          <cell r="A151" t="str">
            <v>L705</v>
          </cell>
          <cell r="B151" t="str">
            <v>고급기능사</v>
          </cell>
          <cell r="C151" t="str">
            <v>인</v>
          </cell>
          <cell r="D151">
            <v>67006</v>
          </cell>
          <cell r="E151">
            <v>68094</v>
          </cell>
          <cell r="F151">
            <v>68094</v>
          </cell>
        </row>
        <row r="152">
          <cell r="A152" t="str">
            <v>L706</v>
          </cell>
          <cell r="B152" t="str">
            <v>중급기능사</v>
          </cell>
          <cell r="C152" t="str">
            <v>인</v>
          </cell>
          <cell r="D152">
            <v>55830</v>
          </cell>
          <cell r="E152">
            <v>60249</v>
          </cell>
          <cell r="F152">
            <v>60249</v>
          </cell>
        </row>
        <row r="153">
          <cell r="A153" t="str">
            <v>L707</v>
          </cell>
          <cell r="B153" t="str">
            <v>초급기능사</v>
          </cell>
          <cell r="C153" t="str">
            <v>인</v>
          </cell>
          <cell r="D153">
            <v>46933</v>
          </cell>
          <cell r="E153">
            <v>48652</v>
          </cell>
          <cell r="F153">
            <v>48652</v>
          </cell>
        </row>
        <row r="154">
          <cell r="A154" t="str">
            <v>L301</v>
          </cell>
          <cell r="B154" t="str">
            <v>H/W설치기사</v>
          </cell>
          <cell r="C154" t="str">
            <v>인</v>
          </cell>
          <cell r="D154">
            <v>83297</v>
          </cell>
          <cell r="E154">
            <v>82162</v>
          </cell>
          <cell r="F154">
            <v>82913</v>
          </cell>
        </row>
        <row r="155">
          <cell r="A155" t="str">
            <v>L302</v>
          </cell>
          <cell r="B155" t="str">
            <v>H/W시험기사</v>
          </cell>
          <cell r="C155" t="str">
            <v>인</v>
          </cell>
          <cell r="D155">
            <v>85165</v>
          </cell>
          <cell r="E155">
            <v>82402</v>
          </cell>
          <cell r="F155">
            <v>84088</v>
          </cell>
        </row>
        <row r="156">
          <cell r="A156" t="str">
            <v>L303</v>
          </cell>
          <cell r="B156" t="str">
            <v>S/W시험기사</v>
          </cell>
          <cell r="C156" t="str">
            <v>인</v>
          </cell>
          <cell r="D156">
            <v>86583</v>
          </cell>
          <cell r="E156">
            <v>84693</v>
          </cell>
          <cell r="F156">
            <v>85238</v>
          </cell>
        </row>
        <row r="157">
          <cell r="A157" t="str">
            <v>L304</v>
          </cell>
          <cell r="B157" t="str">
            <v>CPU시험기사</v>
          </cell>
          <cell r="C157" t="str">
            <v>인</v>
          </cell>
          <cell r="D157">
            <v>81182</v>
          </cell>
          <cell r="E157">
            <v>79138</v>
          </cell>
          <cell r="F157">
            <v>80163</v>
          </cell>
        </row>
        <row r="158">
          <cell r="A158" t="str">
            <v>L305</v>
          </cell>
          <cell r="B158" t="str">
            <v>광통신기사</v>
          </cell>
          <cell r="C158" t="str">
            <v>인</v>
          </cell>
          <cell r="D158">
            <v>108175</v>
          </cell>
          <cell r="E158">
            <v>132875</v>
          </cell>
          <cell r="F158">
            <v>149857</v>
          </cell>
        </row>
        <row r="159">
          <cell r="A159" t="str">
            <v>L306</v>
          </cell>
          <cell r="B159" t="str">
            <v>광케이블기사</v>
          </cell>
          <cell r="C159" t="str">
            <v>인</v>
          </cell>
          <cell r="D159">
            <v>90147</v>
          </cell>
          <cell r="E159">
            <v>110336</v>
          </cell>
          <cell r="F159">
            <v>120493</v>
          </cell>
        </row>
        <row r="160">
          <cell r="A160" t="str">
            <v>L401</v>
          </cell>
          <cell r="B160" t="str">
            <v>도편수</v>
          </cell>
          <cell r="C160" t="str">
            <v>인</v>
          </cell>
          <cell r="D160">
            <v>120804</v>
          </cell>
          <cell r="E160">
            <v>131984</v>
          </cell>
          <cell r="F160">
            <v>132909</v>
          </cell>
        </row>
        <row r="161">
          <cell r="A161" t="str">
            <v>L402</v>
          </cell>
          <cell r="B161" t="str">
            <v>목조각공</v>
          </cell>
          <cell r="C161" t="str">
            <v>인</v>
          </cell>
          <cell r="D161">
            <v>109226</v>
          </cell>
          <cell r="E161">
            <v>96291</v>
          </cell>
          <cell r="F161">
            <v>95674</v>
          </cell>
        </row>
        <row r="162">
          <cell r="A162" t="str">
            <v>L403</v>
          </cell>
          <cell r="B162" t="str">
            <v>한식목공</v>
          </cell>
          <cell r="C162" t="str">
            <v>인</v>
          </cell>
          <cell r="D162">
            <v>89987</v>
          </cell>
          <cell r="E162">
            <v>87000</v>
          </cell>
          <cell r="F162">
            <v>86465</v>
          </cell>
        </row>
        <row r="163">
          <cell r="A163" t="str">
            <v>L404</v>
          </cell>
          <cell r="B163" t="str">
            <v>한식목공조공</v>
          </cell>
          <cell r="C163" t="str">
            <v>인</v>
          </cell>
          <cell r="D163">
            <v>73861</v>
          </cell>
          <cell r="E163">
            <v>69203</v>
          </cell>
          <cell r="F163">
            <v>62022</v>
          </cell>
        </row>
        <row r="164">
          <cell r="A164" t="str">
            <v>L405</v>
          </cell>
          <cell r="B164" t="str">
            <v>드잡이공</v>
          </cell>
          <cell r="C164" t="str">
            <v>인</v>
          </cell>
          <cell r="D164">
            <v>98743</v>
          </cell>
          <cell r="E164">
            <v>106667</v>
          </cell>
          <cell r="F164">
            <v>98108</v>
          </cell>
        </row>
        <row r="165">
          <cell r="A165" t="str">
            <v>L406</v>
          </cell>
          <cell r="B165" t="str">
            <v>한식와공</v>
          </cell>
          <cell r="C165" t="str">
            <v>인</v>
          </cell>
          <cell r="D165">
            <v>144566</v>
          </cell>
          <cell r="E165">
            <v>153013</v>
          </cell>
          <cell r="F165">
            <v>126465</v>
          </cell>
        </row>
        <row r="166">
          <cell r="A166" t="str">
            <v>L407</v>
          </cell>
          <cell r="B166" t="str">
            <v>한식와공조공</v>
          </cell>
          <cell r="C166" t="str">
            <v>인</v>
          </cell>
          <cell r="D166">
            <v>98830</v>
          </cell>
          <cell r="E166">
            <v>80622</v>
          </cell>
          <cell r="F166">
            <v>91058</v>
          </cell>
        </row>
        <row r="167">
          <cell r="A167" t="str">
            <v>L408</v>
          </cell>
          <cell r="B167" t="str">
            <v>석조각공</v>
          </cell>
          <cell r="C167" t="str">
            <v>인</v>
          </cell>
          <cell r="D167">
            <v>97323</v>
          </cell>
          <cell r="E167">
            <v>112022</v>
          </cell>
          <cell r="F167">
            <v>108908</v>
          </cell>
        </row>
        <row r="168">
          <cell r="A168" t="str">
            <v>L409</v>
          </cell>
          <cell r="B168" t="str">
            <v>특수화공</v>
          </cell>
          <cell r="C168" t="str">
            <v>인</v>
          </cell>
          <cell r="D168">
            <v>130909</v>
          </cell>
          <cell r="E168">
            <v>106000</v>
          </cell>
          <cell r="F168">
            <v>121264</v>
          </cell>
        </row>
        <row r="169">
          <cell r="A169" t="str">
            <v>L410</v>
          </cell>
          <cell r="B169" t="str">
            <v>화공</v>
          </cell>
          <cell r="C169" t="str">
            <v>인</v>
          </cell>
          <cell r="D169">
            <v>98506</v>
          </cell>
          <cell r="E169">
            <v>92685</v>
          </cell>
          <cell r="F169">
            <v>86801</v>
          </cell>
        </row>
        <row r="170">
          <cell r="A170" t="str">
            <v>L411</v>
          </cell>
          <cell r="B170" t="str">
            <v>한식미장공</v>
          </cell>
          <cell r="C170" t="str">
            <v>인</v>
          </cell>
          <cell r="D170">
            <v>83400</v>
          </cell>
          <cell r="E170">
            <v>78989</v>
          </cell>
          <cell r="F170">
            <v>79972</v>
          </cell>
        </row>
        <row r="171">
          <cell r="A171" t="str">
            <v>L501</v>
          </cell>
          <cell r="B171" t="str">
            <v>원자력배관공</v>
          </cell>
          <cell r="C171" t="str">
            <v>인</v>
          </cell>
          <cell r="D171">
            <v>85504</v>
          </cell>
          <cell r="E171">
            <v>84091</v>
          </cell>
          <cell r="F171">
            <v>85331</v>
          </cell>
        </row>
        <row r="172">
          <cell r="A172" t="str">
            <v>L502</v>
          </cell>
          <cell r="B172" t="str">
            <v>원자력용접공</v>
          </cell>
          <cell r="C172" t="str">
            <v>인</v>
          </cell>
          <cell r="D172">
            <v>91598</v>
          </cell>
          <cell r="E172">
            <v>97054</v>
          </cell>
          <cell r="F172">
            <v>98842</v>
          </cell>
        </row>
        <row r="173">
          <cell r="A173" t="str">
            <v>L503</v>
          </cell>
          <cell r="B173" t="str">
            <v>원자력기계설치공</v>
          </cell>
          <cell r="C173" t="str">
            <v>인</v>
          </cell>
          <cell r="D173">
            <v>95966</v>
          </cell>
          <cell r="E173">
            <v>97451</v>
          </cell>
          <cell r="F173">
            <v>98364</v>
          </cell>
        </row>
        <row r="174">
          <cell r="A174" t="str">
            <v>L504</v>
          </cell>
          <cell r="B174" t="str">
            <v>원자력덕트공</v>
          </cell>
          <cell r="C174" t="str">
            <v>인</v>
          </cell>
          <cell r="D174">
            <v>88404</v>
          </cell>
          <cell r="E174">
            <v>84386</v>
          </cell>
          <cell r="F174">
            <v>104350</v>
          </cell>
        </row>
        <row r="175">
          <cell r="A175" t="str">
            <v>L505</v>
          </cell>
          <cell r="B175" t="str">
            <v>원자력제관공</v>
          </cell>
          <cell r="C175" t="str">
            <v>인</v>
          </cell>
          <cell r="D175">
            <v>76226</v>
          </cell>
          <cell r="E175">
            <v>79640</v>
          </cell>
          <cell r="F175">
            <v>76379</v>
          </cell>
        </row>
        <row r="176">
          <cell r="A176" t="str">
            <v>L506</v>
          </cell>
          <cell r="B176" t="str">
            <v>원자력케이블공</v>
          </cell>
          <cell r="C176" t="str">
            <v>인</v>
          </cell>
          <cell r="D176">
            <v>61338</v>
          </cell>
          <cell r="E176">
            <v>66411</v>
          </cell>
          <cell r="F176">
            <v>85474</v>
          </cell>
        </row>
        <row r="177">
          <cell r="A177" t="str">
            <v>L507</v>
          </cell>
          <cell r="B177" t="str">
            <v>원자력계장공</v>
          </cell>
          <cell r="C177" t="str">
            <v>인</v>
          </cell>
          <cell r="D177">
            <v>58478</v>
          </cell>
          <cell r="E177">
            <v>48839</v>
          </cell>
          <cell r="F177">
            <v>0</v>
          </cell>
        </row>
        <row r="178">
          <cell r="A178" t="str">
            <v>L508</v>
          </cell>
          <cell r="B178" t="str">
            <v>고급원자력비파괴시험공</v>
          </cell>
          <cell r="C178" t="str">
            <v>인</v>
          </cell>
          <cell r="D178">
            <v>89172</v>
          </cell>
          <cell r="E178">
            <v>91089</v>
          </cell>
          <cell r="F178">
            <v>92315</v>
          </cell>
        </row>
        <row r="179">
          <cell r="A179" t="str">
            <v>L509</v>
          </cell>
          <cell r="B179" t="str">
            <v>특급원자력비파괴시험공</v>
          </cell>
          <cell r="C179" t="str">
            <v>인</v>
          </cell>
          <cell r="D179">
            <v>94950</v>
          </cell>
          <cell r="E179">
            <v>99701</v>
          </cell>
          <cell r="F179">
            <v>100409</v>
          </cell>
        </row>
        <row r="180">
          <cell r="A180" t="str">
            <v>L510</v>
          </cell>
          <cell r="B180" t="str">
            <v>원자력기술자</v>
          </cell>
          <cell r="C180" t="str">
            <v>인</v>
          </cell>
          <cell r="D180">
            <v>71548</v>
          </cell>
          <cell r="E180">
            <v>67556</v>
          </cell>
          <cell r="F180">
            <v>66616</v>
          </cell>
        </row>
        <row r="181">
          <cell r="A181" t="str">
            <v>L511</v>
          </cell>
          <cell r="B181" t="str">
            <v>중급원자력기술자</v>
          </cell>
          <cell r="C181" t="str">
            <v>인</v>
          </cell>
          <cell r="D181">
            <v>85398</v>
          </cell>
          <cell r="E181">
            <v>78598</v>
          </cell>
          <cell r="F181">
            <v>77992</v>
          </cell>
        </row>
        <row r="182">
          <cell r="A182" t="str">
            <v>L048</v>
          </cell>
          <cell r="B182" t="str">
            <v>우 물 공</v>
          </cell>
          <cell r="C182" t="str">
            <v>인</v>
          </cell>
          <cell r="D182">
            <v>50288</v>
          </cell>
          <cell r="E182">
            <v>53721</v>
          </cell>
          <cell r="F182">
            <v>50558</v>
          </cell>
        </row>
        <row r="183">
          <cell r="A183" t="str">
            <v>L601</v>
          </cell>
          <cell r="B183" t="str">
            <v>책임측량사</v>
          </cell>
          <cell r="C183" t="str">
            <v>인</v>
          </cell>
          <cell r="D183">
            <v>0</v>
          </cell>
          <cell r="E183">
            <v>0</v>
          </cell>
          <cell r="F183">
            <v>0</v>
          </cell>
        </row>
        <row r="184">
          <cell r="A184" t="str">
            <v>L602</v>
          </cell>
          <cell r="B184" t="str">
            <v>측지기사 1급</v>
          </cell>
          <cell r="C184" t="str">
            <v>인</v>
          </cell>
          <cell r="D184">
            <v>0</v>
          </cell>
          <cell r="E184">
            <v>0</v>
          </cell>
          <cell r="F184">
            <v>0</v>
          </cell>
        </row>
        <row r="185">
          <cell r="A185" t="str">
            <v>L603</v>
          </cell>
          <cell r="B185" t="str">
            <v>측지기사 2급</v>
          </cell>
          <cell r="C185" t="str">
            <v>인</v>
          </cell>
          <cell r="D185">
            <v>0</v>
          </cell>
          <cell r="E185">
            <v>0</v>
          </cell>
          <cell r="F185">
            <v>0</v>
          </cell>
        </row>
        <row r="186">
          <cell r="A186" t="str">
            <v>L604</v>
          </cell>
          <cell r="B186" t="str">
            <v>측량기능사 1급</v>
          </cell>
          <cell r="C186" t="str">
            <v>인</v>
          </cell>
          <cell r="D186">
            <v>0</v>
          </cell>
          <cell r="E186">
            <v>0</v>
          </cell>
          <cell r="F186">
            <v>0</v>
          </cell>
        </row>
        <row r="187">
          <cell r="A187" t="str">
            <v>L605</v>
          </cell>
          <cell r="B187" t="str">
            <v>측량기능사 또는 측량기능사 2급</v>
          </cell>
          <cell r="C187" t="str">
            <v>인</v>
          </cell>
          <cell r="D187">
            <v>0</v>
          </cell>
          <cell r="E187">
            <v>0</v>
          </cell>
          <cell r="F187">
            <v>0</v>
          </cell>
        </row>
        <row r="188">
          <cell r="A188" t="str">
            <v>L606</v>
          </cell>
          <cell r="B188" t="str">
            <v>항공사진기능사 1급(1급/2급통합)</v>
          </cell>
          <cell r="C188" t="str">
            <v>인</v>
          </cell>
          <cell r="D188">
            <v>0</v>
          </cell>
          <cell r="E188">
            <v>0</v>
          </cell>
          <cell r="F188">
            <v>0</v>
          </cell>
        </row>
        <row r="189">
          <cell r="A189" t="str">
            <v>L609</v>
          </cell>
          <cell r="B189" t="str">
            <v>도화기능사 또는 도화기능사 2급</v>
          </cell>
          <cell r="C189" t="str">
            <v>인</v>
          </cell>
          <cell r="D189">
            <v>0</v>
          </cell>
          <cell r="E189">
            <v>0</v>
          </cell>
          <cell r="F189">
            <v>0</v>
          </cell>
        </row>
        <row r="190">
          <cell r="A190" t="str">
            <v>L607</v>
          </cell>
          <cell r="B190" t="str">
            <v>항공사진기능사 또는 항공사진기능사 2급</v>
          </cell>
          <cell r="C190" t="str">
            <v>인</v>
          </cell>
          <cell r="D190">
            <v>0</v>
          </cell>
          <cell r="E190">
            <v>0</v>
          </cell>
          <cell r="F190">
            <v>0</v>
          </cell>
        </row>
        <row r="191">
          <cell r="A191" t="str">
            <v>L608</v>
          </cell>
          <cell r="B191" t="str">
            <v>도화기능사 1급(1급/2급통합)</v>
          </cell>
          <cell r="C191" t="str">
            <v>인</v>
          </cell>
          <cell r="D191">
            <v>0</v>
          </cell>
          <cell r="E191">
            <v>0</v>
          </cell>
          <cell r="F191">
            <v>0</v>
          </cell>
        </row>
        <row r="192">
          <cell r="A192" t="str">
            <v>L610</v>
          </cell>
          <cell r="B192" t="str">
            <v>지도제작기능사 1급(1급/2급통합)</v>
          </cell>
          <cell r="C192" t="str">
            <v>인</v>
          </cell>
          <cell r="D192">
            <v>0</v>
          </cell>
          <cell r="E192">
            <v>0</v>
          </cell>
          <cell r="F192">
            <v>0</v>
          </cell>
        </row>
        <row r="193">
          <cell r="A193" t="str">
            <v>L611</v>
          </cell>
          <cell r="B193" t="str">
            <v>지도제작기능사 또는 지도제작기능사 2급</v>
          </cell>
          <cell r="C193" t="str">
            <v>인</v>
          </cell>
          <cell r="D193">
            <v>0</v>
          </cell>
          <cell r="E193">
            <v>0</v>
          </cell>
          <cell r="F193">
            <v>0</v>
          </cell>
        </row>
        <row r="194">
          <cell r="A194" t="str">
            <v>L612</v>
          </cell>
          <cell r="B194" t="str">
            <v>사업용 조종사</v>
          </cell>
          <cell r="C194" t="str">
            <v>인</v>
          </cell>
          <cell r="D194">
            <v>0</v>
          </cell>
          <cell r="E194">
            <v>0</v>
          </cell>
          <cell r="F194">
            <v>0</v>
          </cell>
        </row>
        <row r="195">
          <cell r="A195" t="str">
            <v>L613</v>
          </cell>
          <cell r="B195" t="str">
            <v>항법사</v>
          </cell>
          <cell r="C195" t="str">
            <v>인</v>
          </cell>
          <cell r="D195">
            <v>0</v>
          </cell>
          <cell r="E195">
            <v>0</v>
          </cell>
          <cell r="F195">
            <v>0</v>
          </cell>
        </row>
        <row r="196">
          <cell r="A196" t="str">
            <v>L614</v>
          </cell>
          <cell r="B196" t="str">
            <v>항공정비사</v>
          </cell>
          <cell r="C196" t="str">
            <v>인</v>
          </cell>
          <cell r="D196">
            <v>0</v>
          </cell>
          <cell r="E196">
            <v>0</v>
          </cell>
          <cell r="F196">
            <v>0</v>
          </cell>
        </row>
        <row r="197">
          <cell r="A197" t="str">
            <v>L615</v>
          </cell>
          <cell r="B197" t="str">
            <v>항공사진촬영사</v>
          </cell>
          <cell r="C197" t="str">
            <v>인</v>
          </cell>
          <cell r="D197">
            <v>0</v>
          </cell>
          <cell r="E197">
            <v>0</v>
          </cell>
          <cell r="F197">
            <v>0</v>
          </cell>
        </row>
        <row r="198">
          <cell r="A198" t="str">
            <v>L512</v>
          </cell>
          <cell r="B198" t="str">
            <v>상급원자력기술자</v>
          </cell>
          <cell r="C198" t="str">
            <v>인</v>
          </cell>
          <cell r="D198">
            <v>109491</v>
          </cell>
          <cell r="E198">
            <v>116994</v>
          </cell>
          <cell r="F198">
            <v>114125</v>
          </cell>
        </row>
        <row r="199">
          <cell r="A199" t="str">
            <v>L513</v>
          </cell>
          <cell r="B199" t="str">
            <v>원자력품질관리사</v>
          </cell>
          <cell r="C199" t="str">
            <v>인</v>
          </cell>
          <cell r="D199">
            <v>104799</v>
          </cell>
          <cell r="E199">
            <v>103736</v>
          </cell>
          <cell r="F199">
            <v>105586</v>
          </cell>
        </row>
        <row r="200">
          <cell r="A200" t="str">
            <v>L514</v>
          </cell>
          <cell r="B200" t="str">
            <v>원자력 특별인부</v>
          </cell>
          <cell r="C200" t="str">
            <v>인</v>
          </cell>
          <cell r="D200">
            <v>58187</v>
          </cell>
          <cell r="E200">
            <v>68094</v>
          </cell>
          <cell r="F200">
            <v>64294</v>
          </cell>
        </row>
        <row r="201">
          <cell r="A201" t="str">
            <v>L515</v>
          </cell>
          <cell r="B201" t="str">
            <v>원자력 보온공</v>
          </cell>
          <cell r="C201" t="str">
            <v>인</v>
          </cell>
          <cell r="D201">
            <v>65826</v>
          </cell>
          <cell r="E201">
            <v>83402</v>
          </cell>
          <cell r="F201">
            <v>89519</v>
          </cell>
        </row>
        <row r="202">
          <cell r="A202" t="str">
            <v>L516</v>
          </cell>
          <cell r="B202" t="str">
            <v>원자력 플랜트전공</v>
          </cell>
          <cell r="C202" t="str">
            <v>인</v>
          </cell>
          <cell r="D202">
            <v>84229</v>
          </cell>
          <cell r="E202">
            <v>93332</v>
          </cell>
          <cell r="F202">
            <v>98008</v>
          </cell>
        </row>
        <row r="203">
          <cell r="A203" t="str">
            <v>L170</v>
          </cell>
          <cell r="B203" t="str">
            <v>견 출 공</v>
          </cell>
          <cell r="C203" t="str">
            <v>인</v>
          </cell>
          <cell r="D203">
            <v>59133</v>
          </cell>
          <cell r="E203">
            <v>60023</v>
          </cell>
          <cell r="F203">
            <v>68717</v>
          </cell>
        </row>
        <row r="204">
          <cell r="A204" t="str">
            <v>L171</v>
          </cell>
          <cell r="B204" t="str">
            <v>노 즐 공</v>
          </cell>
          <cell r="C204" t="str">
            <v>인</v>
          </cell>
          <cell r="D204">
            <v>63577</v>
          </cell>
          <cell r="E204">
            <v>57373</v>
          </cell>
          <cell r="F204">
            <v>67815</v>
          </cell>
        </row>
        <row r="205">
          <cell r="A205" t="str">
            <v>L172</v>
          </cell>
          <cell r="B205" t="str">
            <v>코 킹 공</v>
          </cell>
          <cell r="C205" t="str">
            <v>인</v>
          </cell>
          <cell r="D205">
            <v>57954</v>
          </cell>
          <cell r="E205">
            <v>66077</v>
          </cell>
          <cell r="F205">
            <v>63600</v>
          </cell>
        </row>
        <row r="206">
          <cell r="A206" t="str">
            <v>L173</v>
          </cell>
          <cell r="B206" t="str">
            <v>판넬조립공</v>
          </cell>
          <cell r="C206" t="str">
            <v>인</v>
          </cell>
          <cell r="D206">
            <v>55888</v>
          </cell>
          <cell r="E206">
            <v>58782</v>
          </cell>
          <cell r="F206">
            <v>67380</v>
          </cell>
        </row>
        <row r="207">
          <cell r="A207" t="str">
            <v>L181</v>
          </cell>
          <cell r="B207" t="str">
            <v>콘크리트공(광의)</v>
          </cell>
          <cell r="C207" t="str">
            <v>인</v>
          </cell>
          <cell r="D207">
            <v>0</v>
          </cell>
          <cell r="E207">
            <v>0</v>
          </cell>
          <cell r="F207">
            <v>71078</v>
          </cell>
        </row>
        <row r="208">
          <cell r="A208" t="str">
            <v>L182</v>
          </cell>
          <cell r="B208" t="str">
            <v>지붕잇기공</v>
          </cell>
          <cell r="C208" t="str">
            <v>인</v>
          </cell>
          <cell r="D208">
            <v>68363</v>
          </cell>
          <cell r="E208">
            <v>64891</v>
          </cell>
          <cell r="F208">
            <v>69497</v>
          </cell>
        </row>
        <row r="209">
          <cell r="A209" t="str">
            <v>L801</v>
          </cell>
          <cell r="B209" t="str">
            <v>특급감리원</v>
          </cell>
          <cell r="C209" t="str">
            <v>인</v>
          </cell>
          <cell r="D209">
            <v>155637</v>
          </cell>
          <cell r="E209">
            <v>0</v>
          </cell>
          <cell r="F209">
            <v>0</v>
          </cell>
        </row>
        <row r="210">
          <cell r="A210" t="str">
            <v>L802</v>
          </cell>
          <cell r="B210" t="str">
            <v>고급감리원</v>
          </cell>
          <cell r="C210" t="str">
            <v>인</v>
          </cell>
          <cell r="D210">
            <v>124025</v>
          </cell>
          <cell r="E210">
            <v>0</v>
          </cell>
          <cell r="F210">
            <v>0</v>
          </cell>
        </row>
        <row r="211">
          <cell r="A211" t="str">
            <v>L803</v>
          </cell>
          <cell r="B211" t="str">
            <v>중급감리원</v>
          </cell>
          <cell r="C211" t="str">
            <v>인</v>
          </cell>
          <cell r="D211">
            <v>103036</v>
          </cell>
          <cell r="E211">
            <v>0</v>
          </cell>
          <cell r="F211">
            <v>0</v>
          </cell>
        </row>
        <row r="212">
          <cell r="A212" t="str">
            <v>L804</v>
          </cell>
          <cell r="B212" t="str">
            <v>초급감리원</v>
          </cell>
          <cell r="C212" t="str">
            <v>인</v>
          </cell>
          <cell r="D212">
            <v>83228</v>
          </cell>
          <cell r="E212">
            <v>0</v>
          </cell>
          <cell r="F212">
            <v>0</v>
          </cell>
        </row>
        <row r="213">
          <cell r="A213" t="str">
            <v>L901</v>
          </cell>
          <cell r="B213" t="str">
            <v>전기공사기사1급</v>
          </cell>
          <cell r="C213" t="str">
            <v>인</v>
          </cell>
          <cell r="D213">
            <v>63956</v>
          </cell>
          <cell r="E213">
            <v>0</v>
          </cell>
          <cell r="F213">
            <v>64241</v>
          </cell>
        </row>
        <row r="214">
          <cell r="A214" t="str">
            <v>L902</v>
          </cell>
          <cell r="B214" t="str">
            <v>전기공사기사2급</v>
          </cell>
          <cell r="C214" t="str">
            <v>인</v>
          </cell>
          <cell r="D214">
            <v>56130</v>
          </cell>
          <cell r="E214">
            <v>0</v>
          </cell>
          <cell r="F214">
            <v>55069</v>
          </cell>
        </row>
        <row r="215">
          <cell r="A215" t="str">
            <v>L903</v>
          </cell>
          <cell r="B215" t="str">
            <v>변전전공</v>
          </cell>
          <cell r="C215" t="str">
            <v>인</v>
          </cell>
          <cell r="D215">
            <v>85699</v>
          </cell>
          <cell r="E215">
            <v>0</v>
          </cell>
          <cell r="F215">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명세서"/>
      <sheetName val="정부노임단가"/>
      <sheetName val="MOTOR"/>
      <sheetName val="내역서"/>
      <sheetName val="20관리비율"/>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표지"/>
      <sheetName val="원가계산"/>
      <sheetName val="원가계산기준"/>
      <sheetName val="집계표"/>
      <sheetName val="단가산출서"/>
      <sheetName val="수량산출-재료"/>
      <sheetName val="수량산출-노무"/>
      <sheetName val="산출1-전력"/>
      <sheetName val="산출1-분전반"/>
      <sheetName val="산출2-기기동력"/>
      <sheetName val="산출3-동력"/>
      <sheetName val="산출4-접지"/>
      <sheetName val="산출5-피뢰침"/>
      <sheetName val="산출6-전등"/>
      <sheetName val="산출-전등(TRAY)"/>
      <sheetName val="산출7-전열"/>
      <sheetName val="산출8-조명제어"/>
      <sheetName val="산출9-TRAY"/>
      <sheetName val="단가조사-1"/>
      <sheetName val="단가조사-2"/>
      <sheetName val="일위집계"/>
      <sheetName val="일위대가"/>
      <sheetName val="노임단가"/>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단가비교표"/>
      <sheetName val="Chart1"/>
      <sheetName val="내역서"/>
      <sheetName val="단위내역목록"/>
      <sheetName val="단위내역서"/>
      <sheetName val="총괄표"/>
      <sheetName val="원가(1)"/>
      <sheetName val="원가(2)"/>
      <sheetName val="공량산출서"/>
      <sheetName val="설계참고목차"/>
      <sheetName val="수량조서"/>
      <sheetName val="1.철주신설"/>
      <sheetName val="2.철주신설"/>
      <sheetName val="3.철주신설"/>
      <sheetName val="4.비임신설"/>
      <sheetName val="5.기기가대"/>
      <sheetName val="6.철주기초"/>
      <sheetName val="7.기기기초"/>
      <sheetName val="8.기기기초"/>
      <sheetName val="9.기기기초"/>
      <sheetName val="10.단권변압기"/>
      <sheetName val="11.가스절연"/>
      <sheetName val="12.전자식제어반"/>
      <sheetName val="13.고장점표정반"/>
      <sheetName val="14.GP"/>
      <sheetName val="15.전철용RTU"/>
      <sheetName val="16.R-C BANK"/>
      <sheetName val="17.모선배선"/>
      <sheetName val="18.제어및전력케이블"/>
      <sheetName val="19.핏트"/>
      <sheetName val="20.배수로"/>
      <sheetName val="21.스틸그레이팅"/>
      <sheetName val="22.접지장치"/>
      <sheetName val="23.옥외전선관"/>
      <sheetName val="24.옥외외등"/>
      <sheetName val="25.무인화설비"/>
      <sheetName val="26.콘크리트포장"/>
      <sheetName val="27.자갈부설"/>
      <sheetName val="28.휀스"/>
      <sheetName val="29.소내용TR"/>
      <sheetName val="30.고배용VCB"/>
      <sheetName val="31.고배용RTU"/>
      <sheetName val="32.기기기초"/>
      <sheetName val="33.지중케이블"/>
      <sheetName val="34.전력용관로"/>
      <sheetName val="35.장주신설"/>
      <sheetName val="36.맨홀"/>
      <sheetName val="37.운반비"/>
      <sheetName val="운반비(철재류)"/>
      <sheetName val="운반비(전선관)"/>
      <sheetName val="운반비(전선류)"/>
      <sheetName val="호표"/>
      <sheetName val="시중노임표"/>
      <sheetName val="견적단가"/>
      <sheetName val="재료단가"/>
      <sheetName val="견적갑지"/>
      <sheetName val="입찰참가보고 (2)"/>
      <sheetName val="내역"/>
      <sheetName val="부대공II"/>
      <sheetName val="가설사무실"/>
      <sheetName val="조직도"/>
      <sheetName val="카메라"/>
      <sheetName val="토목원가계산서"/>
      <sheetName val="토목원가"/>
      <sheetName val="집계장"/>
      <sheetName val="설계내역"/>
      <sheetName val="제외공종"/>
      <sheetName val="공정현황보고(3.20) (2)"/>
      <sheetName val="추진공정(법인)3.20"/>
      <sheetName val="공정현황보고(3.27) (2)"/>
      <sheetName val="추진공정(법인)3.27"/>
      <sheetName val="공정현황보고(4.2)"/>
      <sheetName val="목차"/>
      <sheetName val="도급내역서"/>
      <sheetName val="1.공사집행계획서"/>
      <sheetName val="2.예산내역검토서"/>
      <sheetName val="3.실행원가내역서"/>
      <sheetName val="4.실행예산단가산출서(단가)"/>
      <sheetName val="4.실행예산단가산출서(금액)"/>
      <sheetName val="5.현장관리비"/>
      <sheetName val="6.공사예정공정표"/>
      <sheetName val="7.인원동원현황"/>
      <sheetName val="8.장비투입현황"/>
      <sheetName val="9.문제점 및 대책"/>
      <sheetName val="10.설계변경 및 추가공사"/>
      <sheetName val="공사수행범위"/>
      <sheetName val="자재투입계획"/>
      <sheetName val="사급자재구입량"/>
      <sheetName val="산출근거"/>
      <sheetName val="사급자재재료표"/>
      <sheetName val="Sheet1"/>
      <sheetName val="공사비"/>
      <sheetName val="단가산출"/>
      <sheetName val="가드레일산근"/>
      <sheetName val="수량집계표"/>
      <sheetName val="수량"/>
      <sheetName val="단가비교"/>
      <sheetName val="적용2002"/>
      <sheetName val="중기"/>
      <sheetName val="총물량표"/>
      <sheetName val="정산물량표"/>
      <sheetName val="정산세부물량1차분실적"/>
      <sheetName val="정산복구량"/>
      <sheetName val="일위대가표(1)"/>
      <sheetName val="일위대가표(2)"/>
      <sheetName val="자재단가비교표"/>
      <sheetName val="복구량산정 및 전용회선 사용"/>
      <sheetName val="Module1"/>
      <sheetName val="일반공사"/>
      <sheetName val="적쒩2002"/>
      <sheetName val="단위내엍목록"/>
      <sheetName val="2F 회의실견적(5_14 일대)"/>
      <sheetName val="CONCRETE"/>
      <sheetName val="투찰"/>
      <sheetName val="Y-WORK"/>
      <sheetName val="원가계산서"/>
      <sheetName val="설계내역서"/>
      <sheetName val="제어반공량"/>
      <sheetName val="가격조사"/>
      <sheetName val="제어반견적"/>
      <sheetName val="주요물량"/>
      <sheetName val="P礔CKAGE"/>
      <sheetName val="ITEM"/>
      <sheetName val="데이타"/>
      <sheetName val="안영판암원가계산서"/>
      <sheetName val="안영-판암간집계표"/>
      <sheetName val="안영복개집계표"/>
      <sheetName val="안영복개터널옥외변전"/>
      <sheetName val="안영복개터널가로등"/>
      <sheetName val="안영복개터널케이블(할증제외)"/>
      <sheetName val="안영복개터널케이블(할증)"/>
      <sheetName val="안영복개터널조명(할증제외)"/>
      <sheetName val="안영복개터널조명(할증)"/>
      <sheetName val="안영복개터널방재(할증제외)"/>
      <sheetName val="안영복개터널방재(할증)"/>
      <sheetName val="안영복개터널소화기(할증제외)"/>
      <sheetName val="안영복개터널소화기(할증)"/>
      <sheetName val="구완집계표"/>
      <sheetName val="구완터널옥외변전"/>
      <sheetName val="구완터널가로등"/>
      <sheetName val="구완터널케이블(할증제외)"/>
      <sheetName val="구완터널케이블(할증)"/>
      <sheetName val="구완터널조명(할증제외)"/>
      <sheetName val="구완터널조명(할증)"/>
      <sheetName val="구완터널방재(할증제외)"/>
      <sheetName val="구완터널방재(할증)"/>
      <sheetName val="구완터널소화기(할증제외)"/>
      <sheetName val="구완터널소화기(할증)"/>
      <sheetName val="안영영업소집계표"/>
      <sheetName val="안영옥외전기"/>
      <sheetName val="안영옥내전기"/>
      <sheetName val="안영옥내약전설비공사"/>
      <sheetName val="안영소방"/>
      <sheetName val="안영TG설비공사"/>
      <sheetName val="안영지명표지판총괄"/>
      <sheetName val="안영지명표지판"/>
      <sheetName val="안영지명표지판2"/>
      <sheetName val="안영IC집계표"/>
      <sheetName val="안영IC"/>
      <sheetName val="안영IC신호등집계표"/>
      <sheetName val="안영IC신호등"/>
      <sheetName val="남대전JC집계표"/>
      <sheetName val="남대전JC"/>
      <sheetName val="교량집계표(안영-판암감)"/>
      <sheetName val="교량점검등(안영-판암간)"/>
      <sheetName val="지급자재집계표"/>
      <sheetName val="안영복개터널지급자재"/>
      <sheetName val="구완터널지급자재"/>
      <sheetName val="안영영업소지급자재"/>
      <sheetName val="안영IC가로등지급자재"/>
      <sheetName val="남대전JC가로등지급자재"/>
      <sheetName val="공구손료 산출내역"/>
      <sheetName val="대비"/>
      <sheetName val="WORK"/>
      <sheetName val="DS-LOAD"/>
      <sheetName val="정부노임단가"/>
      <sheetName val="남양시작동자105노65기1.3화1.2"/>
      <sheetName val="Sheet1 (2)"/>
      <sheetName val="지급자재"/>
      <sheetName val="D-3503"/>
      <sheetName val="일위대가서"/>
      <sheetName val="MCC,분전반"/>
      <sheetName val="PANEL"/>
      <sheetName val="신규단가-00.11.30"/>
      <sheetName val="원가계산서-계약"/>
      <sheetName val="계약내역서"/>
      <sheetName val="단가조서"/>
      <sheetName val="견적단가(조명제어)"/>
      <sheetName val="견적단가(등기구)"/>
      <sheetName val="견적단가(수배전반)"/>
      <sheetName val="건축내역"/>
      <sheetName val="공문"/>
      <sheetName val="갑지"/>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Sheet3"/>
      <sheetName val="노원열병합  건축공사기성내역서"/>
      <sheetName val="운반비(전선륐)"/>
      <sheetName val="차액보증"/>
      <sheetName val="A-4"/>
      <sheetName val="공통비"/>
      <sheetName val="경비"/>
      <sheetName val="날개벽"/>
      <sheetName val="화재 탐지 설비"/>
      <sheetName val="98지급계획"/>
      <sheetName val="SG"/>
      <sheetName val="내역분기"/>
      <sheetName val="공통가설"/>
      <sheetName val="타공종이기"/>
      <sheetName val="소비자가"/>
      <sheetName val="결과조달"/>
      <sheetName val="전기일위대가"/>
      <sheetName val="코드"/>
      <sheetName val="자재단가"/>
      <sheetName val="BLOCK(1)"/>
      <sheetName val="부대내역"/>
      <sheetName val="단위중량"/>
      <sheetName val="출근부"/>
      <sheetName val="터널조도"/>
      <sheetName val="TEL"/>
      <sheetName val="VXXXXX"/>
      <sheetName val="전도금청구서"/>
      <sheetName val="전도금청구서 (2)"/>
      <sheetName val="자금분계"/>
      <sheetName val="미지급"/>
      <sheetName val="직영노"/>
      <sheetName val="금전출납 "/>
      <sheetName val="현금출납부"/>
      <sheetName val="식대 "/>
      <sheetName val="장비사용료"/>
      <sheetName val="장비대"/>
      <sheetName val="유류대"/>
      <sheetName val="자재대"/>
      <sheetName val="기성고조서(폐기물) (2)"/>
      <sheetName val="기성고조서(순성토)"/>
      <sheetName val="기성고조서(배수)"/>
      <sheetName val="배수외주내역서"/>
      <sheetName val="Sheet3 (5)"/>
      <sheetName val="Sheet3 (6)"/>
      <sheetName val="sw1"/>
      <sheetName val="NOMUBI"/>
      <sheetName val="I.설계조건"/>
      <sheetName val="CODE"/>
      <sheetName val="공사비집계"/>
      <sheetName val="전차선로 물량표"/>
      <sheetName val="31.고_x0000_RTU"/>
      <sheetName val="토공(완충)"/>
      <sheetName val="설계예산내역서"/>
      <sheetName val="CTEMCOST"/>
      <sheetName val="c_balju"/>
      <sheetName val="토공"/>
      <sheetName val="001"/>
      <sheetName val="ilch"/>
      <sheetName val="금액내역서"/>
      <sheetName val="L형옹벽(key)"/>
      <sheetName val="연결임시"/>
      <sheetName val="현금"/>
      <sheetName val="집1"/>
      <sheetName val="8.PILE  (돌출)"/>
      <sheetName val="11.자재단가"/>
      <sheetName val="#REF"/>
      <sheetName val="견적시담(송포2공구)"/>
      <sheetName val="인건비"/>
      <sheetName val="중기일위대가"/>
      <sheetName val="수량산출"/>
      <sheetName val="판"/>
      <sheetName val="백호우계수"/>
      <sheetName val="중기사용료"/>
      <sheetName val="K1자재(3차등)"/>
      <sheetName val="노무비"/>
      <sheetName val="환률"/>
      <sheetName val="원형맨홀수량"/>
      <sheetName val="토공계산서(부체도로)"/>
      <sheetName val="간선계산"/>
      <sheetName val="품목"/>
      <sheetName val="6호기"/>
      <sheetName val="자재집계"/>
      <sheetName val="DATE"/>
      <sheetName val="총계"/>
      <sheetName val="내역서 "/>
      <sheetName val="준검 내역서"/>
      <sheetName val="기초공"/>
      <sheetName val="기둥(원형)"/>
      <sheetName val="7.1유효폭"/>
      <sheetName val="ABUT수량-A1"/>
      <sheetName val="건축"/>
      <sheetName val="산거각호표"/>
      <sheetName val="구조물철거타공정이월"/>
      <sheetName val="BQ"/>
      <sheetName val="한강운반비"/>
      <sheetName val="기계내역"/>
      <sheetName val="공통부대비"/>
      <sheetName val="단가조사서"/>
      <sheetName val="단가"/>
      <sheetName val="시설물일위"/>
      <sheetName val="BJJIN"/>
      <sheetName val="정렬"/>
      <sheetName val="danga"/>
      <sheetName val="관람석제출"/>
      <sheetName val="내역서(총)"/>
      <sheetName val="횡배위치"/>
      <sheetName val="BID"/>
      <sheetName val="조경"/>
      <sheetName val="최초침전지집계표"/>
      <sheetName val="공사개요"/>
      <sheetName val="토목주소"/>
      <sheetName val="프랜트면허"/>
      <sheetName val="NEWDRAW"/>
      <sheetName val="TOTAL"/>
      <sheetName val="fitting"/>
      <sheetName val="March"/>
      <sheetName val="현장"/>
      <sheetName val="Sheet2"/>
      <sheetName val="노임"/>
      <sheetName val="설계조건"/>
      <sheetName val="안정계산"/>
      <sheetName val="단면검토"/>
      <sheetName val="(2)"/>
      <sheetName val="기계실"/>
      <sheetName val="3BL공동구 수량"/>
      <sheetName val="겉장"/>
      <sheetName val="기성검사원"/>
      <sheetName val="원가"/>
      <sheetName val="토목"/>
      <sheetName val="을"/>
      <sheetName val="난방열교"/>
      <sheetName val="급탕열교"/>
      <sheetName val="31.고"/>
      <sheetName val="골조시행"/>
      <sheetName val="B"/>
      <sheetName val="조도계산서 (도서)"/>
      <sheetName val="교각1"/>
      <sheetName val="FACTOR"/>
      <sheetName val="Sheet4"/>
      <sheetName val="손익분석"/>
      <sheetName val="총집계표"/>
      <sheetName val="몰탈재료산출"/>
      <sheetName val="일위대가목차"/>
      <sheetName val="실행내역"/>
      <sheetName val="Site Expenses"/>
      <sheetName val="설변물량"/>
      <sheetName val="수목단가"/>
      <sheetName val="시설수량표"/>
      <sheetName val="식재수량표"/>
      <sheetName val="일위목록"/>
      <sheetName val="현장지지물물량"/>
      <sheetName val="보합"/>
      <sheetName val="가공비"/>
      <sheetName val="단면가정"/>
      <sheetName val="Customer Databas"/>
      <sheetName val="말뚝물량"/>
      <sheetName val="토 적 표"/>
      <sheetName val="실행철강하도"/>
      <sheetName val="품질 및 특성 보정계수"/>
      <sheetName val="32.銅기기초"/>
      <sheetName val="실행예산"/>
      <sheetName val="계산근거"/>
      <sheetName val="COST"/>
      <sheetName val="입력DATA"/>
      <sheetName val="바닥판"/>
      <sheetName val="맨홀수량집계"/>
      <sheetName val="STORAGE"/>
      <sheetName val="수량집계"/>
      <sheetName val="총괄집계표"/>
      <sheetName val="TABLE"/>
      <sheetName val="일위대가목록"/>
      <sheetName val="DATA(BAC)"/>
      <sheetName val="총괄내역서"/>
      <sheetName val="단가대비표"/>
      <sheetName val="플랜트 설치"/>
      <sheetName val="전신환매도율"/>
      <sheetName val="단가산출2"/>
      <sheetName val="소업1교"/>
      <sheetName val="JUCK"/>
      <sheetName val="토공총괄집계"/>
      <sheetName val="일위대가표"/>
      <sheetName val="자료"/>
      <sheetName val="조건표"/>
      <sheetName val="TYPE-B 평균H"/>
      <sheetName val="2.대외공문"/>
      <sheetName val="20관리비율"/>
      <sheetName val="일위대가 (목록)"/>
      <sheetName val="교각계산"/>
      <sheetName val="입찰"/>
      <sheetName val="현경"/>
      <sheetName val="경비2내역"/>
      <sheetName val="2000년1차"/>
      <sheetName val="2000전체분"/>
      <sheetName val="eq_data"/>
      <sheetName val="견적서"/>
      <sheetName val="여흥"/>
      <sheetName val="Explanation for Page 17"/>
      <sheetName val="FRP배관단가(만수)"/>
      <sheetName val="만수배관단가"/>
      <sheetName val="장비당단가 (1)"/>
      <sheetName val="45,46"/>
      <sheetName val="내역1"/>
      <sheetName val="dtxl"/>
      <sheetName val="회사99"/>
      <sheetName val="신공"/>
      <sheetName val="UNIT"/>
      <sheetName val="단중표"/>
      <sheetName val="한전고리-을"/>
      <sheetName val="예산서"/>
      <sheetName val="점수계산1-2"/>
      <sheetName val="장비집계"/>
      <sheetName val="C &amp; G RHS"/>
      <sheetName val="예산변경사항"/>
      <sheetName val="35_x000e_장주신설"/>
      <sheetName val="대비표"/>
      <sheetName val="토목내역"/>
      <sheetName val="터파기및재료"/>
      <sheetName val="Dae_Jiju"/>
      <sheetName val="Sikje_ingun"/>
      <sheetName val="TREE_D"/>
      <sheetName val="금액집계"/>
      <sheetName val="2.예산냴역검토서"/>
      <sheetName val="계획"/>
      <sheetName val="계획세부"/>
      <sheetName val="사용내역서"/>
      <sheetName val="항목별내역서"/>
      <sheetName val="안전담당자"/>
      <sheetName val="유도원"/>
      <sheetName val="안전사진"/>
      <sheetName val="철거수량"/>
      <sheetName val="표지 (2)"/>
      <sheetName val="대비2"/>
      <sheetName val="자재단가표"/>
      <sheetName val="동원인원산출"/>
      <sheetName val="사용성검토"/>
      <sheetName val="예산내역서"/>
      <sheetName val="설계예산서"/>
      <sheetName val="백암비스타내역"/>
      <sheetName val="EUPDAT2"/>
      <sheetName val="수량산출서"/>
      <sheetName val="woo(mac)"/>
      <sheetName val="연수동"/>
      <sheetName val="건축(충일분)"/>
      <sheetName val="1.수인터널"/>
      <sheetName val="산업개발안내서"/>
      <sheetName val="U-TYPE(1)"/>
      <sheetName val="전체총괄표"/>
      <sheetName val="요소별"/>
      <sheetName val="전기요금"/>
      <sheetName val="도급대비"/>
      <sheetName val="조건"/>
      <sheetName val="한전위탁공사비2"/>
      <sheetName val="공틀공사"/>
      <sheetName val="직노"/>
      <sheetName val="공종별 집계"/>
      <sheetName val="년"/>
      <sheetName val="귀래 설계 공내역서"/>
      <sheetName val="내역총괄표"/>
      <sheetName val="총투자비산정"/>
      <sheetName val="ROE(FI)"/>
      <sheetName val="Sens&amp;Anal"/>
      <sheetName val="개요"/>
      <sheetName val="단면 (2)"/>
      <sheetName val="SE-611"/>
      <sheetName val="산근"/>
      <sheetName val="검색"/>
      <sheetName val="장문교(대전)"/>
      <sheetName val="아파트건축"/>
      <sheetName val="9GNG운반"/>
      <sheetName val="기계경비"/>
      <sheetName val="Sheet5"/>
      <sheetName val="Macro1"/>
      <sheetName val="TYPE1"/>
      <sheetName val="unit 4"/>
      <sheetName val="단면(RW1)"/>
      <sheetName val="실시설계"/>
      <sheetName val="구왤집계표"/>
      <sheetName val="Ⅴ-2.공종별내역"/>
      <sheetName val="관거공사비"/>
      <sheetName val="sum1 (2)"/>
      <sheetName val="hvac(제어동)"/>
      <sheetName val="major"/>
      <sheetName val="#230,#235"/>
      <sheetName val="변화치수"/>
      <sheetName val="8.자재단가"/>
      <sheetName val="전기일위목록"/>
      <sheetName val="단위세대"/>
      <sheetName val="설계산출표지"/>
      <sheetName val="공사원가계산서"/>
      <sheetName val="설계산출기초"/>
      <sheetName val="도급예산내역서총괄표"/>
      <sheetName val="을부담운반비"/>
      <sheetName val="운반비산출"/>
      <sheetName val="06-BATCH "/>
      <sheetName val="IMP(MAIN)"/>
      <sheetName val="IMP (REACTOR)"/>
      <sheetName val="CIVIL"/>
      <sheetName val="SLAB"/>
      <sheetName val="5. COST SCHEDULE PER EXPENSE"/>
      <sheetName val="현대물량"/>
      <sheetName val="계화배수"/>
      <sheetName val="명세서"/>
      <sheetName val="J直材4"/>
      <sheetName val="DS-최종"/>
      <sheetName val="관리비"/>
      <sheetName val="Indirect Cost"/>
      <sheetName val="제경비"/>
      <sheetName val="현장관리비집계표"/>
      <sheetName val="Qheet3"/>
      <sheetName val="초"/>
      <sheetName val="설계명세서(선로)"/>
      <sheetName val=" 견적서"/>
      <sheetName val="부대대비"/>
      <sheetName val="냉연집계"/>
      <sheetName val="조도"/>
      <sheetName val="견적조건"/>
      <sheetName val="물량산출근거"/>
      <sheetName val="단가조정"/>
      <sheetName val="입찰안"/>
      <sheetName val="전기"/>
      <sheetName val="설계서"/>
      <sheetName val="을지"/>
      <sheetName val="부대공집계표"/>
      <sheetName val="건물현황"/>
      <sheetName val="재무가정"/>
      <sheetName val="1을"/>
      <sheetName val="하수급견적대비"/>
      <sheetName val="오산갈곳"/>
      <sheetName val="P.M 별"/>
      <sheetName val="실행내역서"/>
      <sheetName val="단위수량"/>
      <sheetName val="토공,기초"/>
      <sheetName val="sheets"/>
      <sheetName val="물가"/>
      <sheetName val="dg"/>
      <sheetName val="Model"/>
      <sheetName val="Ⅱ1-0타"/>
      <sheetName val="비대칭계수"/>
      <sheetName val="Despacho (c.civil)"/>
      <sheetName val="예산M12A"/>
      <sheetName val="봉방동근생"/>
      <sheetName val="공종분류"/>
      <sheetName val="별표"/>
      <sheetName val="BOQ-Summary_Form A2"/>
      <sheetName val="DIAPHRAGM"/>
      <sheetName val="118.세금과공과"/>
      <sheetName val="수량산출근거"/>
      <sheetName val="양식"/>
      <sheetName val="물량표"/>
      <sheetName val="코드표"/>
      <sheetName val="투찰내역"/>
      <sheetName val="부재력정리"/>
      <sheetName val="재집"/>
      <sheetName val="직재"/>
      <sheetName val="설계내역(2001)"/>
      <sheetName val="월선수금"/>
      <sheetName val="전동기 SPEC"/>
      <sheetName val="구리토평1전기"/>
      <sheetName val="공사설명서"/>
      <sheetName val="GIS재"/>
      <sheetName val="당초수량"/>
      <sheetName val="구조물공"/>
      <sheetName val="일반맨홀수량집계"/>
      <sheetName val="건축원가계산서"/>
      <sheetName val="5공철탑검토표"/>
      <sheetName val="4공철탑검토"/>
      <sheetName val="FILE1"/>
      <sheetName val="설계명세서"/>
      <sheetName val="ATS단가"/>
      <sheetName val="CS2"/>
      <sheetName val="표지1"/>
      <sheetName val="날개벽(시점좌측)"/>
      <sheetName val="RAHMEN"/>
      <sheetName val="CALCULATION"/>
      <sheetName val="DESIGN_CRETERIA"/>
      <sheetName val="입적표"/>
      <sheetName val="교통대책내역"/>
      <sheetName val="배"/>
      <sheetName val="내역전기"/>
      <sheetName val="설산1.나"/>
      <sheetName val="본사S"/>
      <sheetName val="MTR재(한기)"/>
      <sheetName val="GIS.Ry재"/>
      <sheetName val="Base_Data"/>
      <sheetName val="LOPCALC"/>
      <sheetName val="적현로"/>
      <sheetName val="BSD (2)"/>
      <sheetName val="Proposal"/>
      <sheetName val="방음벽 기초 일반수량"/>
      <sheetName val="보차도경계석"/>
      <sheetName val="안정검토"/>
      <sheetName val="방송노임"/>
      <sheetName val="국공유지및사유지"/>
      <sheetName val="총누계"/>
      <sheetName val="96수출"/>
      <sheetName val="말뚝지지력산정"/>
      <sheetName val="단면치수"/>
      <sheetName val="세부내역서(전기)"/>
      <sheetName val="기타 정보통신공사"/>
      <sheetName val="b_balju_cho"/>
      <sheetName val="비교표"/>
      <sheetName val="본부소개"/>
      <sheetName val="Breakdown"/>
      <sheetName val="일위대가(계측기설치)"/>
      <sheetName val="순공사비총괄"/>
      <sheetName val="INPUT"/>
      <sheetName val="골재집계"/>
      <sheetName val="중연"/>
      <sheetName val="원가계산서(남측)"/>
      <sheetName val="보도경계블럭"/>
      <sheetName val="설변내역1"/>
      <sheetName val="가설공사내역"/>
      <sheetName val="재료집계"/>
      <sheetName val="하조서"/>
      <sheetName val="KP1590_E"/>
      <sheetName val="기계경비(시간당)"/>
      <sheetName val="봉방동근︀"/>
      <sheetName val="일"/>
      <sheetName val="dt0301"/>
      <sheetName val="dtt0301"/>
      <sheetName val="가설건물"/>
      <sheetName val="IP좌표"/>
      <sheetName val="Page 1A - Proposal Strategy "/>
      <sheetName val="작성"/>
      <sheetName val="Main"/>
      <sheetName val="단가비교표_공통1"/>
      <sheetName val="품셈(기초)"/>
      <sheetName val="Coeffiecient"/>
      <sheetName val="원본"/>
      <sheetName val="심사계산"/>
      <sheetName val="심사물량"/>
      <sheetName val="진주방향"/>
      <sheetName val="전압강하계산"/>
      <sheetName val="부하계산서"/>
      <sheetName val="부재리스트"/>
      <sheetName val="일용노임단가"/>
      <sheetName val="토사(PE)"/>
      <sheetName val="배수관공"/>
      <sheetName val="CAPVC"/>
      <sheetName val="통합"/>
      <sheetName val="COPING"/>
      <sheetName val="EP0618"/>
      <sheetName val="부하LOAD"/>
    </sheetNames>
    <sheetDataSet>
      <sheetData sheetId="0" refreshError="1"/>
      <sheetData sheetId="1" refreshError="1"/>
      <sheetData sheetId="2">
        <row r="61">
          <cell r="B61">
            <v>2.5</v>
          </cell>
        </row>
      </sheetData>
      <sheetData sheetId="3">
        <row r="61">
          <cell r="B61">
            <v>2.5</v>
          </cell>
        </row>
      </sheetData>
      <sheetData sheetId="4">
        <row r="61">
          <cell r="B61">
            <v>2.5</v>
          </cell>
        </row>
      </sheetData>
      <sheetData sheetId="5">
        <row r="61">
          <cell r="B61">
            <v>2.5</v>
          </cell>
        </row>
      </sheetData>
      <sheetData sheetId="6">
        <row r="61">
          <cell r="B61">
            <v>2.5</v>
          </cell>
        </row>
      </sheetData>
      <sheetData sheetId="7">
        <row r="61">
          <cell r="B61">
            <v>2.5</v>
          </cell>
        </row>
      </sheetData>
      <sheetData sheetId="8">
        <row r="61">
          <cell r="B61">
            <v>2.5</v>
          </cell>
        </row>
      </sheetData>
      <sheetData sheetId="9">
        <row r="61">
          <cell r="B61">
            <v>2.5</v>
          </cell>
        </row>
      </sheetData>
      <sheetData sheetId="10"/>
      <sheetData sheetId="11"/>
      <sheetData sheetId="12">
        <row r="61">
          <cell r="B61">
            <v>2.5</v>
          </cell>
          <cell r="C61" t="str">
            <v>KA</v>
          </cell>
          <cell r="D61">
            <v>4.1717686147384132</v>
          </cell>
          <cell r="E61">
            <v>5.5</v>
          </cell>
        </row>
        <row r="62">
          <cell r="B62">
            <v>5</v>
          </cell>
          <cell r="C62" t="str">
            <v>KA</v>
          </cell>
          <cell r="D62">
            <v>8.3435372294768264</v>
          </cell>
          <cell r="E62">
            <v>14</v>
          </cell>
        </row>
        <row r="63">
          <cell r="B63">
            <v>8</v>
          </cell>
          <cell r="C63" t="str">
            <v>KA</v>
          </cell>
          <cell r="D63">
            <v>13.349659567162922</v>
          </cell>
          <cell r="E63">
            <v>14</v>
          </cell>
        </row>
        <row r="64">
          <cell r="B64">
            <v>12.5</v>
          </cell>
          <cell r="C64" t="str">
            <v>KA</v>
          </cell>
          <cell r="D64">
            <v>20.858843073692068</v>
          </cell>
          <cell r="E64">
            <v>22</v>
          </cell>
        </row>
        <row r="65">
          <cell r="B65">
            <v>16</v>
          </cell>
          <cell r="C65" t="str">
            <v>KA</v>
          </cell>
          <cell r="D65">
            <v>26.699319134325844</v>
          </cell>
          <cell r="E65">
            <v>38</v>
          </cell>
        </row>
        <row r="66">
          <cell r="B66">
            <v>20</v>
          </cell>
          <cell r="C66" t="str">
            <v>KA</v>
          </cell>
          <cell r="D66">
            <v>33.374148917907306</v>
          </cell>
          <cell r="E66">
            <v>38</v>
          </cell>
        </row>
        <row r="67">
          <cell r="B67">
            <v>25</v>
          </cell>
          <cell r="C67" t="str">
            <v>KA</v>
          </cell>
          <cell r="D67">
            <v>41.717686147384136</v>
          </cell>
          <cell r="E67">
            <v>60</v>
          </cell>
        </row>
        <row r="68">
          <cell r="B68">
            <v>40</v>
          </cell>
          <cell r="C68" t="str">
            <v>KA</v>
          </cell>
          <cell r="D68">
            <v>66.748297835814611</v>
          </cell>
          <cell r="E68">
            <v>100</v>
          </cell>
        </row>
      </sheetData>
      <sheetData sheetId="13" refreshError="1"/>
      <sheetData sheetId="14" refreshError="1"/>
      <sheetData sheetId="15" refreshError="1"/>
      <sheetData sheetId="16"/>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sheetData sheetId="41"/>
      <sheetData sheetId="42"/>
      <sheetData sheetId="43" refreshError="1"/>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sheetData sheetId="328" refreshError="1"/>
      <sheetData sheetId="329" refreshError="1"/>
      <sheetData sheetId="330"/>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sheetData sheetId="367" refreshError="1"/>
      <sheetData sheetId="368" refreshError="1"/>
      <sheetData sheetId="369" refreshError="1"/>
      <sheetData sheetId="370"/>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sheetData sheetId="438" refreshError="1"/>
      <sheetData sheetId="439" refreshError="1"/>
      <sheetData sheetId="440" refreshError="1"/>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sheetData sheetId="450" refreshError="1"/>
      <sheetData sheetId="45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sheetData sheetId="488"/>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sheetData sheetId="514"/>
      <sheetData sheetId="515" refreshError="1"/>
      <sheetData sheetId="516" refreshError="1"/>
      <sheetData sheetId="517" refreshError="1"/>
      <sheetData sheetId="518"/>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sheetData sheetId="531" refreshError="1"/>
      <sheetData sheetId="532" refreshError="1"/>
      <sheetData sheetId="533" refreshError="1"/>
      <sheetData sheetId="534" refreshError="1"/>
      <sheetData sheetId="535"/>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sheetData sheetId="700" refreshError="1"/>
      <sheetData sheetId="701" refreshError="1"/>
      <sheetData sheetId="702" refreshError="1"/>
      <sheetData sheetId="70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REF"/>
      <sheetName val="실행내역"/>
      <sheetName val="직노"/>
      <sheetName val="J直材4"/>
      <sheetName val="I一般比"/>
      <sheetName val="N賃率-職"/>
      <sheetName val="내역서2안"/>
      <sheetName val="설직재-1"/>
      <sheetName val="제직재"/>
      <sheetName val="패널"/>
      <sheetName val="목록"/>
      <sheetName val="기본일위"/>
      <sheetName val="집계"/>
      <sheetName val="경산"/>
      <sheetName val="일위"/>
      <sheetName val="공사노임"/>
      <sheetName val="Book4"/>
      <sheetName val="홍보비디오"/>
      <sheetName val="단가"/>
      <sheetName val="원가"/>
      <sheetName val="工완성공사율"/>
      <sheetName val="工관리비율"/>
      <sheetName val="직재"/>
      <sheetName val="2F 회의실견적(5_14 일대)"/>
      <sheetName val="일위대가목록"/>
      <sheetName val=" HIT-&gt;HMC 견적(3900)"/>
      <sheetName val="일위대가"/>
      <sheetName val="일위대가(4층원격)"/>
      <sheetName val="노임"/>
      <sheetName val="내역서"/>
      <sheetName val="지형제작"/>
      <sheetName val="단가 (2)"/>
      <sheetName val="갑지"/>
      <sheetName val="집계표"/>
      <sheetName val="2공구산출내역"/>
      <sheetName val="수량산출"/>
      <sheetName val="경율산정.XLS"/>
      <sheetName val="1안"/>
      <sheetName val="조명시설"/>
      <sheetName val="내역"/>
      <sheetName val="명세서"/>
      <sheetName val="table"/>
      <sheetName val="을"/>
      <sheetName val="6호기"/>
      <sheetName val="견적을지"/>
      <sheetName val="조직"/>
      <sheetName val="데이타"/>
      <sheetName val="식재인부"/>
      <sheetName val="재정비직인"/>
      <sheetName val="재정비내역"/>
      <sheetName val="지적고시내역"/>
      <sheetName val="Sheet6"/>
      <sheetName val="총괄내역서"/>
      <sheetName val="수량산출(모형)"/>
      <sheetName val="수량산출(공수)"/>
      <sheetName val="모형단가"/>
      <sheetName val="금액내역서"/>
      <sheetName val="내역을"/>
      <sheetName val="부하계산서"/>
      <sheetName val="부하(성남)"/>
      <sheetName val="교수설계"/>
      <sheetName val="공정집계_국별"/>
      <sheetName val="내역서1-2"/>
      <sheetName val="인제내역"/>
      <sheetName val="Option"/>
      <sheetName val="Sheet1 (2)"/>
      <sheetName val="252K444"/>
      <sheetName val="최종총괄"/>
      <sheetName val="세부산출내역서"/>
      <sheetName val="공사원가계산서"/>
      <sheetName val="제-노임"/>
      <sheetName val="표지 (2)"/>
      <sheetName val="전기일위대가"/>
      <sheetName val="LEGEND"/>
      <sheetName val="교통대책내역"/>
      <sheetName val="산정표"/>
      <sheetName val="Transaction"/>
      <sheetName val="재집"/>
      <sheetName val="입찰안"/>
      <sheetName val="품"/>
      <sheetName val="수로교총재료집계"/>
      <sheetName val="요율"/>
      <sheetName val="안정검토"/>
      <sheetName val="일위대가표지"/>
      <sheetName val="공조기휀"/>
      <sheetName val="제수"/>
      <sheetName val="공기"/>
      <sheetName val="GAS"/>
      <sheetName val="적용환율"/>
      <sheetName val="설계서"/>
      <sheetName val="자재조사표"/>
      <sheetName val="별표"/>
      <sheetName val="표지"/>
      <sheetName val="진주방향"/>
      <sheetName val="마산방향"/>
      <sheetName val="전차선로 물량표"/>
      <sheetName val="금액집계"/>
      <sheetName val="개산공사비"/>
      <sheetName val="예산내역서(총괄)"/>
      <sheetName val="예산내역서"/>
      <sheetName val="공제대산출"/>
      <sheetName val="운반공사,공구손료"/>
      <sheetName val="적용단가"/>
      <sheetName val="건축"/>
      <sheetName val="배수관공"/>
      <sheetName val="2F_회의실견적(5_14_일대)"/>
      <sheetName val="_HIT-&gt;HMC_견적(3900)"/>
      <sheetName val="단가_(2)"/>
      <sheetName val="경율산정_XLS"/>
      <sheetName val="날개수량1.5"/>
      <sheetName val="토사(PE)"/>
      <sheetName val="단가조사"/>
      <sheetName val="bCord공정"/>
      <sheetName val="e대가"/>
      <sheetName val="g단가"/>
      <sheetName val="h집계"/>
      <sheetName val="재공품기초자료"/>
      <sheetName val="약품공급2"/>
      <sheetName val="APT"/>
      <sheetName val="북제주원가"/>
      <sheetName val="양천현"/>
      <sheetName val="카니발(자105노60)"/>
      <sheetName val="코드"/>
      <sheetName val="공사내역"/>
      <sheetName val="제경비율"/>
      <sheetName val="20관리비율"/>
      <sheetName val="세부내역"/>
      <sheetName val="Customer Databas"/>
      <sheetName val="DATE"/>
      <sheetName val="원본(갑지)"/>
      <sheetName val="인사자료총집계"/>
      <sheetName val="건축내역"/>
      <sheetName val="설비단가표"/>
      <sheetName val="차액보증"/>
      <sheetName val="건축일위"/>
      <sheetName val="그라우팅일위"/>
      <sheetName val="갑지(추정)"/>
      <sheetName val="금융비용"/>
      <sheetName val="IMPEADENCE MAP 취수장"/>
      <sheetName val="개요"/>
      <sheetName val="공사비예산서(토목분)"/>
      <sheetName val="일위대가표"/>
      <sheetName val="PROJECT BRIEF(EX.NEW)"/>
      <sheetName val="설계내역서"/>
      <sheetName val="GAEYO"/>
      <sheetName val="소비자가"/>
      <sheetName val="ABUT수량-A1"/>
      <sheetName val="주요공정"/>
      <sheetName val="입력변수"/>
      <sheetName val="간선계산"/>
      <sheetName val="DATA"/>
      <sheetName val="ITEM"/>
      <sheetName val="동력부하(도산)"/>
      <sheetName val="Macro(차단기)"/>
      <sheetName val="터널조도"/>
      <sheetName val="설계산출기초"/>
      <sheetName val="도급예산내역서봉투"/>
      <sheetName val="기계경비(시간당)"/>
      <sheetName val="설계산출표지"/>
      <sheetName val="도급예산내역서총괄표"/>
      <sheetName val="램머"/>
      <sheetName val="Baby일위대가"/>
      <sheetName val="분전함신설"/>
      <sheetName val="단가산출"/>
      <sheetName val="자재단가"/>
      <sheetName val="을부담운반비"/>
      <sheetName val="운반비산출"/>
      <sheetName val="접지1종"/>
      <sheetName val="조명율표"/>
      <sheetName val="감가상각"/>
      <sheetName val="원가 (2)"/>
      <sheetName val=" 냉각수펌프"/>
      <sheetName val="설계명세서"/>
      <sheetName val="신우"/>
      <sheetName val="Sheet5"/>
      <sheetName val="1층"/>
      <sheetName val="유기공정"/>
      <sheetName val="중기손료"/>
      <sheetName val="공통가설(기준안)"/>
      <sheetName val="정보"/>
      <sheetName val="Sheet4"/>
      <sheetName val="이천향토(모형제작)"/>
      <sheetName val="총괄"/>
      <sheetName val="총괄집계표"/>
      <sheetName val="발신정보"/>
      <sheetName val="순공사비"/>
      <sheetName val="적현로"/>
      <sheetName val="CT "/>
      <sheetName val="노무비"/>
      <sheetName val="을지"/>
      <sheetName val="3BL공동구 수량"/>
      <sheetName val="납부서"/>
      <sheetName val="단위단가"/>
      <sheetName val="연부97-1"/>
      <sheetName val="갑지1"/>
      <sheetName val="일위목차"/>
      <sheetName val="내역1"/>
      <sheetName val="판매시설"/>
      <sheetName val="재료"/>
      <sheetName val="설치자재"/>
      <sheetName val="공조기(삭제)"/>
      <sheetName val="노임단가"/>
      <sheetName val="단"/>
      <sheetName val="경비"/>
      <sheetName val="부하LOAD"/>
      <sheetName val="국내조달(통합-1)"/>
      <sheetName val="조도계산서 (도서)"/>
      <sheetName val="8.PILE  (돌출)"/>
      <sheetName val="BID"/>
      <sheetName val="부대tu"/>
      <sheetName val="물량"/>
      <sheetName val="단위수량"/>
      <sheetName val="일반부표"/>
      <sheetName val="설계명세"/>
      <sheetName val="일위목록"/>
      <sheetName val="관급_File"/>
      <sheetName val="인건비"/>
      <sheetName val="대비"/>
      <sheetName val="조명율"/>
      <sheetName val="입력"/>
      <sheetName val="구의33고"/>
      <sheetName val="품셈TABLE"/>
      <sheetName val="청천내"/>
      <sheetName val="공구"/>
      <sheetName val="매립"/>
      <sheetName val="직접경비"/>
      <sheetName val="직접인건비"/>
      <sheetName val="청산공사"/>
      <sheetName val="샘플표지"/>
      <sheetName val="한강운반비"/>
      <sheetName val="경영"/>
      <sheetName val="98년"/>
      <sheetName val="실적"/>
      <sheetName val="정SW(원)"/>
      <sheetName val="내역서1999.8최종"/>
      <sheetName val="1차설계변경내역"/>
      <sheetName val="원가계산서"/>
      <sheetName val="전선 및 전선관"/>
      <sheetName val="토적계산"/>
      <sheetName val="sh1"/>
      <sheetName val="구역화물"/>
      <sheetName val="단위목록"/>
      <sheetName val="시험비"/>
      <sheetName val="기계경비목록"/>
      <sheetName val="#3_일위대가목록"/>
      <sheetName val="TOT"/>
      <sheetName val="미드수량"/>
      <sheetName val="노임이"/>
      <sheetName val="토목공사"/>
      <sheetName val="마산월령동골조물량변경"/>
      <sheetName val="소방"/>
      <sheetName val="22전선(P)"/>
      <sheetName val="22전선(L)"/>
      <sheetName val="22전선(R)"/>
      <sheetName val="단위중량"/>
      <sheetName val="연결임시"/>
      <sheetName val="가로등내역서"/>
      <sheetName val="FitOutConfCentre"/>
      <sheetName val="FAB별"/>
      <sheetName val="C-직노1"/>
      <sheetName val="000000"/>
      <sheetName val="조건입력"/>
      <sheetName val="조건입력(2)"/>
      <sheetName val="장비선정"/>
      <sheetName val="내역서-CCTV"/>
      <sheetName val="copy"/>
      <sheetName val="서식"/>
      <sheetName val="실행"/>
      <sheetName val="내역서(교량)전체"/>
      <sheetName val="심사계산"/>
      <sheetName val="심사물량"/>
      <sheetName val="5.연간운전비계산서"/>
      <sheetName val="비탈면보호공수량산출"/>
      <sheetName val="공사현황"/>
      <sheetName val="_REF"/>
      <sheetName val="설직재_1"/>
      <sheetName val="에어샵공사"/>
      <sheetName val="Macro(ST)"/>
      <sheetName val="danga"/>
      <sheetName val="ilch"/>
      <sheetName val="부대비율"/>
      <sheetName val="중기사용료"/>
      <sheetName val="BOQ건축"/>
      <sheetName val="I.설계조건"/>
      <sheetName val="KCS-CA"/>
      <sheetName val="본공사"/>
      <sheetName val="일위대가(계측기설치)"/>
      <sheetName val="6PILE  (돌출)"/>
      <sheetName val="수지예산"/>
      <sheetName val="INPUT"/>
      <sheetName val="G.R300경비"/>
      <sheetName val="COPING-1"/>
      <sheetName val="역T형교대-2수량"/>
      <sheetName val="결과조달"/>
      <sheetName val="최적단면"/>
      <sheetName val="PARAMETER"/>
      <sheetName val="고시단가"/>
      <sheetName val="Sheet13"/>
      <sheetName val="GEN"/>
      <sheetName val="발전기"/>
      <sheetName val="Sheet14"/>
      <sheetName val="간선"/>
      <sheetName val="CA지입"/>
      <sheetName val="소요자재명세서"/>
      <sheetName val="노무비명세서"/>
      <sheetName val="각형맨홀"/>
      <sheetName val="장비집계"/>
      <sheetName val="현장관리비"/>
      <sheetName val="제경집계"/>
      <sheetName val="정부노임단가"/>
      <sheetName val="guard(mac)"/>
      <sheetName val="2000년1차"/>
      <sheetName val="부서현황"/>
      <sheetName val="비가동-20"/>
      <sheetName val="예가표"/>
      <sheetName val="유림골조"/>
      <sheetName val="기초대가"/>
      <sheetName val="Macro1"/>
      <sheetName val="0000"/>
      <sheetName val="참고"/>
      <sheetName val="내역서(변경)"/>
      <sheetName val="산출내역서"/>
      <sheetName val="1차 내역서"/>
      <sheetName val="준검 내역서"/>
      <sheetName val="교대(A1)"/>
      <sheetName val="파일의이용"/>
      <sheetName val="대조표(0108)"/>
      <sheetName val="간접"/>
      <sheetName val="하중계산"/>
      <sheetName val="입찰"/>
      <sheetName val="현경"/>
      <sheetName val="토목주소"/>
      <sheetName val="프랜트면허"/>
      <sheetName val="도급양식"/>
      <sheetName val="토공(우물통,기타) "/>
      <sheetName val="부속동"/>
      <sheetName val="작업시작"/>
      <sheetName val="식재"/>
      <sheetName val="시설물"/>
      <sheetName val="식재출력용"/>
      <sheetName val="유지관리"/>
      <sheetName val="94"/>
      <sheetName val="70%"/>
      <sheetName val="토공사(흙막이)"/>
      <sheetName val="수량집계1"/>
      <sheetName val="수량집계2"/>
      <sheetName val="TOWER 10TON"/>
      <sheetName val="수정시산표"/>
      <sheetName val="수리결과"/>
      <sheetName val="원본 (4)"/>
      <sheetName val="COVER-P"/>
      <sheetName val="소방사항"/>
      <sheetName val="토목"/>
      <sheetName val="실행철강하도"/>
      <sheetName val="전계가"/>
      <sheetName val="회사정보"/>
      <sheetName val="을-ATYPE"/>
      <sheetName val="2회내역"/>
      <sheetName val="설비원가"/>
      <sheetName val="빗물받이(910-510-410)"/>
      <sheetName val="Sheet1_(2)"/>
      <sheetName val="97년추정손익계산서"/>
      <sheetName val="AS복구"/>
      <sheetName val="중기터파기"/>
      <sheetName val="변수값"/>
      <sheetName val="중기상차"/>
      <sheetName val=" 내역"/>
      <sheetName val="3.공통공사대비"/>
      <sheetName val="말뚝지지력산정"/>
      <sheetName val="본서하반기"/>
      <sheetName val="하반기(지구대)"/>
      <sheetName val="인부신상자료"/>
      <sheetName val="기둥(원형)"/>
      <sheetName val="교각1"/>
      <sheetName val="단면 (2)"/>
      <sheetName val="COPING"/>
      <sheetName val="공비대비"/>
      <sheetName val="우수"/>
      <sheetName val="가압장(토목)"/>
      <sheetName val="미장공사"/>
      <sheetName val="가설공사"/>
      <sheetName val="목공사"/>
      <sheetName val="48일위"/>
      <sheetName val="날개벽"/>
      <sheetName val="이토변실"/>
      <sheetName val="전력"/>
      <sheetName val="날개벽수량표"/>
      <sheetName val="기계공사"/>
      <sheetName val="DB구축"/>
      <sheetName val="가시설흙막이"/>
      <sheetName val="2F_회의실견적(5_14_일대)1"/>
      <sheetName val="_HIT-&gt;HMC_견적(3900)1"/>
      <sheetName val="단가_(2)1"/>
      <sheetName val="경율산정_XLS1"/>
      <sheetName val="표지_(2)"/>
      <sheetName val="전차선로_물량표"/>
      <sheetName val="날개수량1_5"/>
      <sheetName val="Customer_Databas"/>
      <sheetName val="IMPEADENCE_MAP_취수장"/>
      <sheetName val="PROJECT_BRIEF(EX_NEW)"/>
      <sheetName val="2F_회의실견적(5_14_일대)2"/>
      <sheetName val="_HIT-&gt;HMC_견적(3900)2"/>
      <sheetName val="단가_(2)2"/>
      <sheetName val="경율산정_XLS2"/>
      <sheetName val="Sheet1_(2)1"/>
      <sheetName val="표지_(2)1"/>
      <sheetName val="전차선로_물량표1"/>
      <sheetName val="날개수량1_51"/>
      <sheetName val="Customer_Databas1"/>
      <sheetName val="IMPEADENCE_MAP_취수장1"/>
      <sheetName val="PROJECT_BRIEF(EX_NEW)1"/>
      <sheetName val="콘_재료분리(1)"/>
      <sheetName val="POL6차-PIPING"/>
      <sheetName val="조건표"/>
      <sheetName val="경상직원"/>
      <sheetName val="공통가설"/>
      <sheetName val="공사개요"/>
      <sheetName val="노무비단가"/>
      <sheetName val="공문"/>
      <sheetName val="맨홀수량산출"/>
      <sheetName val="목표세부명세"/>
      <sheetName val="방호벽"/>
      <sheetName val="산출내역서집계표"/>
      <sheetName val="basic_info"/>
      <sheetName val="프로젝트명"/>
      <sheetName val="48평단가"/>
      <sheetName val="57단가"/>
      <sheetName val="54평단가"/>
      <sheetName val="66평단가"/>
      <sheetName val="61단가"/>
      <sheetName val="89평단가"/>
      <sheetName val="84평단가"/>
      <sheetName val="00000"/>
      <sheetName val="업체명"/>
      <sheetName val="관리"/>
      <sheetName val="공내역"/>
      <sheetName val="백암비스타내역"/>
      <sheetName val="유림총괄"/>
      <sheetName val="1000 DB구축 부표"/>
      <sheetName val="산출"/>
      <sheetName val=""/>
      <sheetName val="리츠"/>
      <sheetName val="공종목록표"/>
      <sheetName val="목차"/>
      <sheetName val="도근좌표"/>
      <sheetName val="계림(함평)"/>
      <sheetName val="계림(장성)"/>
      <sheetName val="항목별"/>
      <sheetName val="EACT10"/>
      <sheetName val="견적서_1개매장"/>
      <sheetName val="MOTOR"/>
      <sheetName val="실행예산"/>
      <sheetName val="Sheet22"/>
      <sheetName val="N賃率_職"/>
      <sheetName val="일위대가_4층원격_"/>
      <sheetName val="Book4.xls"/>
      <sheetName val="장비부하"/>
      <sheetName val="수리보고서비"/>
      <sheetName val="미익SUB"/>
      <sheetName val="매매"/>
      <sheetName val="공수집계"/>
      <sheetName val="내역 (2)"/>
      <sheetName val="견적"/>
      <sheetName val="교각계산"/>
      <sheetName val="부대"/>
      <sheetName val="일위CODE"/>
      <sheetName val="일반수량총괄"/>
      <sheetName val="금융"/>
      <sheetName val="하수급견적대비"/>
      <sheetName val="강재창호(작업중)"/>
      <sheetName val="강재창호(변경후작업중)"/>
      <sheetName val="b_balju_cho"/>
      <sheetName val="사업분석"/>
      <sheetName val="수량산출내역1115"/>
      <sheetName val="Tool"/>
      <sheetName val="사유서제출현황-2"/>
      <sheetName val="기초공"/>
      <sheetName val="자료"/>
      <sheetName val="1.우편집중내역서"/>
      <sheetName val="기본1"/>
      <sheetName val="수정일위대가"/>
      <sheetName val="이름정의"/>
      <sheetName val="당초계약"/>
      <sheetName val="변경내역"/>
      <sheetName val="등록자료"/>
      <sheetName val="설계조건"/>
      <sheetName val="외자내역"/>
      <sheetName val="외자배분"/>
      <sheetName val="기성내역서"/>
      <sheetName val="평야부단가"/>
      <sheetName val="실행내역서 "/>
      <sheetName val="126.255"/>
      <sheetName val="견적서"/>
      <sheetName val="40총괄"/>
      <sheetName val="40집계"/>
      <sheetName val="선로정수계산"/>
      <sheetName val="산출근거"/>
      <sheetName val="2호맨홀공제수량"/>
      <sheetName val="기본DATA"/>
      <sheetName val="일위산출"/>
      <sheetName val="상반기손익차2총괄"/>
      <sheetName val="FURNITURE-01"/>
      <sheetName val="CTEMCOST"/>
      <sheetName val="수목데이타 "/>
      <sheetName val="일위대가(가설)"/>
      <sheetName val="적용기준표(98년상반기)"/>
      <sheetName val="종배수관"/>
      <sheetName val="48수량"/>
      <sheetName val="22수량"/>
      <sheetName val="49일위"/>
      <sheetName val="22일위"/>
      <sheetName val="49수량"/>
      <sheetName val="_산근2_"/>
      <sheetName val="_산근4_"/>
      <sheetName val="_산근5_"/>
      <sheetName val="일위대가총괄표 2(설치)"/>
      <sheetName val="01AC"/>
      <sheetName val="조견표"/>
      <sheetName val="설계"/>
      <sheetName val="물량산출근거"/>
      <sheetName val="2002하반기노임기준"/>
      <sheetName val="공통비(전체)"/>
      <sheetName val="형틀공사"/>
      <sheetName val="교대(A1-A2)"/>
      <sheetName val="대비표(토공1안)"/>
      <sheetName val="몸체(460×600)"/>
      <sheetName val="기본사항"/>
      <sheetName val="투찰"/>
      <sheetName val="BSD (2)"/>
      <sheetName val="파일구성"/>
      <sheetName val="단가조사표 (2)"/>
      <sheetName val="단가조사-2"/>
      <sheetName val="PI"/>
      <sheetName val="포장직선구간"/>
      <sheetName val="수량산출서-2"/>
      <sheetName val="기초일위"/>
      <sheetName val="단중표"/>
      <sheetName val="적용토목"/>
      <sheetName val="코드정보"/>
      <sheetName val="LOPCALC"/>
      <sheetName val="AC포장수량"/>
      <sheetName val="현장근무일지 (3)"/>
      <sheetName val="업무분장"/>
      <sheetName val="투찰금액"/>
      <sheetName val="터파기및재료"/>
      <sheetName val="Linkedin_Lead ad"/>
      <sheetName val="Facebook_Lead ad"/>
      <sheetName val="Facebook_Page Like ad"/>
      <sheetName val="내역서1999_8최종"/>
      <sheetName val="내역서1999_8최종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refreshError="1"/>
      <sheetData sheetId="415" refreshError="1"/>
      <sheetData sheetId="416" refreshError="1"/>
      <sheetData sheetId="417"/>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sheetData sheetId="454"/>
      <sheetData sheetId="455"/>
      <sheetData sheetId="456"/>
      <sheetData sheetId="457"/>
      <sheetData sheetId="458"/>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RAGE"/>
      <sheetName val="Y-WORK"/>
      <sheetName val="YES"/>
      <sheetName val="2000.11월설계내역"/>
      <sheetName val="전선 및 전선관"/>
      <sheetName val="조명율표"/>
      <sheetName val="총괄"/>
      <sheetName val="토목"/>
      <sheetName val="설계예산서"/>
      <sheetName val="수량집계"/>
      <sheetName val="가로등내역서"/>
      <sheetName val="실행철강하도"/>
      <sheetName val="DATA"/>
      <sheetName val="#REF"/>
      <sheetName val="수량산출서"/>
      <sheetName val="일위대가"/>
      <sheetName val="터파기및재료"/>
      <sheetName val="말뚝지지력산정"/>
      <sheetName val="집계표"/>
      <sheetName val="단가"/>
      <sheetName val="총괄표"/>
      <sheetName val="내역서2안"/>
      <sheetName val="내역서"/>
      <sheetName val="단가산출"/>
      <sheetName val="소야공정계획표"/>
      <sheetName val="봉양~조차장간고하개명(신설)"/>
      <sheetName val="XXXXXX"/>
      <sheetName val="표지"/>
      <sheetName val="1.수변전설비공사"/>
      <sheetName val="2. 동력설비 공사"/>
      <sheetName val="3. 조명설비공사"/>
      <sheetName val="4. 접지설비공사"/>
      <sheetName val="5. 통신설비 공사"/>
      <sheetName val="6. 전기방식설비공사"/>
      <sheetName val="6.전기방식 설비공사(2)"/>
      <sheetName val="7.방호설비공사"/>
      <sheetName val="8.가설전기공사"/>
      <sheetName val="산출근거"/>
      <sheetName val="주상도"/>
      <sheetName val="입찰안"/>
      <sheetName val="하조서"/>
      <sheetName val="내역"/>
      <sheetName val="보증수수료산출"/>
      <sheetName val="준검 내역서"/>
      <sheetName val="6호기"/>
      <sheetName val="수량산출"/>
      <sheetName val="1.수인터널"/>
      <sheetName val="가로등"/>
      <sheetName val="bid"/>
      <sheetName val="공사비예산서(토목분)"/>
      <sheetName val="수목데이타 "/>
      <sheetName val="변압기 및 발전기 용량"/>
      <sheetName val="기계경비"/>
      <sheetName val="일위대가(목록)"/>
      <sheetName val="재료비"/>
      <sheetName val="단가 및 재료비"/>
      <sheetName val="각형맨홀"/>
      <sheetName val="수목단가"/>
      <sheetName val="시설수량표"/>
      <sheetName val="식재수량표"/>
      <sheetName val="일위목록"/>
      <sheetName val="자재단가"/>
      <sheetName val="일위대가표"/>
      <sheetName val="2006기계경비산출표"/>
      <sheetName val="단가조사"/>
      <sheetName val="일위대가표(유단가)"/>
      <sheetName val="예산갑지"/>
      <sheetName val="AS포장복구 "/>
      <sheetName val="INPUT"/>
      <sheetName val="점검총괄"/>
      <sheetName val="CABLE SIZE-3"/>
      <sheetName val="공구원가계산"/>
      <sheetName val="1차증가원가계산"/>
      <sheetName val="점수계산1-2"/>
      <sheetName val="특별교실"/>
      <sheetName val="기숙사"/>
      <sheetName val="화장실"/>
      <sheetName val="총집계-1"/>
      <sheetName val="총집계-2"/>
      <sheetName val="원가-1"/>
      <sheetName val="원가-2"/>
      <sheetName val="총물량표"/>
      <sheetName val="정산물량표"/>
      <sheetName val="정산세부물량1차분실적"/>
      <sheetName val="정산복구량"/>
      <sheetName val="일위대가표(1)"/>
      <sheetName val="일위대가표(2)"/>
      <sheetName val="자재단가비교표"/>
      <sheetName val="복구량산정 및 전용회선 사용"/>
      <sheetName val="노임단가"/>
      <sheetName val="기안"/>
      <sheetName val="갑지"/>
      <sheetName val="견적서"/>
      <sheetName val="호계"/>
      <sheetName val="제암"/>
      <sheetName val="월마트"/>
      <sheetName val="월드컵"/>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변경사유"/>
      <sheetName val="가옥조명원가계"/>
      <sheetName val="가옥조명내역서"/>
      <sheetName val="산출집계"/>
      <sheetName val="산출근거서"/>
      <sheetName val="신규품목"/>
      <sheetName val="수량표지"/>
      <sheetName val="공구손료"/>
      <sheetName val="4월 실적추정(건축+토목)"/>
      <sheetName val="4월 실적추정(건축)"/>
      <sheetName val="내역(설계)"/>
      <sheetName val="부대공사비"/>
      <sheetName val="현장관리비집계표"/>
      <sheetName val="Macro1"/>
      <sheetName val="JUCK"/>
      <sheetName val="EQUIP-H"/>
      <sheetName val="경비_원본"/>
      <sheetName val="Total"/>
      <sheetName val="BASIC (2)"/>
      <sheetName val="부하계산서"/>
      <sheetName val="원가계산"/>
      <sheetName val="부속동"/>
      <sheetName val="상수도토공집계표"/>
      <sheetName val="교각1"/>
      <sheetName val="ASP포장"/>
      <sheetName val="내역서(전기)"/>
      <sheetName val="2000년1차"/>
      <sheetName val="부대내역"/>
      <sheetName val="표지 (2)"/>
      <sheetName val="에너지동"/>
      <sheetName val="연습"/>
      <sheetName val="정부노임단가"/>
      <sheetName val="3BL공동구 수량"/>
      <sheetName val="단가산출서(기계)"/>
      <sheetName val="입찰결과(DATA)"/>
      <sheetName val="데이타"/>
      <sheetName val="예산변경사항"/>
      <sheetName val="요율"/>
      <sheetName val="자재대"/>
      <sheetName val="대치판정"/>
      <sheetName val="5.정산서"/>
      <sheetName val="코드표"/>
      <sheetName val="Sheet1 (2)"/>
      <sheetName val="MOTOR"/>
      <sheetName val="소요자재"/>
      <sheetName val="노무산출서"/>
      <sheetName val="ETC"/>
      <sheetName val="기계경비시간당손료목록"/>
      <sheetName val="동력부하(도산)"/>
      <sheetName val="설계내역서"/>
      <sheetName val="ITEM"/>
      <sheetName val="- INFORMATION -"/>
      <sheetName val="Module1"/>
      <sheetName val="Module2"/>
      <sheetName val="Module3"/>
      <sheetName val="Module4"/>
      <sheetName val="Module5"/>
      <sheetName val="Module6"/>
      <sheetName val="Module8"/>
      <sheetName val="Module9"/>
      <sheetName val="Module7"/>
      <sheetName val="단가비교표"/>
      <sheetName val="Module11"/>
      <sheetName val="공사원가계산서"/>
      <sheetName val="총내역서"/>
      <sheetName val="관급내역서"/>
      <sheetName val="이전비내역서"/>
      <sheetName val="물량"/>
      <sheetName val="배선설계"/>
      <sheetName val="부하계산"/>
      <sheetName val="기초산출서"/>
      <sheetName val="장비단가산출"/>
      <sheetName val="t형"/>
      <sheetName val="대비"/>
      <sheetName val="자재목록"/>
      <sheetName val="연결관산출조서"/>
      <sheetName val="¼³°è¿¹»ê¼­"/>
      <sheetName val="¼ö·®Áý°è"/>
      <sheetName val="ÃÑ°ý"/>
      <sheetName val="Åä¸ñ"/>
      <sheetName val="°¡·Îµî³»¿ª¼­"/>
      <sheetName val="¼ö·®»êÃâ¼­"/>
      <sheetName val="2000.11¿ù¼³°è³»¿ª"/>
      <sheetName val="ÀÏÀ§´ë°¡"/>
      <sheetName val="´Ü°¡"/>
      <sheetName val="ÃÑ°ýÇ¥"/>
      <sheetName val="¸»¶ÒÁöÁö·Â»êÁ¤"/>
      <sheetName val="ÅÍÆÄ±â¹×Àç·á"/>
      <sheetName val="Áý°èÇ¥"/>
      <sheetName val="¼ö·®»êÃâ"/>
      <sheetName val="Àü¼± ¹× Àü¼±°ü"/>
      <sheetName val="½ÇÇàÃ¶°­ÇÏµµ"/>
      <sheetName val="³»¿ª¼­2¾È"/>
      <sheetName val="Á¶¸íÀ²Ç¥"/>
      <sheetName val="6È£±â"/>
      <sheetName val="³»¿ª¼­"/>
      <sheetName val="´Ü°¡»êÃâ"/>
      <sheetName val="¼Ò¾ß°øÁ¤°èÈ¹Ç¥"/>
      <sheetName val="ÀÔÂû¾È"/>
      <sheetName val="ÇÏÁ¶¼­"/>
      <sheetName val="³»¿ª"/>
      <sheetName val="º¸Áõ¼ö¼ö·á»êÃâ"/>
      <sheetName val="ÁØ°Ë ³»¿ª¼­"/>
      <sheetName val="ºÀ¾ç~Á¶Â÷Àå°£°íÇÏ°³¸í(½Å¼³)"/>
      <sheetName val="¼ö¸ñµ¥ÀÌÅ¸ "/>
      <sheetName val="º¯¾Ð±â ¹× ¹ßÀü±â ¿ë·®"/>
      <sheetName val="ASPÆ÷Àå"/>
      <sheetName val="±â°è°æºñ"/>
      <sheetName val="1.¼öÀÎÅÍ³Î"/>
      <sheetName val="¿¹»êº¯°æ»çÇ×"/>
      <sheetName val="토공"/>
      <sheetName val="일반공사"/>
      <sheetName val="을"/>
      <sheetName val="FILE1"/>
      <sheetName val="VXXXX"/>
      <sheetName val="VXXXXX"/>
      <sheetName val="1.수변전설비"/>
      <sheetName val="2.전력간선"/>
      <sheetName val="3.동력"/>
      <sheetName val="4.전등"/>
      <sheetName val="5.전열"/>
      <sheetName val="6.약전"/>
      <sheetName val="7.소방"/>
      <sheetName val="8.방송"/>
      <sheetName val="9.조명제어"/>
      <sheetName val="10.철거공사"/>
      <sheetName val="남양시작동자105노65기1.3화1.2"/>
      <sheetName val="직노"/>
      <sheetName val="실행내역"/>
      <sheetName val="200"/>
      <sheetName val="참고"/>
      <sheetName val="공사개요"/>
      <sheetName val=" 상부공통집계(총괄)"/>
      <sheetName val="관급총괄"/>
      <sheetName val="2007일위 "/>
      <sheetName val="토목일위 (83~)"/>
      <sheetName val="표지판일위(105~"/>
      <sheetName val="장비일위"/>
      <sheetName val="재료1월호"/>
      <sheetName val="노무비 "/>
      <sheetName val="00000000"/>
      <sheetName val="간선계산"/>
      <sheetName val="기계내역"/>
      <sheetName val="기계경비(시간당)"/>
      <sheetName val="램머"/>
      <sheetName val="간접1"/>
      <sheetName val="본선차로수량집계표"/>
      <sheetName val="스톱로그내역"/>
      <sheetName val="수주현황2월"/>
      <sheetName val="타공종이기"/>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수입"/>
      <sheetName val="단면 (2)"/>
      <sheetName val="토공유동표"/>
      <sheetName val="교각계산"/>
      <sheetName val="공사원가계산서)"/>
      <sheetName val="내역집계표"/>
      <sheetName val="전기내역"/>
      <sheetName val="대가집계표"/>
      <sheetName val="대가전기"/>
      <sheetName val="자료"/>
      <sheetName val="집계표(관급)"/>
      <sheetName val="전기내역관급"/>
      <sheetName val="laroux"/>
      <sheetName val="도급예정1199"/>
      <sheetName val="외주대비"/>
      <sheetName val="수정실행"/>
      <sheetName val="단가산출근거"/>
      <sheetName val="현장인원투입"/>
      <sheetName val="장비투입계획"/>
      <sheetName val="현황사진"/>
      <sheetName val="옹벽"/>
      <sheetName val="외주대비-구조물"/>
      <sheetName val="외주대비 -석축"/>
      <sheetName val="외주대비-구조물 (2)"/>
      <sheetName val="견적표지 (3)"/>
      <sheetName val="정태현"/>
      <sheetName val="산출내역서집계표"/>
      <sheetName val="돌망태단위수량"/>
      <sheetName val="가감수량"/>
      <sheetName val="맨홀수량산출"/>
      <sheetName val="2000전체분"/>
      <sheetName val="일반수량"/>
      <sheetName val="외주"/>
      <sheetName val="Macro(차단기)"/>
      <sheetName val="BOX전기내역"/>
      <sheetName val="신우"/>
      <sheetName val="단가조사서"/>
      <sheetName val="20관리비율"/>
      <sheetName val="말뚝물량"/>
      <sheetName val="물가자료"/>
      <sheetName val="품의서"/>
      <sheetName val="물가시세"/>
      <sheetName val="SG"/>
      <sheetName val="전신환매도율"/>
      <sheetName val="EACT10"/>
      <sheetName val="원가계산서 (총괄)"/>
      <sheetName val="원가계산서 (건축)"/>
      <sheetName val="(총괄집계)"/>
      <sheetName val="건축공사"/>
      <sheetName val="방음벽기초(H=4m)"/>
      <sheetName val="옹벽수량집계"/>
      <sheetName val="1SPAN"/>
      <sheetName val="공문"/>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적용(기계)"/>
      <sheetName val="간접비"/>
      <sheetName val="토목원가계산서"/>
      <sheetName val="토목원가"/>
      <sheetName val="집계장"/>
      <sheetName val="설계내역"/>
      <sheetName val="제외공종"/>
      <sheetName val="기계원가계산서"/>
      <sheetName val="기계원가"/>
      <sheetName val="집계"/>
      <sheetName val="가설내역"/>
      <sheetName val="갑지(가로)"/>
      <sheetName val="표지목차간지"/>
      <sheetName val="예산조서-총괄"/>
      <sheetName val="예산조서-신공항1"/>
      <sheetName val="가설물"/>
      <sheetName val="K"/>
      <sheetName val="내역구성"/>
      <sheetName val="4원가"/>
      <sheetName val="임시급식"/>
      <sheetName val="옥외가스"/>
      <sheetName val="임시급식 (2)"/>
      <sheetName val="목차"/>
      <sheetName val="BQ"/>
      <sheetName val="견적조건"/>
      <sheetName val="견적조건(을지)"/>
      <sheetName val="대구실행"/>
      <sheetName val="Baby일위대가"/>
      <sheetName val="0.집계"/>
      <sheetName val="구역화물"/>
      <sheetName val="단가일람"/>
      <sheetName val="unit 4"/>
      <sheetName val="Summary Sheets"/>
      <sheetName val="일위목록-기"/>
      <sheetName val="6동"/>
      <sheetName val="부대공Ⅱ"/>
      <sheetName val="Chart1"/>
      <sheetName val="단위내역목록"/>
      <sheetName val="단위내역서"/>
      <sheetName val="원가(1)"/>
      <sheetName val="원가(2)"/>
      <sheetName val="공량산출서"/>
      <sheetName val="인건비"/>
      <sheetName val="총괄집계표"/>
      <sheetName val="DATA1"/>
      <sheetName val="제품별"/>
      <sheetName val="ABUT수량-A1"/>
      <sheetName val="22단가(철거)"/>
      <sheetName val="49단가"/>
      <sheetName val="49단가(철거)"/>
      <sheetName val="22단가"/>
      <sheetName val="참조-(1)"/>
      <sheetName val="제수변수량"/>
      <sheetName val="공기변수량"/>
      <sheetName val="통장출금액"/>
      <sheetName val="단면가정"/>
      <sheetName val="노임"/>
      <sheetName val="버스운행안내"/>
      <sheetName val="예방접종계획"/>
      <sheetName val="근태계획서"/>
      <sheetName val="Data&amp;Result"/>
      <sheetName val="MACRO(MCC)"/>
      <sheetName val="공종별원가계산"/>
      <sheetName val="우수맨홀공제단위수량"/>
      <sheetName val="JUCKEYK"/>
      <sheetName val="VA_code"/>
      <sheetName val="말고개터널조명전압강하"/>
      <sheetName val="조건표"/>
      <sheetName val="JJ"/>
      <sheetName val="설계"/>
      <sheetName val="설 계"/>
      <sheetName val="식생블럭단위수량"/>
      <sheetName val="전기일위대가"/>
      <sheetName val="단면(RW1)"/>
      <sheetName val="WORK"/>
      <sheetName val="시설물일위"/>
      <sheetName val="비교표"/>
      <sheetName val="소비자가"/>
      <sheetName val="ilch"/>
      <sheetName val="예정(3)"/>
      <sheetName val="동원(3)"/>
      <sheetName val="을지"/>
      <sheetName val="1.전차선조정"/>
      <sheetName val="2.조가선조정"/>
      <sheetName val="3.급전선신설"/>
      <sheetName val="4.급전선철거"/>
      <sheetName val="5.고배선철거"/>
      <sheetName val="6.고압케이블신설"/>
      <sheetName val="7.비절연선조정"/>
      <sheetName val="8.가동브래키트이설"/>
      <sheetName val="9.H형강주신설(9m)"/>
      <sheetName val="10.강관주신설(9m)"/>
      <sheetName val="11.H강주철거(11m)"/>
      <sheetName val="11.H형강기초"/>
      <sheetName val="13.강관주기초"/>
      <sheetName val="14.장력조정장치신설"/>
      <sheetName val="15.장력조정장치철거   "/>
      <sheetName val="16.콘주철거(9m)"/>
      <sheetName val="17.지선신설(보통)"/>
      <sheetName val="18.지선신설(v형)"/>
      <sheetName val="19.지선철거"/>
      <sheetName val="20.기중개폐기신설"/>
      <sheetName val="기초단가"/>
      <sheetName val="N賃率-職"/>
      <sheetName val="가로등부표"/>
      <sheetName val="조도계산서 (도서)"/>
      <sheetName val="LOPCALC"/>
      <sheetName val="재료"/>
      <sheetName val="매립"/>
      <sheetName val="MAIN_TABLE"/>
      <sheetName val="1.설계조건"/>
      <sheetName val="일위대가목차"/>
      <sheetName val="제경비율"/>
      <sheetName val="아산추가1220"/>
      <sheetName val="3-1.CB"/>
      <sheetName val="XL4Poppy"/>
      <sheetName val="98지급계획"/>
      <sheetName val="당초"/>
      <sheetName val="본공사"/>
      <sheetName val="DANGA"/>
      <sheetName val="A-4"/>
      <sheetName val="IMP(MAIN)"/>
      <sheetName val="IMP (REACTOR)"/>
      <sheetName val="차액보증"/>
      <sheetName val="오산갈곳"/>
      <sheetName val="맨홀수량집계"/>
      <sheetName val="설계조건"/>
      <sheetName val="날개벽(TYPE3)"/>
      <sheetName val="1.설계기준"/>
      <sheetName val="터널조도"/>
      <sheetName val="현황CODE"/>
      <sheetName val="손익현황"/>
      <sheetName val="3차설계"/>
      <sheetName val="기둥(원형)"/>
      <sheetName val="주형"/>
      <sheetName val="밸브설치"/>
      <sheetName val="3.바닥판설계"/>
      <sheetName val="안정계산"/>
      <sheetName val="단면검토"/>
      <sheetName val="원가"/>
      <sheetName val="약품설비"/>
      <sheetName val="PO-BOQ"/>
      <sheetName val="9-1차이내역"/>
      <sheetName val="견적대비"/>
      <sheetName val="CTEMCOST"/>
      <sheetName val="담장산출"/>
      <sheetName val="수로교총재료집계"/>
      <sheetName val="001"/>
      <sheetName val="노무비"/>
      <sheetName val="총계"/>
      <sheetName val="입찰보고"/>
      <sheetName val="1차설계변경내역"/>
      <sheetName val="노무비단가"/>
      <sheetName val="일위대가(가설)"/>
      <sheetName val="실행내역서"/>
      <sheetName val="BID-도로"/>
      <sheetName val="내력서"/>
      <sheetName val="대창(함평)-창열"/>
      <sheetName val="대창(장성)"/>
      <sheetName val="일위집계표"/>
      <sheetName val="일위대가(출입)"/>
      <sheetName val="일위대가(계측기설치)"/>
      <sheetName val="변경비교-을"/>
      <sheetName val="견적의뢰서"/>
      <sheetName val="전차선로 물량표"/>
      <sheetName val="토량1-1"/>
      <sheetName val="구조물철거타공정이월"/>
      <sheetName val="조경일람"/>
      <sheetName val="일위대가목록"/>
      <sheetName val="하수급견적대비"/>
      <sheetName val="기자재대비표"/>
      <sheetName val="48일위"/>
      <sheetName val="48수량"/>
      <sheetName val="22수량"/>
      <sheetName val="49일위"/>
      <sheetName val="22일위"/>
      <sheetName val="49수량"/>
      <sheetName val="물량표"/>
      <sheetName val="AILC004"/>
      <sheetName val="노임(1차)"/>
      <sheetName val="전기혼잡제경비(45)"/>
      <sheetName val="단가표"/>
      <sheetName val="관로"/>
      <sheetName val="제수"/>
      <sheetName val="공기"/>
      <sheetName val="9GNG운반"/>
      <sheetName val="백호우계수"/>
      <sheetName val="LP-S"/>
      <sheetName val="원가계산서"/>
      <sheetName val="정화조방수미장"/>
      <sheetName val="견적990322"/>
      <sheetName val="포장공"/>
      <sheetName val="인건비 "/>
      <sheetName val="입출재고현황 (2)"/>
      <sheetName val="의왕내역"/>
      <sheetName val="가설건물"/>
      <sheetName val="기초코드"/>
      <sheetName val="공사별 가중치 산출근거(토목)"/>
      <sheetName val="가중치근거(조경)"/>
      <sheetName val="2공구산출내역"/>
      <sheetName val="°ø»çºñ¿¹»ê¼­(Åä¸ñºÐ)"/>
      <sheetName val="°¢Çü¸ÇÈ¦"/>
      <sheetName val="¼ö¸ñ´Ü°¡"/>
      <sheetName val="½Ã¼³¼ö·®Ç¥"/>
      <sheetName val="½ÄÀç¼ö·®Ç¥"/>
      <sheetName val="ÀÏÀ§¸ñ·Ï"/>
      <sheetName val="ÀÚÀç´Ü°¡"/>
      <sheetName val="°¡·Îµî"/>
      <sheetName val="공사비"/>
      <sheetName val="가드레일산근"/>
      <sheetName val="수량집계표"/>
      <sheetName val="수량"/>
      <sheetName val="단가비교"/>
      <sheetName val="적용2002"/>
      <sheetName val="중기"/>
      <sheetName val="45,46"/>
      <sheetName val="교대(A1)"/>
      <sheetName val="교대(A1-A2)"/>
      <sheetName val="I一般比"/>
      <sheetName val="경비2내역"/>
      <sheetName val="현장관리비내역서"/>
      <sheetName val="단가대비표"/>
      <sheetName val="일위대가표 (2)"/>
      <sheetName val="포장복구집계"/>
      <sheetName val="REACTION(USD지진시)"/>
      <sheetName val="안정검토"/>
      <sheetName val="REACTION(USE평시)"/>
      <sheetName val="부재력정리"/>
      <sheetName val="BLOCK(1)"/>
      <sheetName val="8. 안정검토"/>
      <sheetName val="제-노임"/>
      <sheetName val="제직재"/>
      <sheetName val="96보완계획7.12"/>
      <sheetName val="지진시"/>
      <sheetName val="3.공통공사대비"/>
      <sheetName val="6PILE  (돌출)"/>
      <sheetName val="98NS-N"/>
      <sheetName val="토량산출서"/>
      <sheetName val="조명시설"/>
      <sheetName val="90.03실행 "/>
      <sheetName val="자료입력"/>
      <sheetName val="금리계산"/>
      <sheetName val="대구-교대(A1-A2)"/>
      <sheetName val="원형1호맨홀토공수량"/>
      <sheetName val="Sheet17"/>
      <sheetName val="°©Áö"/>
      <sheetName val="°ø»ç¿ø°¡°è»ê¼­"/>
      <sheetName val="ÃÑ³»¿ª¼­"/>
      <sheetName val="°ü±Þ³»¿ª¼­"/>
      <sheetName val="ÀÌÀüºñ³»¿ª¼­"/>
      <sheetName val="¹°·®"/>
      <sheetName val="¹è¼±¼³°è"/>
      <sheetName val="ºÎÇÏ°è»ê"/>
      <sheetName val="±âÃÊ»êÃâ¼­"/>
      <sheetName val="Àåºñ´Ü°¡»êÃâ"/>
      <sheetName val="µ¿¿ø(3)"/>
      <sheetName val="종합기별"/>
      <sheetName val="탑(을지)"/>
      <sheetName val="노무비 근거"/>
      <sheetName val="3"/>
      <sheetName val="노무비명세서"/>
      <sheetName val="소요자재명세서"/>
      <sheetName val="울진항공등화 내역서"/>
      <sheetName val="교실"/>
      <sheetName val="기성"/>
      <sheetName val="기성내역 진짜"/>
      <sheetName val="기성갑지"/>
      <sheetName val="2회기성사정"/>
      <sheetName val="3회기성갑지"/>
      <sheetName val="3회총괄"/>
      <sheetName val="3회기성"/>
      <sheetName val="실행갑지"/>
      <sheetName val="Mc1"/>
      <sheetName val="2000,9월 일위"/>
      <sheetName val="일반수량총괄"/>
      <sheetName val="영구청"/>
      <sheetName val="영구청이설"/>
      <sheetName val="사당2"/>
      <sheetName val="사당4"/>
      <sheetName val="사당4이설"/>
      <sheetName val="교대2"/>
      <sheetName val="교대2이설"/>
      <sheetName val="교대3"/>
      <sheetName val="교대3이설"/>
      <sheetName val="수서3"/>
      <sheetName val="수서3이설"/>
      <sheetName val="영구청afc"/>
      <sheetName val="ⴭⴭⴭⴭ"/>
      <sheetName val="¿¹Á¤(3)"/>
      <sheetName val="ÁÖÇü"/>
      <sheetName val="부대시설"/>
      <sheetName val="Apt내역"/>
      <sheetName val="Æ¯º°±³½Ç"/>
      <sheetName val="±â¼÷»ç"/>
      <sheetName val="È­Àå½Ç"/>
      <sheetName val="ÃÑÁý°è-1"/>
      <sheetName val="ÃÑÁý°è-2"/>
      <sheetName val="¿ø°¡-1"/>
      <sheetName val="¿ø°¡-2"/>
      <sheetName val="ÃÑ¹°·®Ç¥"/>
      <sheetName val="Á¤»ê¹°·®Ç¥"/>
      <sheetName val="Á¤»ê¼¼ºÎ¹°·®1Â÷ºÐ½ÇÀû"/>
      <sheetName val="Á¤»êº¹±¸·®"/>
      <sheetName val="ÀÏÀ§´ë°¡Ç¥(1)"/>
      <sheetName val="ÀÏÀ§´ë°¡Ç¥(2)"/>
      <sheetName val="ÀÚÀç´Ü°¡ºñ±³Ç¥"/>
      <sheetName val="º¹±¸·®»êÁ¤ ¹× Àü¿ëÈ¸¼± »ç¿ë"/>
      <sheetName val="³ëÀÓ´Ü°¡"/>
      <sheetName val="±â¾È"/>
      <sheetName val="°ßÀû¼­"/>
      <sheetName val="Ç¥Áö"/>
      <sheetName val="º¯°æ»çÀ¯"/>
      <sheetName val="°¡¿ÁÁ¶¸í¿ø°¡°è"/>
      <sheetName val="°¡¿ÁÁ¶¸í³»¿ª¼­"/>
      <sheetName val="»êÃâÁý°è"/>
      <sheetName val="»êÃâ±Ù°Å¼­"/>
      <sheetName val="½Å±ÔÇ°¸ñ"/>
      <sheetName val="¼ö·®Ç¥Áö"/>
      <sheetName val="°ø±¸¼Õ·á"/>
      <sheetName val="4¿ù ½ÇÀûÃßÁ¤(°ÇÃà+Åä¸ñ)"/>
      <sheetName val="4¿ù ½ÇÀûÃßÁ¤(°ÇÃà)"/>
      <sheetName val="È£°è"/>
      <sheetName val="Á¦¾Ï"/>
      <sheetName val="¿ù¸¶Æ®"/>
      <sheetName val="¿ùµåÄÅ"/>
      <sheetName val="ÀÏ¹Ý°ø»ç"/>
      <sheetName val="재정비직인"/>
      <sheetName val="재정비내역"/>
      <sheetName val="지적고시내역"/>
      <sheetName val="철거산출근거"/>
      <sheetName val="단위단가"/>
      <sheetName val="현장설명서"/>
      <sheetName val="견적조건서"/>
      <sheetName val="시공일반사항"/>
      <sheetName val="현장설명서갑지"/>
      <sheetName val="하도급선정의뢰서(습식공사)"/>
      <sheetName val="검사조서"/>
      <sheetName val="검사원"/>
      <sheetName val="집계(총괄)"/>
      <sheetName val="구성비"/>
      <sheetName val="실적보고"/>
      <sheetName val="자재단가표"/>
      <sheetName val="고창터널(고창방향)"/>
      <sheetName val="재료집계"/>
      <sheetName val="설계기준 및 하중계산"/>
      <sheetName val="입력값"/>
      <sheetName val="아파트기별"/>
      <sheetName val="공리일"/>
      <sheetName val="LEGEND"/>
      <sheetName val="기본DATA"/>
      <sheetName val="LD일"/>
      <sheetName val="FA설치명세"/>
      <sheetName val="FD"/>
      <sheetName val="증감대비"/>
      <sheetName val="공종단가"/>
      <sheetName val="Á¡°ËÃÑ°ý"/>
      <sheetName val="»ó¼öµµÅä°øÁý°èÇ¥"/>
      <sheetName val="°ßÀû´ëºñ"/>
      <sheetName val="ÀÏÀ§´ë°¡Ç¥(À¯´Ü°¡)"/>
      <sheetName val="ÀÚÀç¸ñ·Ï"/>
      <sheetName val="20°ü¸®ºñÀ²"/>
      <sheetName val="직공비"/>
      <sheetName val="2F 회의실견적(5_14 일대)"/>
      <sheetName val="주관사업"/>
      <sheetName val="수문일1"/>
      <sheetName val="발주설계서(당초)"/>
      <sheetName val="가시설단위수량"/>
      <sheetName val="SORCE1"/>
      <sheetName val="교통량조사"/>
      <sheetName val="차도조도계산"/>
      <sheetName val="과천MAIN"/>
      <sheetName val="효성CB 1P기초"/>
      <sheetName val="EQ-R1"/>
      <sheetName val="품목"/>
      <sheetName val="중총괄"/>
      <sheetName val="소총괄"/>
      <sheetName val="사용내역"/>
      <sheetName val="안전세부"/>
      <sheetName val="총급여"/>
      <sheetName val="급여"/>
      <sheetName val="안전사진"/>
      <sheetName val="계좌"/>
      <sheetName val="사진"/>
      <sheetName val="작업일지"/>
      <sheetName val="계획"/>
      <sheetName val="계획세부"/>
      <sheetName val="사용내역서"/>
      <sheetName val="항목별내역서"/>
      <sheetName val="안전담당자"/>
      <sheetName val="유도원"/>
      <sheetName val="제진기"/>
      <sheetName val="CC16-내역서"/>
      <sheetName val="DATE"/>
      <sheetName val="개요"/>
      <sheetName val="CIVIL"/>
      <sheetName val="자  재"/>
      <sheetName val="금액내역서"/>
      <sheetName val="정화조동내역"/>
      <sheetName val="단위수량"/>
      <sheetName val="관리사무소"/>
      <sheetName val="북제주-표지"/>
      <sheetName val="총괄내역서"/>
      <sheetName val="표준안전집계"/>
      <sheetName val="표준안전내역"/>
      <sheetName val="b_balju_cho"/>
      <sheetName val="현장관리비 "/>
      <sheetName val="기자재비"/>
      <sheetName val="사각맨홀"/>
      <sheetName val="기계경비일람"/>
      <sheetName val="몰탈재료산출"/>
      <sheetName val="단위목록"/>
      <sheetName val="기계경비목록"/>
      <sheetName val="관급"/>
      <sheetName val="집수정"/>
      <sheetName val="과세표준율-2"/>
      <sheetName val="면적분양가"/>
      <sheetName val="분양면적(1123)"/>
      <sheetName val="출력소스"/>
      <sheetName val="부하LOAD"/>
      <sheetName val="접속도로1"/>
      <sheetName val="공사별 가중치 산출근거(건축)"/>
      <sheetName val="집수A"/>
      <sheetName val="FAX"/>
      <sheetName val="건축개요"/>
      <sheetName val="부서현황"/>
      <sheetName val="현장지지물물량"/>
      <sheetName val="금액결정"/>
      <sheetName val="HRSG SMALL07220"/>
      <sheetName val="데리네이타현황"/>
      <sheetName val="설계가"/>
      <sheetName val="KMT물량"/>
      <sheetName val="AS복구"/>
      <sheetName val="중기터파기"/>
      <sheetName val="변수값"/>
      <sheetName val="중기상차"/>
      <sheetName val="노임,재료비"/>
      <sheetName val="명세서"/>
      <sheetName val="시멘트"/>
      <sheetName val="단가목록"/>
      <sheetName val="15"/>
      <sheetName val="단가산출서"/>
      <sheetName val="J直材4"/>
      <sheetName val="일위"/>
      <sheetName val="중기사용료"/>
      <sheetName val="총괄서"/>
      <sheetName val="공무공A"/>
      <sheetName val="할증 "/>
      <sheetName val="신공항A-9(원가수정)"/>
      <sheetName val="출력X"/>
      <sheetName val="Testing"/>
      <sheetName val="계화배수"/>
      <sheetName val="방음벽 기초 일반수량"/>
      <sheetName val="I.설계조건"/>
      <sheetName val="단면치수"/>
      <sheetName val="NEYOK"/>
      <sheetName val="토목내역"/>
      <sheetName val="수안보-MBR1"/>
      <sheetName val="입력DATA"/>
      <sheetName val="건축"/>
      <sheetName val="단가산출서 (2)"/>
      <sheetName val="BJJIN"/>
      <sheetName val="시공계획"/>
      <sheetName val="36신설수량"/>
      <sheetName val="cost"/>
      <sheetName val="산근"/>
      <sheetName val="세부내역"/>
      <sheetName val="평교-내역"/>
      <sheetName val="산출내역서"/>
      <sheetName val="guard(mac)"/>
      <sheetName val="품셈TABLE"/>
      <sheetName val="품셈표"/>
      <sheetName val="부대대비"/>
      <sheetName val="냉연집계"/>
      <sheetName val="BSD (2)"/>
      <sheetName val="저"/>
      <sheetName val="Macro2"/>
      <sheetName val="품셈"/>
      <sheetName val="SLAB&quot;1&quot;"/>
      <sheetName val="경상비"/>
      <sheetName val="공내역"/>
      <sheetName val="결과조달"/>
      <sheetName val="건축내역"/>
      <sheetName val="부안일위"/>
      <sheetName val="정공공사"/>
      <sheetName val="실행대비"/>
      <sheetName val="청천내"/>
      <sheetName val="1공구 건정토건 철콘"/>
      <sheetName val="2공구하도급내역서"/>
      <sheetName val="도급내역"/>
      <sheetName val="연결임시"/>
      <sheetName val="구조물공"/>
      <sheetName val="투찰추정"/>
      <sheetName val="도급내역5+800"/>
      <sheetName val="수목표준대가"/>
      <sheetName val="부대공"/>
      <sheetName val="도급금액"/>
      <sheetName val="재노경"/>
      <sheetName val="적현로"/>
      <sheetName val="배수공"/>
      <sheetName val="변경내역서"/>
      <sheetName val="1공구 건정토건 토공"/>
      <sheetName val="식재인부"/>
      <sheetName val="경상직원"/>
      <sheetName val="조건"/>
      <sheetName val="일위대가(1)"/>
      <sheetName val="전체"/>
      <sheetName val="관급자재"/>
      <sheetName val="제경비"/>
      <sheetName val="초기화면"/>
      <sheetName val="총공사내역서"/>
      <sheetName val="토공사"/>
      <sheetName val="정렬"/>
      <sheetName val="계약내역서"/>
      <sheetName val="전체도급"/>
      <sheetName val="CODE"/>
      <sheetName val="전기"/>
      <sheetName val="부하(성남)"/>
      <sheetName val="충주"/>
      <sheetName val="공사비집계"/>
      <sheetName val="본선 토공 분배표"/>
      <sheetName val="1.토공"/>
      <sheetName val="지급자재"/>
      <sheetName val="제출내역 (2)"/>
      <sheetName val="6공구(당초)"/>
      <sheetName val="산근1"/>
      <sheetName val="70%"/>
      <sheetName val="투찰"/>
      <sheetName val="관리,공감"/>
      <sheetName val="입찰"/>
      <sheetName val="1,2공구원가계산서"/>
      <sheetName val="1공구산출내역서"/>
      <sheetName val="현경"/>
      <sheetName val="전화번호DATA (2001)"/>
      <sheetName val="장비"/>
      <sheetName val="노무"/>
      <sheetName val="자압"/>
      <sheetName val="자재"/>
      <sheetName val="106C0300"/>
      <sheetName val="기본단가"/>
      <sheetName val="문학간접"/>
      <sheetName val="동력부하계산"/>
      <sheetName val="주차구획선수량"/>
      <sheetName val="약품공급2"/>
      <sheetName val="1호인버트수량"/>
      <sheetName val="석축설면"/>
      <sheetName val="법면단"/>
      <sheetName val="가도공"/>
      <sheetName val="인건-측정"/>
      <sheetName val="BEND LOSS"/>
      <sheetName val="개보수공사BM"/>
      <sheetName val="목동1절주.bh01"/>
      <sheetName val="실행(표지,갑,을)"/>
      <sheetName val="노임이"/>
      <sheetName val="환"/>
      <sheetName val="적용기준표(98년상반기)"/>
      <sheetName val="설계명세서"/>
      <sheetName val="기초자료입력"/>
      <sheetName val="역집계1"/>
      <sheetName val="보차도경계석"/>
      <sheetName val="48전력선로일위"/>
      <sheetName val="AIR SHOWER(3인용)"/>
      <sheetName val="재집"/>
      <sheetName val="직재"/>
      <sheetName val="49-119"/>
      <sheetName val="발신정보"/>
      <sheetName val="연부97-1"/>
      <sheetName val="갑지1"/>
      <sheetName val="중기일위대가"/>
      <sheetName val="율촌법률사무소2내역"/>
      <sheetName val="지주목시비량산출서"/>
      <sheetName val="손익분석"/>
      <sheetName val="우배수"/>
      <sheetName val="계수시트"/>
      <sheetName val="ITB COST"/>
      <sheetName val="고분전시관"/>
      <sheetName val="설비"/>
      <sheetName val="wall"/>
      <sheetName val="집1"/>
      <sheetName val="토공계산서(부체도로)"/>
      <sheetName val="월선수금"/>
      <sheetName val="물량산출근거"/>
      <sheetName val="SE-611"/>
      <sheetName val="CONCRETE"/>
      <sheetName val="날개벽"/>
      <sheetName val="woo(mac)"/>
      <sheetName val="C3"/>
      <sheetName val="TABLE"/>
      <sheetName val="Macro(전선)"/>
      <sheetName val="설직재-1"/>
      <sheetName val="자동 철거"/>
      <sheetName val="자동 설치"/>
      <sheetName val="토목 철주"/>
      <sheetName val="철거 일위대가(1-19)"/>
      <sheetName val="철거 일위대가(20-22)"/>
      <sheetName val="설치 일위대가(23-45호)"/>
      <sheetName val="설치 일위대가(46~78호)"/>
      <sheetName val="CA지입"/>
      <sheetName val="개소별수량산출"/>
      <sheetName val="U-TYPE(1)"/>
      <sheetName val="예산명세서"/>
      <sheetName val="맨홀"/>
      <sheetName val="금호"/>
      <sheetName val="적용공정"/>
      <sheetName val="L_RPTB02_01"/>
      <sheetName val="TEL"/>
      <sheetName val="수량이동"/>
      <sheetName val="예비품"/>
      <sheetName val="기계경비(시"/>
      <sheetName val="경산(을)"/>
      <sheetName val="01"/>
      <sheetName val="DATA 입력란"/>
      <sheetName val="1. 설계조건 2.단면가정 3. 하중계산"/>
      <sheetName val="소방사항"/>
      <sheetName val="TRE TABLE"/>
      <sheetName val="1단계"/>
      <sheetName val=" 총괄표"/>
      <sheetName val="조명일위"/>
      <sheetName val="사전공사"/>
      <sheetName val="소포내역 (2)"/>
      <sheetName val="암거단위"/>
      <sheetName val="본선토량운반계산서(1)0"/>
      <sheetName val="설계예시"/>
      <sheetName val="1안"/>
      <sheetName val="접속슬라브"/>
      <sheetName val="sw1"/>
      <sheetName val="일용노임단가"/>
      <sheetName val="plan&amp;section of foundation"/>
      <sheetName val="9811"/>
      <sheetName val="투찰내역"/>
      <sheetName val="COVER-P"/>
      <sheetName val="영업소실적"/>
      <sheetName val="E.P.T수량산출서"/>
      <sheetName val="덕소내역"/>
      <sheetName val="단위가격"/>
      <sheetName val="매출단가"/>
      <sheetName val="공통(20-91)"/>
      <sheetName val="1-1"/>
      <sheetName val="토사(PE)"/>
      <sheetName val="사급자재"/>
      <sheetName val="basic"/>
      <sheetName val="준공평가"/>
      <sheetName val="실행간접비용"/>
      <sheetName val="관리,부대비"/>
      <sheetName val="설산1.나"/>
      <sheetName val="본사S"/>
      <sheetName val="전압강하계산"/>
      <sheetName val="D-3503"/>
      <sheetName val="여흥"/>
      <sheetName val="99총공사내역서"/>
      <sheetName val="고등학교"/>
      <sheetName val="제1장"/>
      <sheetName val="제2장"/>
      <sheetName val="제3장"/>
      <sheetName val="제4장"/>
      <sheetName val="5장공내역서"/>
      <sheetName val="제6장"/>
      <sheetName val="직불동의서"/>
      <sheetName val="확약서"/>
      <sheetName val="전자입찰"/>
      <sheetName val="7작업장인수인계서"/>
      <sheetName val="3특기시방서"/>
      <sheetName val="일위대가목록(1)"/>
      <sheetName val="단가대비표(1)"/>
      <sheetName val="수질정화시설"/>
      <sheetName val="간접"/>
      <sheetName val="1공구(입찰내역)"/>
      <sheetName val="진우+대광"/>
      <sheetName val="통합내역"/>
      <sheetName val="기기리스트"/>
      <sheetName val="Piping(Methanol)"/>
      <sheetName val="단면설계"/>
      <sheetName val="영동(D)"/>
      <sheetName val="내역(중앙)"/>
      <sheetName val="내역(창신)"/>
      <sheetName val="건축내역서 (경제상무실)"/>
      <sheetName val="판"/>
      <sheetName val="입적표"/>
      <sheetName val="단위량당중기"/>
      <sheetName val="물가"/>
      <sheetName val="경산"/>
      <sheetName val="주방환기"/>
      <sheetName val="하중산정"/>
      <sheetName val="토목주소"/>
      <sheetName val="프랜트면허"/>
      <sheetName val="총집계표"/>
      <sheetName val="일위_파일"/>
      <sheetName val="copy"/>
      <sheetName val="서식"/>
      <sheetName val="기성내역서표지"/>
      <sheetName val="갑지(추정)"/>
      <sheetName val="L-type"/>
      <sheetName val="메서,변+증"/>
      <sheetName val="2000_11월설계내역"/>
      <sheetName val="날개벽수량표"/>
      <sheetName val="대,유,램"/>
      <sheetName val="중간부"/>
      <sheetName val="저리조양"/>
      <sheetName val="내역서 (2)"/>
      <sheetName val="설비내역서"/>
      <sheetName val="건축내역서"/>
      <sheetName val="전기내역서"/>
      <sheetName val="COVER"/>
      <sheetName val="L_RPTA05_목록"/>
      <sheetName val="역T형교대(말뚝기초)"/>
      <sheetName val="한강운반비"/>
      <sheetName val="EQUIPMENT -2"/>
      <sheetName val="빌딩 안내"/>
      <sheetName val="공종별내역서"/>
      <sheetName val="MBR9"/>
      <sheetName val="공비대비"/>
      <sheetName val="1.¼öº¯Àü¼³ºñ"/>
      <sheetName val="2.Àü·Â°£¼±"/>
      <sheetName val="3.µ¿·Â"/>
      <sheetName val="4.Àüµî"/>
      <sheetName val="5.Àü¿­"/>
      <sheetName val="6.¾àÀü"/>
      <sheetName val="7.¼Ò¹æ"/>
      <sheetName val="8.¹æ¼Û"/>
      <sheetName val="9.Á¶¸íÁ¦¾î"/>
      <sheetName val="10.Ã¶°Å°ø»ç"/>
      <sheetName val="³²¾ç½ÃÀÛµ¿ÀÚ105³ë65±â1.3È­1.2"/>
      <sheetName val="À»"/>
      <sheetName val="ºÎÇÏ°è»ê¼­"/>
      <sheetName val="À»Áö"/>
      <sheetName val="Á¶µµ°è»ê¼­ (µµ¼­)"/>
      <sheetName val="°ßÀûÁ¶°Ç"/>
      <sheetName val="°ßÀûÁ¶°Ç(À»Áö)"/>
      <sheetName val="Á÷³ë"/>
      <sheetName val="½ÇÇà³»¿ª"/>
      <sheetName val="철거집계"/>
      <sheetName val="3련 BOX"/>
      <sheetName val="12월31일"/>
      <sheetName val="자재비"/>
      <sheetName val="4월"/>
      <sheetName val="8월"/>
      <sheetName val="12월"/>
      <sheetName val="2월"/>
      <sheetName val="1월"/>
      <sheetName val="7월"/>
      <sheetName val="6월"/>
      <sheetName val="3월"/>
      <sheetName val="5월"/>
      <sheetName val="11월"/>
      <sheetName val="10월"/>
      <sheetName val="9월"/>
      <sheetName val="변경후-SHEET"/>
      <sheetName val="인사자료총집계"/>
      <sheetName val="목록"/>
      <sheetName val="선정요령"/>
      <sheetName val="공통비"/>
      <sheetName val="VENDOR LIST"/>
      <sheetName val="TYPE집계표"/>
      <sheetName val="Working(wo WTs)"/>
      <sheetName val="주조정실"/>
      <sheetName val="tggwan(mac)"/>
      <sheetName val="물량집계"/>
      <sheetName val="역T형"/>
      <sheetName val="P-산#1-1(WOWA1)"/>
      <sheetName val="연동내역서"/>
      <sheetName val="현관"/>
      <sheetName val="전체내역서"/>
      <sheetName val="설명"/>
      <sheetName val="G.R300경비"/>
      <sheetName val="P.M 별"/>
      <sheetName val="Option"/>
      <sheetName val="안정검토(온1)"/>
      <sheetName val="상 부"/>
      <sheetName val="내역서01"/>
      <sheetName val="설계기준"/>
      <sheetName val="내역1"/>
      <sheetName val="전기공사"/>
      <sheetName val="박스토공"/>
      <sheetName val="기준표"/>
      <sheetName val="단가및재료비"/>
      <sheetName val="보호공"/>
      <sheetName val="IP좌표"/>
      <sheetName val="차선도색현황"/>
      <sheetName val="변화치수"/>
      <sheetName val="전력구구조물산근"/>
      <sheetName val="시중노임단가"/>
      <sheetName val="전선_및_전선관"/>
      <sheetName val="1_수변전설비공사"/>
      <sheetName val="2__동력설비_공사"/>
      <sheetName val="3__조명설비공사"/>
      <sheetName val="4__접지설비공사"/>
      <sheetName val="5__통신설비_공사"/>
      <sheetName val="6__전기방식설비공사"/>
      <sheetName val="6_전기방식_설비공사(2)"/>
      <sheetName val="7_방호설비공사"/>
      <sheetName val="8_가설전기공사"/>
      <sheetName val="복구량산정_및_전용회선_사용"/>
      <sheetName val="4월_실적추정(건축+토목)"/>
      <sheetName val="4월_실적추정(건축)"/>
      <sheetName val="준검_내역서"/>
      <sheetName val="1_수인터널"/>
      <sheetName val="수목데이타_"/>
      <sheetName val="변압기_및_발전기_용량"/>
      <sheetName val="단가_및_재료비"/>
      <sheetName val="-_INFORMATION_-"/>
      <sheetName val="1_수변전설비"/>
      <sheetName val="2_전력간선"/>
      <sheetName val="3_동력"/>
      <sheetName val="4_전등"/>
      <sheetName val="5_전열"/>
      <sheetName val="6_약전"/>
      <sheetName val="7_소방"/>
      <sheetName val="8_방송"/>
      <sheetName val="9_조명제어"/>
      <sheetName val="10_철거공사"/>
      <sheetName val="남양시작동자105노65기1_3화1_2"/>
      <sheetName val="3BL공동구_수량"/>
      <sheetName val="표지_(2)"/>
      <sheetName val="22단가(철完9"/>
      <sheetName val="인수공총괄"/>
      <sheetName val="장문교(대전)"/>
      <sheetName val="지질조사"/>
      <sheetName val="열린교실"/>
      <sheetName val="1.우편집중내역서"/>
      <sheetName val="J01"/>
      <sheetName val="구조물터파기수량집계"/>
      <sheetName val="배수공 시멘트 및 골재량 산출"/>
      <sheetName val="합의경상"/>
      <sheetName val="단면瑌)"/>
      <sheetName val="신표지1"/>
      <sheetName val="CLAUSE"/>
      <sheetName val="약품설︀"/>
      <sheetName val="DB"/>
      <sheetName val="가격조사서"/>
      <sheetName val="건축내역(진해석동)"/>
      <sheetName val="진주방향"/>
      <sheetName val="마산방향"/>
      <sheetName val="nys"/>
      <sheetName val="36신丵〒_x0005_"/>
      <sheetName val="내역전기"/>
      <sheetName val="기초자료"/>
      <sheetName val="여과지동"/>
      <sheetName val="내역서(총)"/>
      <sheetName val="날개벽(시점좌측)"/>
      <sheetName val="T1"/>
      <sheetName val="단가결정"/>
      <sheetName val="총체보활공정표"/>
      <sheetName val="A(Rev.3)"/>
      <sheetName val="부총"/>
      <sheetName val="입력"/>
      <sheetName val="103동"/>
      <sheetName val="진접"/>
      <sheetName val="단위세대물량"/>
      <sheetName val="Rates"/>
      <sheetName val="감액총괄표"/>
      <sheetName val="간지"/>
      <sheetName val="TOT"/>
      <sheetName val="예산M6-B"/>
      <sheetName val="IMPEADENCE MAP 취수장"/>
      <sheetName val="화해(함평)"/>
      <sheetName val="화해(장성)"/>
      <sheetName val="호표"/>
      <sheetName val="Summar헾】_x0005__x0000__x0000__x0000__x0000_"/>
      <sheetName val="Summar"/>
      <sheetName val="Summar䡲ぞ_x0000_"/>
      <sheetName val="Summar_x0000__x0000_ⵘ"/>
      <sheetName val="다이꾸"/>
      <sheetName val="수성페인트도장 내역서"/>
      <sheetName val="금긋기 및 절단"/>
      <sheetName val="UR2-Calculation"/>
      <sheetName val="화재 탐지 설비"/>
      <sheetName val="노원열병합  건축공사기성내역서"/>
      <sheetName val="96정변2"/>
      <sheetName val="총수량집계표"/>
      <sheetName val="플랜트 설치"/>
      <sheetName val="내역서(전체)"/>
      <sheetName val="변경내역을"/>
      <sheetName val="대외공문"/>
      <sheetName val="AS포장복구_"/>
      <sheetName val="평가내역"/>
      <sheetName val="직접인건비"/>
      <sheetName val="통합"/>
      <sheetName val="BOX"/>
      <sheetName val="2.2.2입적표"/>
      <sheetName val="단면별연장"/>
      <sheetName val="분수공별 면적"/>
      <sheetName val="관로조직표"/>
      <sheetName val="일위대가 집계표"/>
      <sheetName val="횡배수관토공수량"/>
      <sheetName val="4.2.1 마루높이 검토"/>
      <sheetName val="이토변실(A3-LINE)"/>
      <sheetName val="통로box전기"/>
      <sheetName val="금액"/>
      <sheetName val="4)유동표"/>
      <sheetName val="접속도로"/>
      <sheetName val="암거공"/>
      <sheetName val="-15.0"/>
      <sheetName val="해평견적"/>
      <sheetName val="사리부설"/>
      <sheetName val="장비명"/>
      <sheetName val="위치조서"/>
      <sheetName val="기흥하도용"/>
      <sheetName val="화설내"/>
      <sheetName val="웅진교-S2"/>
      <sheetName val="적상기초자료"/>
      <sheetName val="3.내역서"/>
      <sheetName val="Macro3"/>
      <sheetName val="송우내역서"/>
      <sheetName val="배수관토공"/>
      <sheetName val="계산식"/>
      <sheetName val="차수공개요"/>
      <sheetName val="01AC"/>
      <sheetName val="1._x0018_변전설비"/>
      <sheetName val="인공(100P,배선반)"/>
      <sheetName val="설내역서 "/>
      <sheetName val="A갑지"/>
      <sheetName val="납부서"/>
      <sheetName val="조경"/>
      <sheetName val="산출2-기기동력"/>
      <sheetName val="산근(목록)"/>
      <sheetName val="이형관중량"/>
      <sheetName val="2000.05"/>
      <sheetName val="설계변경내역 98"/>
      <sheetName val="97노임단가"/>
      <sheetName val="입력란"/>
      <sheetName val="지주설치제원"/>
      <sheetName val="COPING"/>
      <sheetName val="기초"/>
      <sheetName val="2.대외공문"/>
      <sheetName val="5.공종별예산내역서"/>
      <sheetName val="³ëÀÓ"/>
      <sheetName val="토공(우물통,기타) "/>
      <sheetName val="전선"/>
      <sheetName val="CABLE"/>
      <sheetName val="DWPM"/>
      <sheetName val="내역서(토목)"/>
      <sheetName val="BOQ(전체)"/>
      <sheetName val="백암비스타내역"/>
      <sheetName val="1공구(을)"/>
      <sheetName val="주사무실종합"/>
      <sheetName val="단중표"/>
      <sheetName val="견적"/>
      <sheetName val="세부견적서(DAS Call Back)"/>
      <sheetName val="OPGW기별"/>
      <sheetName val="단중표-ST"/>
      <sheetName val="48평단가"/>
      <sheetName val="57단가"/>
      <sheetName val="54평단가"/>
      <sheetName val="66평단가"/>
      <sheetName val="61단가"/>
      <sheetName val="89평단가"/>
      <sheetName val="84평단가"/>
      <sheetName val="세동별비상"/>
      <sheetName val="펌프장수량산출(토)"/>
      <sheetName val="내역총괄"/>
      <sheetName val="내역총괄2"/>
      <sheetName val="내역총괄3"/>
      <sheetName val="인상효1"/>
      <sheetName val="조도계산서1"/>
      <sheetName val="견적율"/>
      <sheetName val="적용기준"/>
      <sheetName val="단"/>
      <sheetName val="교통대책내역"/>
      <sheetName val="대공종"/>
      <sheetName val="보할공정"/>
      <sheetName val="보합"/>
      <sheetName val="차종별"/>
      <sheetName val="구동"/>
      <sheetName val="별표"/>
      <sheetName val="PIPE"/>
      <sheetName val="VALVE"/>
      <sheetName val="전기2005"/>
      <sheetName val="통신2005"/>
      <sheetName val=" 견적서"/>
      <sheetName val="Customer Databas"/>
      <sheetName val="합천내역"/>
      <sheetName val="노무비산출"/>
      <sheetName val="유첨#2"/>
      <sheetName val="전기단가조사서"/>
      <sheetName val="관접합및부설"/>
      <sheetName val="2002하반기노임기준"/>
      <sheetName val="본부장"/>
      <sheetName val="BOQ"/>
      <sheetName val="대림산업"/>
      <sheetName val="연령현황"/>
      <sheetName val="내역표지"/>
      <sheetName val="본부소개"/>
      <sheetName val="구리토평1전기"/>
      <sheetName val="220 (2)"/>
      <sheetName val="가시설흙막이"/>
      <sheetName val="집수정(600-700)"/>
      <sheetName val="세목전체"/>
      <sheetName val="단가 "/>
      <sheetName val="단  가  대  비  표"/>
      <sheetName val="일  위  대  가  목  록"/>
      <sheetName val="기존단가 (2)"/>
      <sheetName val="유동표(변경)"/>
      <sheetName val="Man Power &amp; Comp"/>
      <sheetName val="대림경상68억"/>
      <sheetName val="PROJECT BRIEF"/>
      <sheetName val="접지수량"/>
      <sheetName val="ELECTRIC"/>
      <sheetName val="SCHEDULE"/>
      <sheetName val="토적표"/>
      <sheetName val="암거날개벽재료집계"/>
      <sheetName val="MIJIBI"/>
      <sheetName val="건축직"/>
      <sheetName val=" 내역"/>
      <sheetName val="견적서1"/>
      <sheetName val="제출"/>
      <sheetName val="준설량산정표"/>
      <sheetName val="단가비교표_공통1"/>
      <sheetName val="참조자료"/>
      <sheetName val="인원"/>
      <sheetName val="하도급변경대비표"/>
      <sheetName val="2000용수잠관-수량집계"/>
      <sheetName val="공사내역"/>
      <sheetName val="소업1교"/>
      <sheetName val="표층포설및다짐"/>
      <sheetName val="산출(전주P7)"/>
      <sheetName val="EQT-ESTN"/>
      <sheetName val="2000년 공정표"/>
      <sheetName val="교각별철근수량집계표"/>
      <sheetName val="사원등록"/>
      <sheetName val="호봉 (2)"/>
      <sheetName val="입고장부 (4)"/>
      <sheetName val="방호벽"/>
      <sheetName val="(A)내역서"/>
      <sheetName val="13LPMCC"/>
      <sheetName val="sub"/>
      <sheetName val="기본단가표"/>
      <sheetName val="바닥판"/>
      <sheetName val="s"/>
      <sheetName val="WEON"/>
      <sheetName val="경상"/>
      <sheetName val="가설"/>
      <sheetName val="우수"/>
      <sheetName val="공사비예비관리공감측설산출내역"/>
      <sheetName val="각종장비전압강하계산"/>
      <sheetName val="96작생능"/>
      <sheetName val="광혁기성"/>
      <sheetName val="몰탈㔀቎԰_x0000_"/>
      <sheetName val="몰탈䠊ፓ倀놡"/>
      <sheetName val="몰탈䠋ፓ頀뫻"/>
      <sheetName val="몰탈䠠ፓ瀀멗"/>
      <sheetName val="공제구간조서"/>
      <sheetName val="몰탈䠊ፓ "/>
      <sheetName val="세부내역(직접인건비)"/>
      <sheetName val="몰탈䠉ፓ退"/>
      <sheetName val="몰탈䠉ፓ退ꠍ"/>
      <sheetName val="몰탈䠑ፓ뀀짅"/>
      <sheetName val="TOEC"/>
      <sheetName val="내역서(기성청구)"/>
      <sheetName val="98수문일위"/>
      <sheetName val="위치"/>
      <sheetName val="공작물조직표(용배수)"/>
      <sheetName val="날개수량1.5"/>
      <sheetName val="시운전연료"/>
      <sheetName val="몰탈䠊ፓ㠀擞"/>
      <sheetName val="간선"/>
      <sheetName val="전압"/>
      <sheetName val="조도"/>
      <sheetName val="동력"/>
      <sheetName val="공통가설"/>
      <sheetName val="단가견적조사표"/>
      <sheetName val="예산내역서"/>
      <sheetName val="bdata-출력안함"/>
      <sheetName val="품종별-이름"/>
      <sheetName val=" 갑  지 "/>
      <sheetName val="Y_WORK"/>
      <sheetName val="노임변동률"/>
      <sheetName val="COMPRESSOR"/>
      <sheetName val="공리공제"/>
      <sheetName val="자재ᰀ፜搀"/>
      <sheetName val="발전기"/>
      <sheetName val="GEN"/>
      <sheetName val="송전재료비"/>
      <sheetName val="eq_data"/>
      <sheetName val="실행내역서 "/>
      <sheetName val="loading"/>
      <sheetName val="Factor"/>
      <sheetName val="CALCULATION"/>
      <sheetName val="working load at the btm ft."/>
      <sheetName val="WIND-EQ"/>
      <sheetName val="stability check"/>
      <sheetName val="design criteria"/>
      <sheetName val="부대공집계표"/>
      <sheetName val="관일"/>
      <sheetName val="경영상태"/>
      <sheetName val="준공정산"/>
      <sheetName val="J"/>
      <sheetName val="설계산출표지"/>
      <sheetName val="도장수량(하1)"/>
      <sheetName val="전기 원가계산서"/>
      <sheetName val="품셈집계표"/>
      <sheetName val="자재조사표"/>
      <sheetName val="일반부표집계표"/>
      <sheetName val="FOOTING단면력"/>
      <sheetName val="기초자료입력및 K치 확인"/>
      <sheetName val="NOMUBI"/>
      <sheetName val="노무비(DB)_이후 출력XXXXXX"/>
      <sheetName val="경비"/>
      <sheetName val="음성방향"/>
      <sheetName val="변경품셈총괄"/>
      <sheetName val="POWER"/>
      <sheetName val="설계서(7)"/>
      <sheetName val="개봉3동하수관"/>
      <sheetName val="갑지(가로ﻁ"/>
      <sheetName val="실행예산"/>
      <sheetName val="단가(반정1교-원주)"/>
      <sheetName val="2.조명기구철거(일괄철거분)"/>
      <sheetName val="제품橂"/>
      <sheetName val="조정내역"/>
      <sheetName val="단위"/>
      <sheetName val="경산锼_x0013_閄"/>
      <sheetName val="22단"/>
      <sheetName val="22단锼"/>
      <sheetName val="공내ᰖ"/>
      <sheetName val="단면"/>
      <sheetName val="22단헾"/>
      <sheetName val="AS_x0005__x0000_"/>
      <sheetName val="22단丵"/>
      <sheetName val="전선_및_전선ࠝ"/>
      <sheetName val="일위대가 "/>
      <sheetName val="교량하부공"/>
      <sheetName val="대,怀፵"/>
      <sheetName val="NAMES"/>
      <sheetName val="기자재׃"/>
      <sheetName val="갑지(0_x0000_"/>
      <sheetName val="단0_x0000_退"/>
      <sheetName val="갑지(렀뚣瘉"/>
      <sheetName val="갑지(_x0000_뎰瘇"/>
      <sheetName val="기자재_x0000_"/>
      <sheetName val="단0_x0000__x0000_"/>
      <sheetName val="단ူ_x0000_䠀"/>
      <sheetName val="기자재_x0010_"/>
      <sheetName val="기자재壸"/>
      <sheetName val="기자재嬨"/>
      <sheetName val="기자재蔈"/>
      <sheetName val="견적대ﱀ"/>
      <sheetName val="견적대₨"/>
      <sheetName val="기자재游"/>
      <sheetName val="기자재೨"/>
      <sheetName val="기자재箘"/>
      <sheetName val="기자재"/>
      <sheetName val="기자재à"/>
      <sheetName val="기자재灰"/>
      <sheetName val="스케즐"/>
      <sheetName val="PAINT"/>
      <sheetName val="견"/>
      <sheetName val="집계표(공종별)"/>
      <sheetName val="단가적용(터널)"/>
      <sheetName val="단위가격_할증"/>
      <sheetName val="제"/>
      <sheetName val="산출및내역"/>
      <sheetName val="총괄집䠄ᡏ"/>
      <sheetName val="SLIDES"/>
      <sheetName val="내역서비교"/>
      <sheetName val="적용(기尜_x0013_"/>
      <sheetName val="2.1  노무비 평균단가산출"/>
      <sheetName val="3CHBDC"/>
      <sheetName val="1-11조직표"/>
      <sheetName val="96.12"/>
      <sheetName val="정산입력"/>
      <sheetName val="2공구수량"/>
      <sheetName val="견적대비표"/>
      <sheetName val="견적단가"/>
      <sheetName val="하중계산"/>
      <sheetName val="Instruction"/>
      <sheetName val="수안보-_x0005__x0000__x0000_"/>
      <sheetName val="수안보-徸〒_x0005__x0000_"/>
      <sheetName val="36신설수翇"/>
      <sheetName val="36신설수︀"/>
      <sheetName val="견적꓀᥻"/>
      <sheetName val="36신설수Ç"/>
      <sheetName val="36신설수資"/>
      <sheetName val="공사비증감"/>
      <sheetName val="비목군분류일위"/>
      <sheetName val="백호헾】_x0005_"/>
      <sheetName val="01상노임"/>
      <sheetName val="개산공사비"/>
      <sheetName val="아산경희980422"/>
      <sheetName val="Front"/>
      <sheetName val="포쐀䑣"/>
      <sheetName val="포䠟⥏"/>
      <sheetName val="포䠠⥏"/>
      <sheetName val="Proposal"/>
      <sheetName val="토 적 표"/>
      <sheetName val="기본설계도급항목"/>
      <sheetName val="골재산출"/>
      <sheetName val="EP0618"/>
      <sheetName val="동해title"/>
      <sheetName val="자재집계"/>
      <sheetName val="연결관암거"/>
      <sheetName val="기지국"/>
      <sheetName val="data2"/>
      <sheetName val="총인원"/>
      <sheetName val="직급인원"/>
      <sheetName val="실행(1)"/>
      <sheetName val="포䈀㙪"/>
      <sheetName val="★도급내역"/>
      <sheetName val="aa"/>
      <sheetName val="현금흐름"/>
      <sheetName val="현장예산"/>
      <sheetName val="3.자재비(총괄)"/>
      <sheetName val="평가데이터"/>
      <sheetName val="SULKEA"/>
      <sheetName val="아파트건축"/>
      <sheetName val="잔수량(작성)"/>
      <sheetName val="효동"/>
      <sheetName val="전체철근집계"/>
      <sheetName val="토목공사"/>
      <sheetName val="토공산출(주차장)"/>
      <sheetName val="건축공사실행"/>
      <sheetName val="적용단위길이"/>
      <sheetName val="피벗테이블데이터분석"/>
      <sheetName val="특수기호강도거푸집"/>
      <sheetName val="종배수관면벽신"/>
      <sheetName val="종배수관(신)"/>
      <sheetName val="대로근거"/>
      <sheetName val="성서방향-교대(A2)"/>
      <sheetName val="상행-교대(A1)"/>
      <sheetName val="매매"/>
      <sheetName val="전신"/>
      <sheetName val="기간등록"/>
      <sheetName val="유림골조"/>
      <sheetName val="과세내역(세부)"/>
      <sheetName val="INPUT(덕도방향-시점)"/>
      <sheetName val="진주䈀ᅪ"/>
      <sheetName val="조명투자및환수계획"/>
      <sheetName val="제조중간결과"/>
      <sheetName val="BOX(1.5X1.5)"/>
      <sheetName val="TYPE-A"/>
      <sheetName val="배수문수량산출(3)"/>
      <sheetName val="2BOX본체"/>
      <sheetName val="사업수지"/>
      <sheetName val="기계경비단가"/>
      <sheetName val="栍ᾆ"/>
      <sheetName val="도급"/>
      <sheetName val="입출재고현⩿〚_x0005__x0000_"/>
      <sheetName val="º¯°æ»çÀ_x0000_"/>
      <sheetName val="설-원가"/>
      <sheetName val="전체_1설계"/>
      <sheetName val="수안보-娐&gt;闰⿑"/>
      <sheetName val="수안보-ꮸ⿥_x0005__x0000_"/>
      <sheetName val="백호丵〒_x0005_"/>
      <sheetName val="투찰가"/>
      <sheetName val="구조대가"/>
      <sheetName val="포설대가1"/>
      <sheetName val="부대대가"/>
      <sheetName val="사급자재(1단계)"/>
      <sheetName val="철근총괄집계표"/>
      <sheetName val="빗물받이(910-510-410)"/>
      <sheetName val="기초일위"/>
      <sheetName val="품셈기준"/>
      <sheetName val="총(신설)"/>
      <sheetName val="기본일위"/>
      <sheetName val="unit"/>
      <sheetName val="총괄-1"/>
      <sheetName val="오동"/>
      <sheetName val="대조"/>
      <sheetName val="나한"/>
      <sheetName val="CB"/>
      <sheetName val="CS2"/>
      <sheetName val="공종"/>
      <sheetName val="단가산출집계"/>
      <sheetName val="출력-내역서"/>
      <sheetName val="제원.설계조건"/>
      <sheetName val="type-F"/>
      <sheetName val="SLAB"/>
      <sheetName val="관람석제출"/>
      <sheetName val="골조시행"/>
      <sheetName val="지장물C"/>
      <sheetName val="96수출"/>
      <sheetName val="Site Expenses"/>
      <sheetName val="가공비"/>
      <sheetName val="General Data"/>
      <sheetName val="단위세대"/>
      <sheetName val="sum1 (2)"/>
      <sheetName val="c_balju"/>
      <sheetName val="단가표 "/>
      <sheetName val="가설공사"/>
      <sheetName val="기초공"/>
      <sheetName val="투자효율분석"/>
      <sheetName val="현장관리비"/>
      <sheetName val="일위목차"/>
      <sheetName val="홈통받이수량"/>
      <sheetName val="적용토목"/>
      <sheetName val="콘_재료분리(1)"/>
      <sheetName val="단위중량"/>
      <sheetName val="원형맨홀수량"/>
      <sheetName val="경율산정"/>
      <sheetName val="내역서 "/>
      <sheetName val="용소리교"/>
      <sheetName val="기본"/>
      <sheetName val="단위집계표"/>
      <sheetName val="공통가설공사"/>
      <sheetName val="당사"/>
      <sheetName val="교대"/>
      <sheetName val="const."/>
      <sheetName val="교각별수량"/>
      <sheetName val="원가산출서"/>
      <sheetName val="Dae_Jiju"/>
      <sheetName val="Sikje_ingun"/>
      <sheetName val="TREE_D"/>
      <sheetName val="WING3"/>
      <sheetName val="공사수행방안"/>
      <sheetName val=" 토목 처리장도급내역서 "/>
      <sheetName val="시설일위"/>
      <sheetName val="DATA 입력부"/>
      <sheetName val="승용"/>
      <sheetName val="맨홀토공수량"/>
      <sheetName val="기초및구체공"/>
      <sheetName val="삼보지질"/>
      <sheetName val="7.전산해석결과"/>
      <sheetName val="4.하중"/>
      <sheetName val="우각부검토"/>
      <sheetName val="특수선일위대가"/>
      <sheetName val="H PILE수량"/>
      <sheetName val="H-PILE수량집계"/>
      <sheetName val="단가조사-2"/>
      <sheetName val="공사착공계"/>
      <sheetName val="참조 DATA"/>
      <sheetName val="단가조사표"/>
      <sheetName val="설계내역서(기계)"/>
      <sheetName val="도로경계블럭단위수량"/>
      <sheetName val="도로경계블럭단위토공"/>
      <sheetName val="L형측구단위수량"/>
      <sheetName val="L형측구연장조서"/>
      <sheetName val="대창(함평)"/>
      <sheetName val="임대견적서"/>
      <sheetName val="하부철근수량"/>
      <sheetName val="맨홀물량"/>
      <sheetName val="기준비용"/>
      <sheetName val="케이블트레이"/>
      <sheetName val="내역아"/>
      <sheetName val="울타리"/>
      <sheetName val="단가표 (2)"/>
      <sheetName val="안양동교 1안"/>
      <sheetName val="자금청구"/>
      <sheetName val="소각장스케줄"/>
      <sheetName val="중기목록"/>
      <sheetName val="중로근거"/>
      <sheetName val="CAT_5"/>
      <sheetName val="1.범위"/>
      <sheetName val="2.편성"/>
      <sheetName val="3개요"/>
      <sheetName val="5내역"/>
      <sheetName val="6.GAS"/>
      <sheetName val="7임급실"/>
      <sheetName val="미제출"/>
      <sheetName val="소방1"/>
      <sheetName val="소방2"/>
      <sheetName val="왜UP"/>
      <sheetName val="2터널시점"/>
      <sheetName val="자재노임단가"/>
      <sheetName val="크레인5ton"/>
      <sheetName val="단가산출-2"/>
      <sheetName val="기초수량-1"/>
      <sheetName val="단가산출-1"/>
      <sheetName val="통신단가조사"/>
      <sheetName val="D-RMIL"/>
      <sheetName val="견적사양비교표"/>
      <sheetName val="조견표"/>
      <sheetName val="물가대비표"/>
      <sheetName val="일위대가집계표"/>
      <sheetName val="9-1차이내역."/>
      <sheetName val="장비경비"/>
      <sheetName val="실행ࠏE"/>
      <sheetName val="실행ဏ_x0000_"/>
      <sheetName val="105,106,107동"/>
      <sheetName val="수로교총재료齘_x0013_"/>
      <sheetName val="전체내역갑지"/>
      <sheetName val="내역서단가산출용"/>
      <sheetName val="일반전기"/>
      <sheetName val="지수"/>
      <sheetName val="가설공사내역"/>
      <sheetName val="esc"/>
      <sheetName val="동원인원산출"/>
      <sheetName val="거푸집물량"/>
      <sheetName val="환율-LIBOR"/>
      <sheetName val="본체"/>
      <sheetName val="현장대리인계"/>
      <sheetName val="삼성전기"/>
      <sheetName val="변경품셈"/>
      <sheetName val="토적"/>
      <sheetName val="밧데리"/>
      <sheetName val="D-3109"/>
      <sheetName val="APT"/>
      <sheetName val="부하"/>
      <sheetName val="도체종-상수표"/>
      <sheetName val="기계설비"/>
      <sheetName val="내역."/>
      <sheetName val="부대"/>
      <sheetName val="SRC-B3U2"/>
      <sheetName val="현대물량"/>
      <sheetName val="이름정의"/>
      <sheetName val="초기화면1"/>
      <sheetName val="MFAB"/>
      <sheetName val="MFRT"/>
      <sheetName val="MPKG"/>
      <sheetName val="MPRD"/>
      <sheetName val="1"/>
      <sheetName val="마장"/>
      <sheetName val="상가지급현황"/>
      <sheetName val="계약표지"/>
      <sheetName val="코드"/>
      <sheetName val="MCC제원"/>
      <sheetName val="내역서(당초변경)"/>
      <sheetName val="COVERSHEET"/>
      <sheetName val="일위대가(여기까지)"/>
      <sheetName val="단위_xdc00_ὗ␀"/>
      <sheetName val="3.하중산정4.지지력"/>
      <sheetName val="전력"/>
      <sheetName val="토공집계표"/>
      <sheetName val="COL"/>
      <sheetName val="분양가격표"/>
      <sheetName val="현장설က_x0000_蠀ᛟ"/>
      <sheetName val="학생내역"/>
      <sheetName val="Requirements"/>
      <sheetName val="원가계산하도"/>
      <sheetName val="단위_x0000__x0000_尀"/>
      <sheetName val="단위ࠀᎄ䰀"/>
      <sheetName val="단위倀❹缀"/>
      <sheetName val="단위耀ὡ"/>
      <sheetName val="MAT"/>
      <sheetName val="공통부대비"/>
      <sheetName val="계산근거"/>
      <sheetName val="DATA(BAC)"/>
      <sheetName val="IMF Code"/>
      <sheetName val="토공(완충)"/>
      <sheetName val="방송노임"/>
      <sheetName val="분전함신설"/>
      <sheetName val="협조전"/>
      <sheetName val="입찰견적보고서"/>
      <sheetName val="ATS단가"/>
      <sheetName val="mcc일위대가"/>
      <sheetName val="견적내역"/>
      <sheetName val="건축원가계산서"/>
      <sheetName val="원본"/>
      <sheetName val="내역(전체)"/>
      <sheetName val="횡배수관"/>
      <sheetName val="견적내용입력"/>
      <sheetName val="견적서세부내용"/>
      <sheetName val="설계내역(2001)"/>
      <sheetName val="DPRKMHDT"/>
      <sheetName val="공사비 내역 (가)"/>
      <sheetName val="일반맨홀수량집계"/>
      <sheetName val="EUPDAT2"/>
      <sheetName val="우각부보강"/>
      <sheetName val="일집"/>
      <sheetName val="설변물량"/>
      <sheetName val="날개벽(TYPE1)"/>
      <sheetName val="Tot-sum"/>
      <sheetName val="401"/>
      <sheetName val="조명율데이타"/>
      <sheetName val="내역서(삼호)"/>
      <sheetName val="TYPE-1"/>
      <sheetName val="변압기"/>
      <sheetName val="발전기용량-1"/>
      <sheetName val="발전기용량-2"/>
      <sheetName val="출력전에보세요"/>
      <sheetName val="전력간선(일반)"/>
      <sheetName val="전력간선(동력)"/>
      <sheetName val="MCC-B-A"/>
      <sheetName val="MCC-B-B"/>
      <sheetName val="MCC-B-C"/>
      <sheetName val="ACCOUNT(RECEP)"/>
      <sheetName val="부하(동력)"/>
      <sheetName val="ILLUMINANCE"/>
      <sheetName val="계산DATA"/>
      <sheetName val="전류"/>
      <sheetName val="데이터북"/>
      <sheetName val="조명참고자료"/>
      <sheetName val="Cable schedule"/>
      <sheetName val="V-data"/>
      <sheetName val="L-data"/>
      <sheetName val="P-data"/>
      <sheetName val="실행"/>
      <sheetName val="단가조사-1"/>
      <sheetName val="BabyÀÏÀ§´ë°¡"/>
      <sheetName val="NìüëÒ-òÅ"/>
      <sheetName val="°£¼±°è»ê"/>
      <sheetName val="´ë±¸½ÇÇà"/>
      <sheetName val="0.Áý°è"/>
      <sheetName val="1.¼öº¯Àü¼³ºñ°ø»ç"/>
      <sheetName val="Ç¥Áö (2)"/>
      <sheetName val="¸Å¸³"/>
      <sheetName val="¿ø°¡°è»ê"/>
      <sheetName val="1.ÀüÂ÷¼±Á¶Á¤"/>
      <sheetName val="2.Á¶°¡¼±Á¶Á¤"/>
      <sheetName val="3.±ÞÀü¼±½Å¼³"/>
      <sheetName val="4.±ÞÀü¼±Ã¶°Å"/>
      <sheetName val="5.°í¹è¼±Ã¶°Å"/>
      <sheetName val="6.°í¾ÐÄÉÀÌºí½Å¼³"/>
      <sheetName val="7.ºñÀý¿¬¼±Á¶Á¤"/>
      <sheetName val="8.°¡µ¿ºê·¡Å°Æ®ÀÌ¼³"/>
      <sheetName val="9.HÇü°­ÁÖ½Å¼³(9m)"/>
      <sheetName val="10.°­°üÁÖ½Å¼³(9m)"/>
      <sheetName val="11.H°­ÁÖÃ¶°Å(11m)"/>
      <sheetName val="11.HÇü°­±âÃÊ"/>
      <sheetName val="13.°­°üÁÖ±âÃÊ"/>
      <sheetName val="14.Àå·ÂÁ¶Á¤ÀåÄ¡½Å¼³"/>
      <sheetName val="15.Àå·ÂÁ¶Á¤ÀåÄ¡Ã¶°Å   "/>
      <sheetName val="16.ÄÜÁÖÃ¶°Å(9m)"/>
      <sheetName val="17.Áö¼±½Å¼³(º¸Åë)"/>
      <sheetName val="18.Áö¼±½Å¼³(vÇü)"/>
      <sheetName val="19.Áö¼±Ã¶°Å"/>
      <sheetName val="20.±âÁß°³Æó±â½Å¼³"/>
      <sheetName val="´Ü°¡ºñ±³Ç¥"/>
      <sheetName val="±âÃÊ´Ü°¡"/>
      <sheetName val="¾Æ»êÃß°¡1220"/>
      <sheetName val="98Áö±Þ°èÈ¹"/>
      <sheetName val="´çÃÊ"/>
      <sheetName val="1.¼³°èÁ¶°Ç"/>
      <sheetName val="Àç·á"/>
      <sheetName val="°¡·ÎµîºÎÇ¥"/>
      <sheetName val="Á¦°æºñÀ²"/>
      <sheetName val="³»¿ª(¼³°è)"/>
      <sheetName val="½Ä»ýºí·°´ÜÀ§¼ö·®"/>
      <sheetName val="Á¤ºÎ³ëÀÓ´Ü°¡"/>
      <sheetName val="보호"/>
      <sheetName val="MEXICO-C"/>
      <sheetName val="성남여성복지내역"/>
      <sheetName val="E총"/>
      <sheetName val="아수배전(1회)"/>
      <sheetName val="인건비_조사"/>
      <sheetName val="통신물량"/>
      <sheetName val="중동상가"/>
      <sheetName val="장비집계"/>
      <sheetName val="EKOG10건축"/>
      <sheetName val="공사진행"/>
      <sheetName val="견적서(대외) (2)"/>
      <sheetName val="__MAIN"/>
      <sheetName val="°úÃµMAIN"/>
      <sheetName val="ÅÍ³ÎÁ¶µµ"/>
      <sheetName val="1.¼³°è±âÁØ"/>
      <sheetName val="3Â÷¼³°è"/>
      <sheetName val="ÇöÈ²CODE"/>
      <sheetName val="¼ÕÀÍÇöÈ²"/>
      <sheetName val="±âµÕ(¿øÇü)"/>
      <sheetName val="¿Ëº®"/>
      <sheetName val="ABUT¼ö·®-A1"/>
      <sheetName val="¹ëºê¼³Ä¡"/>
      <sheetName val="3.¹Ù´ÚÆÇ¼³°è"/>
      <sheetName val="Á¶°Ç"/>
      <sheetName val="¿©Èï"/>
      <sheetName val="tÇü"/>
      <sheetName val="2. µ¿·Â¼³ºñ °ø»ç"/>
      <sheetName val="3. Á¶¸í¼³ºñ°ø»ç"/>
      <sheetName val="4. Á¢Áö¼³ºñ°ø»ç"/>
      <sheetName val="5. Åë½Å¼³ºñ °ø»ç"/>
      <sheetName val="6. Àü±â¹æ½Ä¼³ºñ°ø»ç"/>
      <sheetName val="6.Àü±â¹æ½Ä ¼³ºñ°ø»ç(2)"/>
      <sheetName val="7.¹æÈ£¼³ºñ°ø»ç"/>
      <sheetName val="8.°¡¼³Àü±â°ø»ç"/>
      <sheetName val="»êÃâ±Ù°Å"/>
      <sheetName val="Á¡¼ö°è»ê1-2"/>
      <sheetName val="ÃÑ°è"/>
      <sheetName val="¼ö¾Èº¸-MBR1"/>
      <sheetName val="ÀÔ·ÂDATA"/>
      <sheetName val="8. ¾ÈÁ¤°ËÅä"/>
      <sheetName val="ÇöÀåÁöÁö¹°¹°·®"/>
      <sheetName val="9GNG¿î¹Ý"/>
      <sheetName val="¿µ¾÷¼Ò½ÇÀû"/>
      <sheetName val="°ø»çÁøÇà"/>
      <sheetName val="°ßÀû¼­(´ë¿Ü) (2)"/>
      <sheetName val="ÀÎ°Ç-ÃøÁ¤"/>
      <sheetName val="6PILE  (µ¹Ãâ)"/>
      <sheetName val="현금"/>
      <sheetName val="현장"/>
      <sheetName val="STBOX"/>
      <sheetName val="TC표지"/>
      <sheetName val="유기공정"/>
      <sheetName val="철근량 검토"/>
      <sheetName val="와동25-3(변경)"/>
      <sheetName val="기계"/>
      <sheetName val="시가지우회도로공내역서"/>
      <sheetName val="MACRO(전선관)"/>
      <sheetName val="Piping Design Data"/>
      <sheetName val="종배수관"/>
      <sheetName val="工완성공사율"/>
      <sheetName val="연습장소"/>
      <sheetName val="기준액"/>
      <sheetName val="상세내역,전력산출서"/>
      <sheetName val="7.1유효폭"/>
      <sheetName val="Ampecity Data"/>
      <sheetName val="공사기본자료"/>
      <sheetName val="기술자료 (연수)"/>
      <sheetName val="2003상반기노임기준"/>
      <sheetName val="중기조종사 단위단가"/>
      <sheetName val="T6-6(2)"/>
      <sheetName val="Upgrades pricing"/>
      <sheetName val="PART_DISCOUNT"/>
      <sheetName val="B부대공"/>
      <sheetName val="소일위대가코드표"/>
      <sheetName val="대비표"/>
      <sheetName val="MANUFACTORY"/>
      <sheetName val="강북라우터"/>
      <sheetName val="사각맨0"/>
      <sheetName val="견적의ᰀ፜"/>
      <sheetName val="사각맨᠜"/>
      <sheetName val="공기԰_x0000_缀"/>
      <sheetName val="설계睮め_x0005_"/>
      <sheetName val="CF"/>
      <sheetName val="A 견적"/>
      <sheetName val="전기일위목록"/>
      <sheetName val="RE9604"/>
      <sheetName val="가계부"/>
      <sheetName val="제품목록"/>
      <sheetName val="매입매출관리"/>
      <sheetName val="UPDATA"/>
      <sheetName val="원가계산서(남측)"/>
      <sheetName val="단가보완"/>
      <sheetName val="증감분석"/>
      <sheetName val="5사남"/>
      <sheetName val="시중노임(공사)"/>
      <sheetName val="신공항A-9헾】_x0005__x0000__x0000_"/>
      <sheetName val="금액결揄"/>
      <sheetName val="기존구조물철거집계계표"/>
      <sheetName val="내역서(교량)전체"/>
      <sheetName val="w't table"/>
      <sheetName val="Main"/>
      <sheetName val="4차원가계산서"/>
      <sheetName val="예산M12A"/>
      <sheetName val="단산"/>
      <sheetName val="건공실"/>
      <sheetName val="토공A"/>
    </sheetNames>
    <definedNames>
      <definedName name="Macro10"/>
      <definedName name="Macro12"/>
      <definedName name="Macro13"/>
      <definedName name="Macro14"/>
      <definedName name="Macro2"/>
      <definedName name="Macro8"/>
      <definedName name="Macro9"/>
    </definedNames>
    <sheetDataSet>
      <sheetData sheetId="0">
        <row r="22">
          <cell r="F22">
            <v>148</v>
          </cell>
        </row>
      </sheetData>
      <sheetData sheetId="1">
        <row r="22">
          <cell r="F22">
            <v>148</v>
          </cell>
        </row>
      </sheetData>
      <sheetData sheetId="2" refreshError="1"/>
      <sheetData sheetId="3" refreshError="1"/>
      <sheetData sheetId="4" refreshError="1"/>
      <sheetData sheetId="5" refreshError="1"/>
      <sheetData sheetId="6"/>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refreshError="1"/>
      <sheetData sheetId="149" refreshError="1"/>
      <sheetData sheetId="150"/>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sheetData sheetId="257"/>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sheetData sheetId="285"/>
      <sheetData sheetId="286"/>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sheetData sheetId="302" refreshError="1"/>
      <sheetData sheetId="303" refreshError="1"/>
      <sheetData sheetId="304" refreshError="1"/>
      <sheetData sheetId="305" refreshError="1"/>
      <sheetData sheetId="306"/>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sheetData sheetId="316"/>
      <sheetData sheetId="317"/>
      <sheetData sheetId="318"/>
      <sheetData sheetId="319"/>
      <sheetData sheetId="320"/>
      <sheetData sheetId="321"/>
      <sheetData sheetId="322"/>
      <sheetData sheetId="323"/>
      <sheetData sheetId="324"/>
      <sheetData sheetId="325" refreshError="1"/>
      <sheetData sheetId="326" refreshError="1"/>
      <sheetData sheetId="327" refreshError="1"/>
      <sheetData sheetId="328" refreshError="1"/>
      <sheetData sheetId="329" refreshError="1"/>
      <sheetData sheetId="330" refreshError="1"/>
      <sheetData sheetId="331"/>
      <sheetData sheetId="332" refreshError="1"/>
      <sheetData sheetId="333" refreshError="1"/>
      <sheetData sheetId="334" refreshError="1"/>
      <sheetData sheetId="335"/>
      <sheetData sheetId="336"/>
      <sheetData sheetId="337"/>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sheetData sheetId="356"/>
      <sheetData sheetId="357"/>
      <sheetData sheetId="358"/>
      <sheetData sheetId="359"/>
      <sheetData sheetId="360"/>
      <sheetData sheetId="361"/>
      <sheetData sheetId="362"/>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sheetData sheetId="381" refreshError="1"/>
      <sheetData sheetId="382" refreshError="1"/>
      <sheetData sheetId="383" refreshError="1"/>
      <sheetData sheetId="384"/>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sheetData sheetId="404" refreshError="1"/>
      <sheetData sheetId="405"/>
      <sheetData sheetId="406" refreshError="1"/>
      <sheetData sheetId="407" refreshError="1"/>
      <sheetData sheetId="408" refreshError="1"/>
      <sheetData sheetId="409" refreshError="1"/>
      <sheetData sheetId="410"/>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sheetData sheetId="462"/>
      <sheetData sheetId="463"/>
      <sheetData sheetId="464" refreshError="1"/>
      <sheetData sheetId="465" refreshError="1"/>
      <sheetData sheetId="466"/>
      <sheetData sheetId="467"/>
      <sheetData sheetId="468" refreshError="1"/>
      <sheetData sheetId="469" refreshError="1"/>
      <sheetData sheetId="470" refreshError="1"/>
      <sheetData sheetId="471" refreshError="1"/>
      <sheetData sheetId="472"/>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sheetData sheetId="489"/>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sheetData sheetId="502" refreshError="1"/>
      <sheetData sheetId="503" refreshError="1"/>
      <sheetData sheetId="504"/>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sheetData sheetId="589"/>
      <sheetData sheetId="590"/>
      <sheetData sheetId="591"/>
      <sheetData sheetId="592"/>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sheetData sheetId="700" refreshError="1"/>
      <sheetData sheetId="701"/>
      <sheetData sheetId="702"/>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sheetData sheetId="125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sheetData sheetId="1389"/>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장비(창급분류)"/>
      <sheetName val="#REF"/>
      <sheetName val="VXXXXX"/>
      <sheetName val="추산(합계)"/>
      <sheetName val="추산(시범기)"/>
      <sheetName val="추산(비행제어계통) "/>
      <sheetName val="품목별"/>
      <sheetName val="년도별"/>
      <sheetName val="제조갑지"/>
      <sheetName val="이윤(제조)"/>
      <sheetName val="국내재료비"/>
      <sheetName val="재료비내역"/>
      <sheetName val="간접재료비"/>
      <sheetName val="작업설물"/>
      <sheetName val="작업설물율"/>
      <sheetName val="직접노무비"/>
      <sheetName val="공수"/>
      <sheetName val="제조공수"/>
      <sheetName val="제조임율"/>
      <sheetName val="감가상각비"/>
      <sheetName val="용역갑지"/>
      <sheetName val="이윤(용역)"/>
      <sheetName val="국내재료비(용역)"/>
      <sheetName val="자재세부내역"/>
      <sheetName val="직접노무비(기술용역)"/>
      <sheetName val="기술용역 MM"/>
      <sheetName val="MM"/>
      <sheetName val="용역단가"/>
      <sheetName val="용역간접노무비율"/>
      <sheetName val="전용상각비"/>
      <sheetName val="시험검사비"/>
      <sheetName val="용역간접경비율"/>
      <sheetName val="용역일반관리비율"/>
      <sheetName val="간접재료비산출표-27-30"/>
      <sheetName val="N賃率-職"/>
      <sheetName val="J直材4"/>
      <sheetName val="설직재-1"/>
      <sheetName val="장비(창급ONLY)"/>
      <sheetName val="공정외주"/>
      <sheetName val="____"/>
      <sheetName val="소유주(원)"/>
      <sheetName val="간이연락"/>
      <sheetName val="5. COST SCHEDULE PER EXPENSE"/>
      <sheetName val="예산계획"/>
      <sheetName val="전사집계"/>
      <sheetName val="96갑지"/>
      <sheetName val="다목적갑"/>
      <sheetName val="매출단가"/>
      <sheetName val="관람석제출"/>
      <sheetName val="차액보증"/>
      <sheetName val="MOTOR"/>
      <sheetName val="산출내역서"/>
      <sheetName val="9월하"/>
      <sheetName val="수량산출"/>
    </sheetNames>
    <definedNames>
      <definedName name="Module1.FormPrint"/>
    </defined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감가상각"/>
      <sheetName val="노임"/>
      <sheetName val="Sheet1"/>
      <sheetName val="20관리비율"/>
      <sheetName val="ROOF(ALKALI)"/>
      <sheetName val="터널조도"/>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수량산출"/>
      <sheetName val="중량산출"/>
      <sheetName val="PANEL 중량산출"/>
      <sheetName val="내역서"/>
      <sheetName val="견적대비표"/>
      <sheetName val="단가대비표"/>
      <sheetName val="부하계산서"/>
      <sheetName val="노임"/>
      <sheetName val="CT "/>
      <sheetName val="과천MAIN"/>
      <sheetName val="ABUT수량-A1"/>
      <sheetName val="발신정보"/>
      <sheetName val="기본일위"/>
      <sheetName val="TOTAL"/>
      <sheetName val="2F 회의실견적(5_14 일대)"/>
      <sheetName val="NOMUBI"/>
      <sheetName val="sw1"/>
      <sheetName val="J直材4"/>
      <sheetName val="실행철강하도"/>
      <sheetName val="I一般比"/>
      <sheetName val="단가비교표"/>
      <sheetName val="동원(3)"/>
      <sheetName val="예정(3)"/>
      <sheetName val="인건-측정"/>
      <sheetName val="조도계산서 (도서)"/>
      <sheetName val="동력부하(도산)"/>
      <sheetName val="명세서"/>
      <sheetName val="유기공정"/>
      <sheetName val="TABLE"/>
      <sheetName val="96물가 CODE"/>
      <sheetName val="종배수관"/>
      <sheetName val="CP-E2 (품셈표)"/>
      <sheetName val="노임단가"/>
      <sheetName val="감가상각"/>
      <sheetName val="연부97-1"/>
      <sheetName val="갑지1"/>
      <sheetName val="Sheet1"/>
      <sheetName val="U-TYPE(1)"/>
      <sheetName val="터널조도"/>
      <sheetName val="설비"/>
      <sheetName val="조도계산(1)"/>
      <sheetName val="일위대가목록"/>
      <sheetName val="전차선로 물량표"/>
      <sheetName val="와동25-3(변경)"/>
      <sheetName val="품목납기"/>
      <sheetName val="N賃率-職"/>
      <sheetName val="인건비"/>
      <sheetName val="001"/>
      <sheetName val="60명당사(총괄)"/>
      <sheetName val="반중력식옹벽3.5"/>
      <sheetName val="김재복부장님"/>
      <sheetName val="70%"/>
      <sheetName val="Sheet3"/>
      <sheetName val="기초대가"/>
      <sheetName val="직노"/>
      <sheetName val="20관리비율"/>
      <sheetName val="97"/>
      <sheetName val="WORK"/>
      <sheetName val="Macro1"/>
      <sheetName val="Macro2"/>
      <sheetName val="중기사용료"/>
      <sheetName val="TEL"/>
      <sheetName val="부대대비"/>
      <sheetName val="냉연집계"/>
      <sheetName val="신우"/>
      <sheetName val="대비"/>
      <sheetName val="내역서(총)"/>
      <sheetName val="교각계산"/>
      <sheetName val="plan&amp;section of foundation"/>
      <sheetName val="노원열병합  건축공사기성내역서"/>
      <sheetName val="민속촌메뉴"/>
      <sheetName val="수량산출서"/>
      <sheetName val="일위대가"/>
      <sheetName val="업무"/>
      <sheetName val="code"/>
      <sheetName val="공사현황"/>
      <sheetName val="설계조건"/>
      <sheetName val="직재"/>
      <sheetName val="경산"/>
      <sheetName val="Sheet2"/>
      <sheetName val="C-노임단가"/>
      <sheetName val="1.설계조건"/>
      <sheetName val="전기단가조사서"/>
      <sheetName val="자재단가"/>
      <sheetName val="K1자재(3차등)"/>
      <sheetName val="실행비교"/>
      <sheetName val="PANEL_중량산출"/>
      <sheetName val="CT_"/>
      <sheetName val="2F_회의실견적(5_14_일대)"/>
      <sheetName val="조도계산서_(도서)"/>
      <sheetName val="96물가_CODE"/>
      <sheetName val="CP-E2_(품셈표)"/>
      <sheetName val="덕전리"/>
      <sheetName val="선급금신청서"/>
      <sheetName val="ilch"/>
      <sheetName val="여과지동"/>
      <sheetName val="기초자료"/>
      <sheetName val="CONCRETE"/>
      <sheetName val="부하LOAD"/>
      <sheetName val="DATA"/>
      <sheetName val="데이타"/>
      <sheetName val="11월 가격"/>
      <sheetName val="일위대가(1)"/>
      <sheetName val="연수동"/>
      <sheetName val="원형1호맨홀토공수량"/>
      <sheetName val="1000 DB구축 부표"/>
      <sheetName val="6PILE  (돌출)"/>
      <sheetName val="청천내"/>
      <sheetName val="일위"/>
      <sheetName val="차액보증"/>
      <sheetName val="정부노임단가"/>
      <sheetName val="DATE"/>
      <sheetName val="sheets"/>
      <sheetName val="예산M12A"/>
      <sheetName val="일위대가목차"/>
      <sheetName val="경비_원본"/>
      <sheetName val="설직재-1"/>
      <sheetName val="FANDBS"/>
      <sheetName val="GRDATA"/>
      <sheetName val="SHAFTDBSE"/>
      <sheetName val="공사원가계산서"/>
      <sheetName val="소상 &quot;1&quot;"/>
      <sheetName val="견적서"/>
      <sheetName val="내역"/>
      <sheetName val="10월가격"/>
      <sheetName val="주소록"/>
      <sheetName val="노원열병합__건축공사기성내역서"/>
      <sheetName val="plan&amp;section_of_foundation"/>
      <sheetName val="단가조사"/>
      <sheetName val="건축내역"/>
      <sheetName val="기계경비산출기준"/>
      <sheetName val="부속동"/>
      <sheetName val="공사개요(좌)"/>
      <sheetName val="입찰안"/>
      <sheetName val="실행내역서 "/>
      <sheetName val="danga"/>
      <sheetName val="Sheet14"/>
      <sheetName val="Sheet13"/>
      <sheetName val="유림골조"/>
      <sheetName val="소비자가"/>
      <sheetName val="6호기"/>
      <sheetName val="재집"/>
      <sheetName val="자재단가비교표"/>
      <sheetName val="을"/>
      <sheetName val="제36-40호표"/>
      <sheetName val="#REF"/>
      <sheetName val="총괄집계표"/>
      <sheetName val="노무비"/>
      <sheetName val="공조기휀"/>
      <sheetName val="재료"/>
      <sheetName val="설치자재"/>
      <sheetName val="기본사항"/>
      <sheetName val="환산"/>
      <sheetName val="노임이"/>
      <sheetName val="단가산출2"/>
      <sheetName val="조명시설"/>
      <sheetName val="예산변경사항"/>
      <sheetName val="개요"/>
      <sheetName val="세부내역"/>
      <sheetName val="정공공사"/>
      <sheetName val="Sheet5"/>
      <sheetName val="갑지"/>
      <sheetName val="DB단가"/>
      <sheetName val="도"/>
      <sheetName val="공사내역"/>
      <sheetName val="전기일위대가"/>
      <sheetName val="BID"/>
      <sheetName val="갑지(추정)"/>
      <sheetName val="LEGEND"/>
      <sheetName val="조경"/>
      <sheetName val="최종갑지"/>
      <sheetName val="sum1 (2)"/>
      <sheetName val="견적정보"/>
      <sheetName val="1단계"/>
      <sheetName val="FB25JN"/>
      <sheetName val="년도별실"/>
      <sheetName val="을지"/>
      <sheetName val="DB"/>
      <sheetName val="본장"/>
      <sheetName val="도체종-상수표"/>
      <sheetName val="계산서(곡선부)"/>
      <sheetName val="-치수표(곡선부)"/>
      <sheetName val="원가계산서"/>
      <sheetName val="합천내역"/>
      <sheetName val="LOPCALC"/>
      <sheetName val="프로그램"/>
      <sheetName val="예산서"/>
      <sheetName val="운반비"/>
      <sheetName val="단가(1)"/>
      <sheetName val="단가(2)"/>
      <sheetName val="배관(TON)"/>
      <sheetName val="물량집계"/>
      <sheetName val="물량비교"/>
      <sheetName val="배관비교"/>
      <sheetName val="리스트"/>
      <sheetName val="용량-침사"/>
      <sheetName val="용량-펌프"/>
      <sheetName val="장애코드"/>
      <sheetName val="현금예금"/>
      <sheetName val="OPT7"/>
      <sheetName val="일위단가"/>
      <sheetName val="Sheet9"/>
      <sheetName val="화재 탐지 설비"/>
      <sheetName val="工완성공사율"/>
      <sheetName val="Y-WORK"/>
      <sheetName val="UserData"/>
      <sheetName val="환율"/>
      <sheetName val="EACT10"/>
      <sheetName val="음료실행"/>
      <sheetName val="APT내역"/>
      <sheetName val="부대시설"/>
      <sheetName val="기둥(원형)"/>
      <sheetName val="1안"/>
      <sheetName val="신규 수주분(사용자 정의)"/>
      <sheetName val="제-노임"/>
      <sheetName val="제직재"/>
      <sheetName val="철거산출근거"/>
      <sheetName val="원본(갑지)"/>
      <sheetName val="판매96"/>
      <sheetName val="단가산출(변경없음)"/>
      <sheetName val="직공비"/>
      <sheetName val="매입세율"/>
      <sheetName val="공사개요"/>
      <sheetName val="Sheet7"/>
      <sheetName val="어음광고주"/>
      <sheetName val="통신원가"/>
      <sheetName val="금액집계"/>
      <sheetName val="기성금내역서"/>
      <sheetName val="터파기및재료"/>
      <sheetName val="GAEYO"/>
      <sheetName val="타견적1"/>
      <sheetName val="타견적2"/>
      <sheetName val="타견적3"/>
      <sheetName val="원가"/>
      <sheetName val="운반"/>
      <sheetName val="UR2-Calculation"/>
      <sheetName val="Oper Amount"/>
      <sheetName val="실적단가"/>
      <sheetName val="일위대가_복합"/>
      <sheetName val="일위대가_서비스"/>
      <sheetName val="11.단가비교표_"/>
      <sheetName val="16.기계경비산출내역_"/>
      <sheetName val="밸브설치"/>
      <sheetName val="장비집계"/>
      <sheetName val="내역서1999.8최종"/>
      <sheetName val="단가표"/>
      <sheetName val="사통"/>
      <sheetName val="단"/>
      <sheetName val="FPA"/>
      <sheetName val="순수개발"/>
      <sheetName val="Data Vol"/>
      <sheetName val="차수"/>
      <sheetName val="공통가설"/>
      <sheetName val="전체"/>
      <sheetName val="Galaxy 소비자가격표"/>
      <sheetName val="8.PILE  (돌출)"/>
      <sheetName val="백암비스타내역"/>
      <sheetName val="교각1"/>
      <sheetName val="토공(우물통,기타) "/>
      <sheetName val="wall"/>
      <sheetName val="COPING"/>
      <sheetName val="AA3000"/>
      <sheetName val="AA3100"/>
      <sheetName val="비계"/>
      <sheetName val="AA3200"/>
      <sheetName val="동바리"/>
      <sheetName val="AA3300"/>
      <sheetName val="특수거푸집"/>
      <sheetName val="AA3400"/>
      <sheetName val="집계표"/>
      <sheetName val="9GNG운반"/>
      <sheetName val="준검 내역서"/>
      <sheetName val="T13(P68~72,78)"/>
      <sheetName val="2"/>
      <sheetName val="여방토공 "/>
      <sheetName val="임차품의(농조)"/>
      <sheetName val="copy"/>
      <sheetName val="단가산출"/>
      <sheetName val="실정공사비단가표"/>
      <sheetName val="심사물량"/>
      <sheetName val="심사계산"/>
      <sheetName val="조도계산서 _도서_"/>
      <sheetName val="원가 (2)"/>
      <sheetName val="PROCESS"/>
      <sheetName val="입출재고현황 (2)"/>
      <sheetName val="견적대비 견적서"/>
      <sheetName val="CTEMCOST"/>
      <sheetName val="실행내역"/>
      <sheetName val="기계내역"/>
      <sheetName val="가로등기초"/>
      <sheetName val="BASIC (2)"/>
      <sheetName val="일위대가(계측기설치)"/>
      <sheetName val="기계경비(시간당)"/>
      <sheetName val="램머"/>
      <sheetName val="내역서 (2)"/>
      <sheetName val="총괄내역서"/>
      <sheetName val="교대(A1-A2)"/>
      <sheetName val="공사비집계"/>
      <sheetName val="건축"/>
      <sheetName val="제잡비"/>
      <sheetName val="B(함)일반수량"/>
      <sheetName val="플랜트 설치"/>
      <sheetName val="산출근거"/>
      <sheetName val="산출내역서집계표"/>
      <sheetName val="환경평가"/>
      <sheetName val="인구"/>
      <sheetName val="배수관공"/>
      <sheetName val="Sheet1 (2)"/>
      <sheetName val="대치판정"/>
      <sheetName val="기성"/>
      <sheetName val="rate"/>
      <sheetName val="7.1 자재단가표(케이블)"/>
      <sheetName val="화재_탐지_설비"/>
      <sheetName val="소상_&quot;1&quot;"/>
      <sheetName val="토공정보"/>
      <sheetName val="예산M5A"/>
      <sheetName val="예산M2"/>
      <sheetName val="표지"/>
      <sheetName val="남양시작동자105노65기1.3화1.2"/>
      <sheetName val="지급자재"/>
      <sheetName val="계약내역서(을지)"/>
      <sheetName val="장비분석"/>
      <sheetName val="공조기"/>
      <sheetName val="STORAGE"/>
      <sheetName val="토목주소"/>
      <sheetName val="프랜트면허"/>
      <sheetName val="별표 "/>
      <sheetName val="조명율표"/>
      <sheetName val="단가조사-2"/>
      <sheetName val="전기"/>
      <sheetName val="날개벽수량표"/>
      <sheetName val="첨부파일"/>
      <sheetName val="일반수량총괄"/>
      <sheetName val="토공총괄"/>
      <sheetName val="골재수량"/>
      <sheetName val="레미콘집계"/>
      <sheetName val="주요자재"/>
      <sheetName val="타공종이기"/>
      <sheetName val="(C)원내역"/>
      <sheetName val="원가계산"/>
      <sheetName val="사급자재"/>
      <sheetName val="이토변실(A3-LINE)"/>
      <sheetName val="98수문일위"/>
      <sheetName val="진주방향"/>
      <sheetName val="유통망계획"/>
      <sheetName val="기준자료"/>
      <sheetName val="제품"/>
      <sheetName val="견적계산"/>
      <sheetName val="담장산출"/>
      <sheetName val="부하(성남)"/>
      <sheetName val="표지판단위"/>
      <sheetName val="설계"/>
      <sheetName val="시행후면적"/>
      <sheetName val="수지예산"/>
      <sheetName val="단가대비"/>
      <sheetName val="소요자재"/>
      <sheetName val=" HIT-&gt;HMC 견적(3900)"/>
      <sheetName val="내부부하"/>
      <sheetName val="단면가정"/>
      <sheetName val="토공계산서(부체도로)"/>
      <sheetName val="dt0301"/>
      <sheetName val="dtt0301"/>
      <sheetName val="VE절감"/>
      <sheetName val="물량표S"/>
      <sheetName val="금액내역서"/>
      <sheetName val="물가시세"/>
      <sheetName val="ITEM"/>
      <sheetName val="type-F"/>
      <sheetName val="실행"/>
      <sheetName val="협조전"/>
      <sheetName val="말뚝지지력산정"/>
      <sheetName val="예산대비"/>
      <sheetName val="공문"/>
      <sheetName val="NEYOK"/>
      <sheetName val="TRE TABLE"/>
      <sheetName val="CB"/>
      <sheetName val="본체"/>
      <sheetName val="단위수량"/>
      <sheetName val="호표"/>
      <sheetName val="횡 연장"/>
      <sheetName val="sub"/>
      <sheetName val="(A)내역서"/>
      <sheetName val="값"/>
      <sheetName val="48일위"/>
      <sheetName val="48수량"/>
      <sheetName val="22수량"/>
      <sheetName val="49일위"/>
      <sheetName val="22일위"/>
      <sheetName val="49수량"/>
      <sheetName val="자재집계"/>
      <sheetName val="골재랑"/>
      <sheetName val="기초총괄"/>
      <sheetName val="구체총괄"/>
      <sheetName val="구체+기초총괄"/>
      <sheetName val="교대집계"/>
      <sheetName val="교대철근(구체)"/>
      <sheetName val="교대철근(기초)"/>
      <sheetName val="교대철근(구체+기초)"/>
      <sheetName val="교각집계"/>
      <sheetName val="교각철근(구체)"/>
      <sheetName val="교각철근 (기초)"/>
      <sheetName val="교각철근 (구체+기초)"/>
      <sheetName val="현장타설말뚝"/>
      <sheetName val="강재집계표"/>
      <sheetName val="원동교강재집계표"/>
      <sheetName val="설계명세서(선로)"/>
      <sheetName val="전기,계장"/>
      <sheetName val="품셈"/>
      <sheetName val="구조물공집계"/>
      <sheetName val="암거집계 "/>
      <sheetName val="암거구체수량"/>
      <sheetName val="암거구체"/>
      <sheetName val="날개벽집계표"/>
      <sheetName val="날개벽단위"/>
      <sheetName val="차수벽집계표"/>
      <sheetName val="차수벽"/>
      <sheetName val="일위대가(4층원격)"/>
      <sheetName val="LOAD-46"/>
      <sheetName val="BOX"/>
      <sheetName val="건축내역서"/>
      <sheetName val="ROOF(ALKALI)"/>
      <sheetName val="dtxl"/>
      <sheetName val="품산출서"/>
      <sheetName val="1-1"/>
      <sheetName val="차도조도계산"/>
      <sheetName val="목록"/>
      <sheetName val="외주가공"/>
      <sheetName val="7단가"/>
      <sheetName val="자료"/>
      <sheetName val="우각부보강"/>
      <sheetName val="건축집계표"/>
      <sheetName val="단가표 "/>
      <sheetName val="견내"/>
      <sheetName val="매립"/>
      <sheetName val="FACTOR"/>
      <sheetName val="Cost bd-&quot;A&quot;"/>
      <sheetName val="cost"/>
      <sheetName val="총괄"/>
      <sheetName val="공사비"/>
      <sheetName val="OPT"/>
      <sheetName val="SV"/>
      <sheetName val="단가목록"/>
      <sheetName val="대창(장성)"/>
      <sheetName val="자재운반단가일람표"/>
      <sheetName val="설계내역(2001)"/>
      <sheetName val="토목"/>
      <sheetName val="건축원가계산서"/>
      <sheetName val="DRUM"/>
      <sheetName val="1공구(을)"/>
      <sheetName val="DLA"/>
      <sheetName val=" 견적서"/>
      <sheetName val="99총공사내역서"/>
      <sheetName val="변압기 및 발전기 용량"/>
      <sheetName val="XL4Poppy"/>
      <sheetName val="List"/>
      <sheetName val="CHITIET VL-NC"/>
      <sheetName val="DON GIA"/>
      <sheetName val="MOTOR"/>
      <sheetName val="참고"/>
      <sheetName val="시화점실행"/>
      <sheetName val="부대내역"/>
      <sheetName val="7.경제성결과"/>
      <sheetName val="FRP내역서"/>
      <sheetName val="__MAIN"/>
      <sheetName val="회로내역(승인)"/>
      <sheetName val="안정검토(온1)"/>
      <sheetName val="노무비 근거"/>
      <sheetName val="입상내역"/>
      <sheetName val="단가"/>
      <sheetName val="물량산출근거"/>
      <sheetName val="수안보-MBR1"/>
      <sheetName val="L형 옹벽"/>
      <sheetName val="COVER"/>
      <sheetName val="특별교실"/>
      <sheetName val="관급"/>
      <sheetName val="투찰(하수)"/>
      <sheetName val="품목"/>
      <sheetName val="AV시스템"/>
      <sheetName val="C1"/>
      <sheetName val="기성내역서표지"/>
      <sheetName val="공사비명세서"/>
      <sheetName val="지수"/>
      <sheetName val="일위대가표"/>
      <sheetName val="약품공급2"/>
      <sheetName val="변경갑지"/>
      <sheetName val="증감(갑지)"/>
      <sheetName val="손익차9월2"/>
      <sheetName val="실행내역서_"/>
      <sheetName val="3련 BOX"/>
      <sheetName val="PIPE"/>
      <sheetName val="FLANGE"/>
      <sheetName val="VALVE"/>
      <sheetName val="해상PCB"/>
      <sheetName val="Site Expenses"/>
      <sheetName val="기력고압전동기"/>
      <sheetName val="일보"/>
      <sheetName val="현장지지물물량"/>
      <sheetName val="Ekog10"/>
      <sheetName val="코드표"/>
      <sheetName val="1을"/>
      <sheetName val="도근좌표"/>
      <sheetName val="7내역"/>
      <sheetName val="BUS제원1"/>
      <sheetName val="단가조사서"/>
      <sheetName val="목차"/>
      <sheetName val="자판실행"/>
      <sheetName val="간선계산"/>
      <sheetName val="소업1교"/>
      <sheetName val="간지"/>
      <sheetName val="배수내역 (2)"/>
      <sheetName val="DHEQSUPT"/>
      <sheetName val="DATA1"/>
      <sheetName val="교통대책내역"/>
      <sheetName val="청주(철골발주의뢰서)"/>
      <sheetName val="정렬"/>
      <sheetName val="분전함신설"/>
      <sheetName val="접지1종"/>
      <sheetName val="전선 및 전선관"/>
      <sheetName val="자재테이블"/>
      <sheetName val="산출금액내역"/>
      <sheetName val="A-4"/>
      <sheetName val="원가입력"/>
      <sheetName val="견적"/>
      <sheetName val="EQUIPMENT -2"/>
      <sheetName val="대림경상68억"/>
      <sheetName val="F1"/>
      <sheetName val="포장공자재집계표"/>
      <sheetName val="일반수량"/>
      <sheetName val="자재일람"/>
      <sheetName val="교대(A1)"/>
      <sheetName val="대가표(품셈)"/>
      <sheetName val="단가산출서"/>
      <sheetName val="토목공사"/>
      <sheetName val="위치"/>
      <sheetName val="총공사내역서"/>
      <sheetName val="다곡2교"/>
      <sheetName val="OH공량old"/>
      <sheetName val="기초단가"/>
      <sheetName val="수량집계"/>
      <sheetName val="수량산출서 (2)"/>
      <sheetName val="맨홀토공"/>
      <sheetName val="오존실배관내역"/>
      <sheetName val="EPro"/>
      <sheetName val="목표세부명세"/>
      <sheetName val="집계"/>
      <sheetName val="전체현황"/>
      <sheetName val="FAB별"/>
      <sheetName val="자재조사표(참고용)"/>
      <sheetName val="품셈집계표"/>
      <sheetName val="일반부표집계표"/>
      <sheetName val="설계예산서(2016년 보안등 신설공사 단가계약-).xls"/>
      <sheetName val="I.설계조건"/>
      <sheetName val="재1"/>
      <sheetName val="수량산출서 갑지"/>
      <sheetName val="주요측점"/>
      <sheetName val="안정검토"/>
      <sheetName val="15100"/>
      <sheetName val="시행예산"/>
      <sheetName val="두앙"/>
      <sheetName val="재료비"/>
      <sheetName val="보온자재단가표"/>
      <sheetName val="9호관로"/>
      <sheetName val="상승노임"/>
      <sheetName val="실행간접비용"/>
      <sheetName val="공종별내역서"/>
      <sheetName val="CAL"/>
      <sheetName val="공주-교대(A1)"/>
      <sheetName val="COVER-P"/>
      <sheetName val="3BL공동구 수량"/>
      <sheetName val="기계경비"/>
      <sheetName val="작업일정"/>
      <sheetName val="INPUT"/>
      <sheetName val="Macro(차단기)"/>
      <sheetName val="BQ(실행)"/>
      <sheetName val="JUCK"/>
      <sheetName val="암거"/>
      <sheetName val="포장공"/>
      <sheetName val="배수공"/>
      <sheetName val="요약&amp;결과"/>
      <sheetName val="배관배선 단가조사"/>
      <sheetName val="일위대가집계"/>
      <sheetName val="4안전율"/>
      <sheetName val="사다리"/>
      <sheetName val="AA2000"/>
      <sheetName val="AA2100"/>
      <sheetName val="토류시설"/>
      <sheetName val="AA2200"/>
      <sheetName val="배수및물푸기시설집계"/>
      <sheetName val="가배수관"/>
      <sheetName val="가도수로"/>
      <sheetName val="절성경계도수로현황"/>
      <sheetName val="물푸기집계"/>
      <sheetName val="AA2300"/>
      <sheetName val="AA2400"/>
      <sheetName val="AA2500"/>
      <sheetName val="방호시설집계"/>
      <sheetName val="AA2600"/>
      <sheetName val="교통안전시설공집계"/>
      <sheetName val="교통처리가도수량집계"/>
      <sheetName val="국지도70호선-수량"/>
      <sheetName val="국지도70호선-현황"/>
      <sheetName val="남춘천IC접속부-수량"/>
      <sheetName val="남춘천IC접속부-현황"/>
      <sheetName val="군자4교하부-수량"/>
      <sheetName val="군자4교하부-현황"/>
      <sheetName val="AA2700"/>
      <sheetName val="낙하물방지공"/>
      <sheetName val="AA2800"/>
      <sheetName val="작업용가시설"/>
      <sheetName val="AA2900"/>
      <sheetName val="교량환기시설"/>
      <sheetName val="환기시설 (1)"/>
      <sheetName val="환기시설 (2)"/>
      <sheetName val="상-교대(A1-A2)"/>
      <sheetName val="연령현황"/>
      <sheetName val="__"/>
      <sheetName val="DIAPHRAGM"/>
      <sheetName val="TYPE-A"/>
      <sheetName val="단위중량"/>
      <sheetName val="견적(갑지)"/>
      <sheetName val="Controls"/>
      <sheetName val="11"/>
      <sheetName val="계약내력"/>
      <sheetName val="예시 (수정 및 삭제금지)"/>
      <sheetName val="sun"/>
      <sheetName val="최종견"/>
      <sheetName val="경사수로"/>
      <sheetName val="D16"/>
      <sheetName val="D25"/>
      <sheetName val="D22"/>
      <sheetName val="예산M11A"/>
      <sheetName val="자료입력"/>
      <sheetName val="H-pile(298x299)"/>
      <sheetName val="H-pile(250x250)"/>
      <sheetName val="일위_파일"/>
      <sheetName val="연결임시"/>
      <sheetName val="안정계산"/>
      <sheetName val="단면검토"/>
      <sheetName val="_산근2_"/>
      <sheetName val="_산근4_"/>
      <sheetName val="_산근5_"/>
      <sheetName val="총요약서"/>
      <sheetName val="암거공"/>
      <sheetName val="Macro(전선)"/>
      <sheetName val="원계약서"/>
      <sheetName val="총괄내역"/>
      <sheetName val="CATV"/>
      <sheetName val="변화치수"/>
      <sheetName val="우수"/>
      <sheetName val="토사(PE)"/>
      <sheetName val="소운반"/>
      <sheetName val="물가연동제"/>
      <sheetName val="1. 설계조건 2.단면가정 3. 하중계산"/>
      <sheetName val="DATA 입력란"/>
      <sheetName val="자재"/>
      <sheetName val="콘_재료분리(1)"/>
      <sheetName val="원형맨홀수량"/>
      <sheetName val="기기리스트"/>
      <sheetName val="01"/>
      <sheetName val="연돌일위집계"/>
      <sheetName val="VENDOR LIST"/>
      <sheetName val="BQ_Utl_Off"/>
      <sheetName val="BREAKDOWN(철거설치)"/>
      <sheetName val="Customer Databas"/>
      <sheetName val="기초자료입력"/>
      <sheetName val="Baby일위대가"/>
      <sheetName val="단가대비표 표지"/>
      <sheetName val="2000시행"/>
      <sheetName val="배수통관(좌)"/>
      <sheetName val="예산내역서"/>
      <sheetName val="가격표"/>
      <sheetName val="유림총괄"/>
      <sheetName val="샘플표지"/>
      <sheetName val="금융비용"/>
      <sheetName val="주안3차A-A"/>
      <sheetName val=" 냉각수펌프"/>
      <sheetName val="단면치수"/>
      <sheetName val="교차구"/>
      <sheetName val="위치조서"/>
      <sheetName val="입찰견적보고서"/>
      <sheetName val="일반공사"/>
      <sheetName val="데리네이타현황"/>
      <sheetName val="사  업  비  수  지  예  산  서"/>
      <sheetName val="암거(내역)"/>
      <sheetName val="공통(20-91)"/>
      <sheetName val="참조"/>
      <sheetName val="맨홀토공산출"/>
      <sheetName val="SW개발대상목록(기능점수)"/>
      <sheetName val="BOQ(전체)"/>
      <sheetName val="기초안정검토"/>
      <sheetName val="사전공사"/>
      <sheetName val="분류작업"/>
      <sheetName val="기본자료"/>
      <sheetName val="2002상반기노임기준"/>
      <sheetName val="안정성검토"/>
      <sheetName val="하중계산"/>
      <sheetName val="설계기준"/>
      <sheetName val="총괄표"/>
      <sheetName val="대상공사(조달청)"/>
      <sheetName val="자료(통합)"/>
      <sheetName val="횡배수관집현황(2공구)"/>
      <sheetName val="JUCKEYK"/>
      <sheetName val="수목표준대가"/>
      <sheetName val="웅진교-S2"/>
      <sheetName val="시중노임(공사)"/>
      <sheetName val="식재"/>
      <sheetName val="시설물"/>
      <sheetName val="식재출력용"/>
      <sheetName val="유지관리"/>
      <sheetName val="단위수량산출"/>
      <sheetName val="대전-교대(A1-A2)"/>
      <sheetName val="본실행경비"/>
      <sheetName val="8-1"/>
      <sheetName val="물가"/>
      <sheetName val="우배수"/>
      <sheetName val="설명"/>
      <sheetName val="wing"/>
      <sheetName val="98비정기소모"/>
      <sheetName val="TYPE1"/>
      <sheetName val="입력자료모음"/>
      <sheetName val="원가계산서(공사)"/>
      <sheetName val="식재가격"/>
      <sheetName val="식재총괄"/>
      <sheetName val="일위목록"/>
      <sheetName val="2000년1차"/>
      <sheetName val="구조물철거타공정이월"/>
      <sheetName val="수목데이타 "/>
      <sheetName val="토공(우물통,기타)_2"/>
      <sheetName val="내역서_(2)2"/>
      <sheetName val="횡_연장2"/>
      <sheetName val="토공(우물통,기타)_"/>
      <sheetName val="내역서_(2)"/>
      <sheetName val="횡_연장"/>
      <sheetName val="토공(우물통,기타)_1"/>
      <sheetName val="내역서_(2)1"/>
      <sheetName val="횡_연장1"/>
      <sheetName val="하부철근수량"/>
      <sheetName val="적용기준"/>
      <sheetName val="지주토목내역서"/>
      <sheetName val="몰탈재료산출"/>
      <sheetName val="G.R300경비"/>
      <sheetName val="일위대가(건축)"/>
      <sheetName val="6. 직접경비"/>
      <sheetName val="DS기성최종"/>
      <sheetName val="DS설변내역서"/>
      <sheetName val="단가_1_"/>
      <sheetName val="실행내역 "/>
      <sheetName val="ⴭⴭⴭⴭⴭ"/>
      <sheetName val="2001년 건설노임"/>
      <sheetName val="98지급계획"/>
      <sheetName val="맨홀수량산출"/>
      <sheetName val="E.P.T수량산출서"/>
      <sheetName val="교각별수량"/>
      <sheetName val="단가일람"/>
      <sheetName val="단가적용기준"/>
      <sheetName val="대로근거"/>
      <sheetName val="산근1"/>
      <sheetName val="장비"/>
      <sheetName val="노무"/>
      <sheetName val="돈암사업"/>
      <sheetName val="매크로"/>
      <sheetName val="지주목시비량산출서"/>
      <sheetName val="1,2공구원가계산서"/>
      <sheetName val="2공구산출내역"/>
      <sheetName val="1공구산출내역서"/>
      <sheetName val="1-3.조건,바닥판 "/>
      <sheetName val="설계명세서"/>
      <sheetName val="옹벽1"/>
      <sheetName val="AHU집계"/>
      <sheetName val="BSD (2)"/>
      <sheetName val="Proposal"/>
      <sheetName val="CALCULATION"/>
      <sheetName val="토적표"/>
      <sheetName val="Front"/>
      <sheetName val="월말"/>
      <sheetName val="출입자명단"/>
      <sheetName val="000000"/>
      <sheetName val="총내역서"/>
      <sheetName val="경관내역"/>
      <sheetName val="가로등내역"/>
      <sheetName val="영상수량산출"/>
      <sheetName val="경관수량산출"/>
      <sheetName val="가로등수량산출"/>
      <sheetName val="영상단가대비표 "/>
      <sheetName val="경관단가대비표"/>
      <sheetName val="배관"/>
      <sheetName val="일위대가1"/>
      <sheetName val="사용성검토"/>
      <sheetName val="일위내역"/>
      <sheetName val="골재집계"/>
      <sheetName val="공종별 집계"/>
      <sheetName val="호안공"/>
      <sheetName val="H-PILE수량집계"/>
      <sheetName val="요율"/>
      <sheetName val="하도관리"/>
      <sheetName val="확약서"/>
      <sheetName val="석축설면"/>
      <sheetName val="초기화면"/>
      <sheetName val="중기단가목록"/>
      <sheetName val="설계내역서"/>
      <sheetName val="궤간정정"/>
      <sheetName val="면(37)"/>
      <sheetName val="면맞춤593-693"/>
      <sheetName val="줄(37)"/>
      <sheetName val="줄맞춤"/>
      <sheetName val="유간(37)"/>
      <sheetName val="유간정정"/>
      <sheetName val="처짐(37)"/>
      <sheetName val="이음처짐"/>
      <sheetName val="위치(37)"/>
      <sheetName val="위치정정"/>
      <sheetName val="다지기(37)"/>
      <sheetName val="총다지기"/>
      <sheetName val="자갈치기(37)"/>
      <sheetName val="자갈치기"/>
      <sheetName val="분기보수"/>
      <sheetName val="기타721-739"/>
      <sheetName val="직접인건비"/>
      <sheetName val="배수공 시멘트 및 골재량 산출"/>
      <sheetName val="95년12월말"/>
      <sheetName val="basic_info"/>
      <sheetName val="식재품셈"/>
      <sheetName val="PANEL_중량산출1"/>
      <sheetName val="plan&amp;section_of_foundation1"/>
      <sheetName val="노원열병합__건축공사기성내역서1"/>
      <sheetName val="CT_1"/>
      <sheetName val="2F_회의실견적(5_14_일대)1"/>
      <sheetName val="조도계산서_(도서)1"/>
      <sheetName val="96물가_CODE1"/>
      <sheetName val="sum1_(2)"/>
      <sheetName val="1_설계조건"/>
      <sheetName val="CP-E2_(품셈표)1"/>
      <sheetName val="전차선로_물량표"/>
      <sheetName val="반중력식옹벽3_5"/>
      <sheetName val="6PILE__(돌출)"/>
      <sheetName val="신규_수주분(사용자_정의)"/>
      <sheetName val="화재_탐지_설비1"/>
      <sheetName val="소상_&quot;1&quot;1"/>
      <sheetName val="11월_가격"/>
      <sheetName val="1000_DB구축_부표"/>
      <sheetName val="준검_내역서"/>
      <sheetName val="여방토공_"/>
      <sheetName val="내역서1999_8최종"/>
      <sheetName val="Data_Vol"/>
      <sheetName val="11_단가비교표_"/>
      <sheetName val="16_기계경비산출내역_"/>
      <sheetName val="Galaxy_소비자가격표"/>
      <sheetName val="Oper_Amount"/>
      <sheetName val="8_PILE__(돌출)"/>
      <sheetName val="입출재고현황_(2)"/>
      <sheetName val="조도계산서__도서_"/>
      <sheetName val="교각철근_(기초)"/>
      <sheetName val="교각철근_(구체+기초)"/>
      <sheetName val="플랜트_설치"/>
      <sheetName val="암거집계_"/>
      <sheetName val="견적대비_견적서"/>
      <sheetName val="BASIC_(2)"/>
      <sheetName val="원가_(2)"/>
      <sheetName val="남양시작동자105노65기1_3화1_2"/>
      <sheetName val="별표_"/>
      <sheetName val="3련_BOX"/>
      <sheetName val="7_1_자재단가표(케이블)"/>
      <sheetName val="변압기_및_발전기_용량"/>
      <sheetName val="Sheet1_(2)"/>
      <sheetName val="TRE_TABLE"/>
      <sheetName val="노무비_근거"/>
      <sheetName val="_HIT-&gt;HMC_견적(3900)"/>
      <sheetName val="단가표_"/>
      <sheetName val="Cost_bd-&quot;A&quot;"/>
      <sheetName val="전선_및_전선관"/>
      <sheetName val="_견적서"/>
      <sheetName val="깨기수량"/>
      <sheetName val="보험료산출"/>
      <sheetName val="PIPE내역(FCN)"/>
      <sheetName val="설비내역서"/>
      <sheetName val="전기내역서"/>
      <sheetName val="원형측구(B-type)"/>
      <sheetName val="뚝토공"/>
      <sheetName val="일위목차"/>
      <sheetName val="24.보증금(전신전화가입권)"/>
      <sheetName val="계정code"/>
      <sheetName val="시산표"/>
      <sheetName val="비교1"/>
      <sheetName val="8-3기계경비"/>
      <sheetName val="기초공"/>
      <sheetName val="마산방향"/>
      <sheetName val="사리부설"/>
      <sheetName val="횡배수관재료-"/>
      <sheetName val="계산서(직선부)"/>
      <sheetName val="포장재료집계표"/>
      <sheetName val="콘크리트측구연장"/>
      <sheetName val="-몰탈콘크리트"/>
      <sheetName val="-배수구조물공토공"/>
      <sheetName val="산수배수"/>
      <sheetName val="일위집계(기존)"/>
      <sheetName val="제경비"/>
      <sheetName val="guard(mac)"/>
      <sheetName val="가정오수"/>
      <sheetName val="잔수량(작성)"/>
      <sheetName val="토공총괄표"/>
      <sheetName val="물건도(원본)"/>
      <sheetName val="적용단위길이"/>
      <sheetName val="피벗테이블데이터분석"/>
      <sheetName val="특수기호강도거푸집"/>
      <sheetName val="종배수관면벽신"/>
      <sheetName val="종배수관(신)"/>
      <sheetName val="기본"/>
      <sheetName val="견적대비"/>
      <sheetName val="내역서(삼호)"/>
      <sheetName val="규격"/>
      <sheetName val="입고장부 (4)"/>
      <sheetName val="견적보고(총액)"/>
      <sheetName val="원가계산하도"/>
      <sheetName val="추가예산"/>
      <sheetName val="공사손익실적"/>
      <sheetName val="TABLE DB"/>
      <sheetName val="쌍용 data base"/>
      <sheetName val="각종양식"/>
      <sheetName val="물량표"/>
      <sheetName val="평가데이터"/>
      <sheetName val="3.공통공사대비"/>
      <sheetName val="Sheet4"/>
      <sheetName val="통합"/>
      <sheetName val="기성내역서"/>
      <sheetName val="9.1지하2층하부보"/>
      <sheetName val="anchor"/>
      <sheetName val="서울대규장각_가시설흙막이_"/>
      <sheetName val="40총괄"/>
      <sheetName val="40집계"/>
      <sheetName val="첨부1-1"/>
      <sheetName val="[TOTAL.xls]______D_2001_______3"/>
      <sheetName val="[TOTAL.xls]______D_2001_______2"/>
      <sheetName val="[TOTAL.xls]______D_2001_______4"/>
      <sheetName val="[TOTAL.xls]______D_2001_______5"/>
      <sheetName val="데이터"/>
      <sheetName val=" 내역"/>
      <sheetName val="제품별"/>
      <sheetName val="잔공사현황"/>
      <sheetName val="지급자재조서"/>
      <sheetName val="경비2내역"/>
      <sheetName val="군자4교하부-Ö_x0000_"/>
      <sheetName val="회사기초자료"/>
      <sheetName val="23"/>
    </sheetNames>
    <sheetDataSet>
      <sheetData sheetId="0">
        <row r="1">
          <cell r="A1">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sheetData sheetId="407"/>
      <sheetData sheetId="408"/>
      <sheetData sheetId="409"/>
      <sheetData sheetId="410"/>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sheetData sheetId="577" refreshError="1"/>
      <sheetData sheetId="578"/>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ow r="1">
          <cell r="A1" t="str">
            <v>단  종</v>
          </cell>
        </row>
      </sheetData>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sheetData sheetId="91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sheetData sheetId="926"/>
      <sheetData sheetId="927"/>
      <sheetData sheetId="928" refreshError="1"/>
      <sheetData sheetId="929" refreshError="1"/>
      <sheetData sheetId="930" refreshError="1"/>
      <sheetData sheetId="931"/>
      <sheetData sheetId="932"/>
      <sheetData sheetId="933"/>
      <sheetData sheetId="934"/>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량산출"/>
      <sheetName val="타견적1"/>
      <sheetName val="타견적2"/>
      <sheetName val="타견적3"/>
      <sheetName val="견적대비표"/>
      <sheetName val="내역서"/>
      <sheetName val="단가대비표"/>
      <sheetName val="PANEL 중량산출"/>
      <sheetName val="중량산출"/>
      <sheetName val="샘플표지"/>
      <sheetName val="1안"/>
      <sheetName val="단가비교표"/>
      <sheetName val="N賃率-職"/>
      <sheetName val="일위"/>
      <sheetName val="매립"/>
      <sheetName val="I一般比"/>
      <sheetName val="과천MAIN"/>
      <sheetName val="원가 (2)"/>
      <sheetName val="노임"/>
      <sheetName val="ABUT수량-A1"/>
      <sheetName val="예가표"/>
      <sheetName val="일위대가목차"/>
      <sheetName val="Sheet2"/>
      <sheetName val="신우"/>
      <sheetName val="내역서1999.8최종"/>
      <sheetName val="2F 회의실견적(5_14 일대)"/>
      <sheetName val="J直材4"/>
      <sheetName val="품목납기"/>
      <sheetName val="송라초중학교(final)"/>
      <sheetName val="집계표"/>
      <sheetName val="Macro1"/>
      <sheetName val="S0"/>
      <sheetName val="#REF"/>
      <sheetName val="제-노임"/>
      <sheetName val="제직재"/>
      <sheetName val="전차선로 물량표"/>
      <sheetName val="여과지동"/>
      <sheetName val="기초자료"/>
      <sheetName val="감가상각"/>
      <sheetName val="96갑지"/>
      <sheetName val="인건-측정"/>
      <sheetName val="Sheet1"/>
      <sheetName val="기본일위"/>
      <sheetName val="PANEL_중량산출"/>
      <sheetName val="원가_(2)"/>
      <sheetName val="노무비"/>
      <sheetName val="정부노임단가"/>
      <sheetName val="sw1"/>
      <sheetName val="NOMUBI"/>
      <sheetName val="자재단가"/>
      <sheetName val="동원(3)"/>
      <sheetName val="예정(3)"/>
      <sheetName val="터널조도"/>
      <sheetName val="6PILE  (돌출)"/>
      <sheetName val="조도계산서 (도서)"/>
      <sheetName val="대치판정"/>
      <sheetName val="CT "/>
      <sheetName val="copy"/>
      <sheetName val="실행내역서 "/>
      <sheetName val="약품설비"/>
      <sheetName val="부대공Ⅱ"/>
      <sheetName val="내역"/>
      <sheetName val="갑지"/>
      <sheetName val="일_4_"/>
      <sheetName val="N賃率_職"/>
      <sheetName val="총_구조물공"/>
      <sheetName val="내역서1-2"/>
      <sheetName val="내역서2안"/>
      <sheetName val="2.대외공문"/>
      <sheetName val="설계명세서"/>
      <sheetName val="일(4)"/>
      <sheetName val="수량산출(음암)"/>
      <sheetName val="00노임기준"/>
      <sheetName val="일위대가"/>
      <sheetName val="관리자"/>
      <sheetName val="재료비"/>
      <sheetName val="데이타"/>
      <sheetName val="식재인부"/>
      <sheetName val="금액내역서"/>
      <sheetName val="설직재-1"/>
      <sheetName val="1.토공집계표"/>
      <sheetName val="H-PILE수량집계"/>
      <sheetName val="참조"/>
      <sheetName val="직노"/>
      <sheetName val="실행내역"/>
      <sheetName val="토목공사일반"/>
      <sheetName val="집계"/>
      <sheetName val="패널"/>
      <sheetName val="99노임기준"/>
      <sheetName val="구체"/>
      <sheetName val="좌측날개벽"/>
      <sheetName val="우측날개벽"/>
      <sheetName val="실측자료"/>
      <sheetName val="setup"/>
      <sheetName val="연습"/>
      <sheetName val="식재수량표"/>
      <sheetName val="노임단가"/>
      <sheetName val="9GNG운반"/>
      <sheetName val="합천내역"/>
      <sheetName val="제출내역 (2)"/>
      <sheetName val="工완성공사율"/>
      <sheetName val="단가 (2)"/>
      <sheetName val="설계명세서(선로)"/>
      <sheetName val="설비"/>
      <sheetName val="부산4"/>
      <sheetName val="이월가격"/>
      <sheetName val="시행후면적"/>
      <sheetName val="수지예산"/>
      <sheetName val="전신환매도율"/>
      <sheetName val="원본(갑지)"/>
      <sheetName val="중기사용료"/>
      <sheetName val="하조서"/>
      <sheetName val="인건비"/>
      <sheetName val="G.R300경비"/>
      <sheetName val="관급_File"/>
      <sheetName val="내역(영일)"/>
      <sheetName val="산출내역서집계표"/>
      <sheetName val="내역을"/>
      <sheetName val="안전장치"/>
      <sheetName val="임시정보시트"/>
      <sheetName val="임율"/>
      <sheetName val="전시사인집계"/>
      <sheetName val="수량"/>
      <sheetName val="목록"/>
      <sheetName val="단가"/>
      <sheetName val="부하(성남)"/>
      <sheetName val="부대내역"/>
      <sheetName val="부하LOAD"/>
      <sheetName val="ITEM"/>
      <sheetName val="OPT7"/>
      <sheetName val="외천교"/>
      <sheetName val="종배수관"/>
      <sheetName val="Total"/>
      <sheetName val="발신정보"/>
      <sheetName val="실정공사비단가표"/>
      <sheetName val=" 총괄표"/>
      <sheetName val="단가 및 재료비"/>
      <sheetName val="중기사용료산출근거"/>
      <sheetName val="단가표"/>
      <sheetName val="설계기준"/>
      <sheetName val="내역1"/>
      <sheetName val="역T형교대(말뚝기초)"/>
      <sheetName val="토적표"/>
      <sheetName val="10월가격"/>
      <sheetName val="기타유틸리티설비"/>
      <sheetName val="명세서"/>
      <sheetName val="일위대가목록"/>
      <sheetName val="1.일위대가"/>
      <sheetName val="날개벽"/>
      <sheetName val="정공공사"/>
      <sheetName val="갑"/>
      <sheetName val="호남2"/>
      <sheetName val="소요자재"/>
      <sheetName val="한전고리-을"/>
      <sheetName val="2F_회의실견적(5_14_일대)"/>
      <sheetName val="실행철강하도"/>
      <sheetName val="COVER"/>
      <sheetName val="Sheet3"/>
      <sheetName val="SBarch산근"/>
      <sheetName val="예총"/>
      <sheetName val="CTEMCOST"/>
      <sheetName val="일위총괄표"/>
      <sheetName val="소방"/>
      <sheetName val="건축-물가변동"/>
      <sheetName val="공량서"/>
      <sheetName val="기관"/>
      <sheetName val="257A1"/>
      <sheetName val="교환노무"/>
      <sheetName val="K1자재(3차등)"/>
      <sheetName val="금호"/>
      <sheetName val="약품공급2"/>
      <sheetName val="총괄"/>
      <sheetName val="운동장 (2)"/>
      <sheetName val="Sheet4"/>
      <sheetName val="유기공정"/>
      <sheetName val="DATE"/>
      <sheetName val="원가계산서"/>
      <sheetName val="우각부보강"/>
      <sheetName val="업무분장 "/>
      <sheetName val="공통"/>
      <sheetName val="판매96"/>
      <sheetName val="직재"/>
      <sheetName val="price"/>
      <sheetName val="배수공 시멘트 및 골재량 산출"/>
      <sheetName val="WORK"/>
      <sheetName val="DATA"/>
      <sheetName val="산출내역서"/>
      <sheetName val="직공비"/>
      <sheetName val="Piping Design Data"/>
      <sheetName val="SCH"/>
      <sheetName val="물량산출근거"/>
      <sheetName val="단위수량"/>
      <sheetName val="가시설수량"/>
      <sheetName val="관급자재대"/>
      <sheetName val="입찰안"/>
      <sheetName val="도급"/>
      <sheetName val="저리조양"/>
      <sheetName val="가설건물"/>
      <sheetName val="SANBAISU"/>
      <sheetName val="SANTOGO"/>
      <sheetName val="차액보증"/>
      <sheetName val="JUCK"/>
      <sheetName val="인사자료총집계"/>
      <sheetName val="공통가설"/>
      <sheetName val="노원열병합  건축공사기성내역서"/>
      <sheetName val="PANEL_중량산출1"/>
      <sheetName val="조도계산서_(도서)"/>
      <sheetName val="원가_(2)1"/>
      <sheetName val="내역서1999_8최종"/>
      <sheetName val="전차선로_물량표"/>
      <sheetName val="Piping_Design_Data"/>
      <sheetName val="6PILE__(돌출)"/>
      <sheetName val="CT_"/>
      <sheetName val="실행내역서_"/>
      <sheetName val="2_대외공문"/>
      <sheetName val="1_토공집계표"/>
      <sheetName val="제출내역_(2)"/>
      <sheetName val="단가_(2)"/>
      <sheetName val="사통"/>
      <sheetName val="Macro(차단기)"/>
      <sheetName val="순공사비"/>
      <sheetName val="실행비교"/>
      <sheetName val="Project Brief"/>
      <sheetName val="각형맨홀"/>
      <sheetName val="8.PILE  (돌출)"/>
      <sheetName val="사업장공제"/>
      <sheetName val="산출근거#2-3"/>
      <sheetName val="일보"/>
      <sheetName val="현장지지물물량"/>
      <sheetName val="표지"/>
      <sheetName val="소비자가"/>
      <sheetName val="부하계산서"/>
      <sheetName val="산근"/>
      <sheetName val="6호기"/>
      <sheetName val="재무가정"/>
      <sheetName val="anaysis_sheet"/>
      <sheetName val="단면치수"/>
      <sheetName val="001"/>
      <sheetName val="기판현황  "/>
      <sheetName val="OH공량old"/>
      <sheetName val="PROCESS"/>
      <sheetName val="인제내역"/>
      <sheetName val="교통대책내역"/>
      <sheetName val="재집"/>
      <sheetName val="유림골조"/>
      <sheetName val="설계내역서"/>
      <sheetName val="인테리어세부내역"/>
      <sheetName val="한강운반비"/>
      <sheetName val="T13(P68~72,78)"/>
      <sheetName val="예산결제란"/>
      <sheetName val="관급"/>
      <sheetName val="WIND"/>
      <sheetName val="소상 &quot;1&quot;"/>
      <sheetName val="MFAB"/>
      <sheetName val="MFRT"/>
      <sheetName val="MPKG"/>
      <sheetName val="MPRD"/>
      <sheetName val="공통(20-91)"/>
      <sheetName val="pbs_lambda"/>
      <sheetName val="Matériel embarqué PVC"/>
      <sheetName val="MOTOR"/>
      <sheetName val="투찰"/>
      <sheetName val="해체"/>
      <sheetName val="danga"/>
      <sheetName val="ilch"/>
      <sheetName val="날개벽수량표"/>
      <sheetName val=" HIT-&gt;HMC 견적(3900)"/>
      <sheetName val="PROJECT BRIEF(EX.NEW)"/>
      <sheetName val="공사개요"/>
      <sheetName val="참고"/>
      <sheetName val="List"/>
      <sheetName val="갑지(추정)"/>
      <sheetName val="YES-T"/>
      <sheetName val="견적3"/>
      <sheetName val="맨홀"/>
      <sheetName val="견적내용입력"/>
      <sheetName val="cost"/>
      <sheetName val="A-4"/>
      <sheetName val="구조물철거타공정이월"/>
      <sheetName val="분석"/>
      <sheetName val="시나리오2"/>
      <sheetName val="1기 비용"/>
      <sheetName val="시나리오"/>
      <sheetName val="xxxxxx"/>
      <sheetName val="토사(PE)"/>
      <sheetName val="2F_회의실견적(5_14_일대)1"/>
      <sheetName val="배수공_시멘트_및_골재량_산출"/>
      <sheetName val="G_R300경비"/>
      <sheetName val="_총괄표"/>
      <sheetName val="단가_및_재료비"/>
      <sheetName val="1_일위대가"/>
      <sheetName val="운동장_(2)"/>
      <sheetName val="업무분장_"/>
      <sheetName val="PANEL_중량산출2"/>
      <sheetName val="원가_(2)2"/>
      <sheetName val="내역서1999_8최종1"/>
      <sheetName val="2F_회의실견적(5_14_일대)2"/>
      <sheetName val="실행내역서_1"/>
      <sheetName val="전차선로_물량표1"/>
      <sheetName val="6PILE__(돌출)1"/>
      <sheetName val="조도계산서_(도서)1"/>
      <sheetName val="CT_1"/>
      <sheetName val="2_대외공문1"/>
      <sheetName val="1_토공집계표1"/>
      <sheetName val="제출내역_(2)1"/>
      <sheetName val="단가_(2)1"/>
      <sheetName val="배수공_시멘트_및_골재량_산출1"/>
      <sheetName val="G_R300경비1"/>
      <sheetName val="_총괄표1"/>
      <sheetName val="단가_및_재료비1"/>
      <sheetName val="1_일위대가1"/>
      <sheetName val="운동장_(2)1"/>
      <sheetName val="업무분장_1"/>
      <sheetName val="Piping_Design_Data1"/>
      <sheetName val="VXXXXXXX"/>
      <sheetName val="표지판단위"/>
      <sheetName val="배수공"/>
      <sheetName val="암거"/>
      <sheetName val="포장공"/>
      <sheetName val="골재집계"/>
      <sheetName val="공종별 집계"/>
      <sheetName val="호안공"/>
      <sheetName val="XL4Poppy"/>
      <sheetName val="5.모델링"/>
      <sheetName val="L형측구단위수량"/>
      <sheetName val="L형측구연장조서"/>
      <sheetName val="도로경계블럭단위수량"/>
      <sheetName val="도로경계블럭단위토공"/>
      <sheetName val="Tool"/>
      <sheetName val="1을"/>
      <sheetName val="공비대비"/>
      <sheetName val="CP-E2 (품셈표)"/>
      <sheetName val="IN"/>
      <sheetName val="코드표"/>
      <sheetName val="원형1호맨홀토공수량"/>
      <sheetName val="주차구획선수량"/>
      <sheetName val="기술자료 (연수)"/>
      <sheetName val="와동25-3(변경)"/>
      <sheetName val="대비"/>
      <sheetName val="조명시설"/>
      <sheetName val="단"/>
      <sheetName val="교각계산"/>
      <sheetName val="단중표"/>
      <sheetName val="model master"/>
      <sheetName val="이름정의"/>
      <sheetName val="공사완료입력"/>
      <sheetName val="발전세부(GTST.붙#2-1)"/>
      <sheetName val="9월정산(붙#1)"/>
      <sheetName val="발전세부(시차.붙#2-2)"/>
      <sheetName val="분기정산(붙#2)"/>
      <sheetName val="설계 조정율"/>
      <sheetName val="공사비 명세서"/>
      <sheetName val="시설물일위"/>
      <sheetName val="가설공사"/>
      <sheetName val="단가결정"/>
      <sheetName val="내역아"/>
      <sheetName val="울타리"/>
      <sheetName val="사업성분석"/>
      <sheetName val="분1"/>
      <sheetName val="출금실적"/>
      <sheetName val="1.수인터널"/>
      <sheetName val="준공조서"/>
      <sheetName val="공사준공계"/>
      <sheetName val="준공검사보고서"/>
      <sheetName val="건축일위"/>
      <sheetName val="그라우팅일위"/>
      <sheetName val="암센터"/>
      <sheetName val="백암비스타내역"/>
      <sheetName val="개산공사비"/>
      <sheetName val="노임이"/>
      <sheetName val="코드"/>
    </sheetNames>
    <sheetDataSet>
      <sheetData sheetId="0" refreshError="1">
        <row r="3">
          <cell r="A3">
            <v>3</v>
          </cell>
          <cell r="B3" t="str">
            <v>송라 초,중학교 다목적 강당 무대기계장치</v>
          </cell>
        </row>
        <row r="4">
          <cell r="A4">
            <v>4</v>
          </cell>
          <cell r="B4" t="str">
            <v>다목적강당 무대기계장치</v>
          </cell>
          <cell r="C4" t="str">
            <v xml:space="preserve"> </v>
          </cell>
          <cell r="D4" t="str">
            <v>L/S</v>
          </cell>
          <cell r="E4">
            <v>1</v>
          </cell>
          <cell r="F4" t="str">
            <v xml:space="preserve"> </v>
          </cell>
          <cell r="G4" t="str">
            <v>NO.1-00-00</v>
          </cell>
          <cell r="H4" t="str">
            <v>NO.1-00-00</v>
          </cell>
        </row>
        <row r="5">
          <cell r="A5">
            <v>5</v>
          </cell>
          <cell r="B5" t="str">
            <v xml:space="preserve"> </v>
          </cell>
          <cell r="C5" t="str">
            <v xml:space="preserve"> </v>
          </cell>
          <cell r="D5" t="str">
            <v xml:space="preserve"> </v>
          </cell>
          <cell r="E5" t="str">
            <v xml:space="preserve"> </v>
          </cell>
          <cell r="F5" t="str">
            <v xml:space="preserve"> </v>
          </cell>
          <cell r="G5" t="str">
            <v xml:space="preserve"> </v>
          </cell>
          <cell r="H5" t="str">
            <v xml:space="preserve"> </v>
          </cell>
        </row>
        <row r="6">
          <cell r="A6">
            <v>6</v>
          </cell>
          <cell r="B6" t="str">
            <v xml:space="preserve"> </v>
          </cell>
          <cell r="C6">
            <v>0</v>
          </cell>
          <cell r="D6">
            <v>0</v>
          </cell>
          <cell r="E6">
            <v>0</v>
          </cell>
          <cell r="F6" t="str">
            <v xml:space="preserve"> </v>
          </cell>
        </row>
        <row r="7">
          <cell r="A7">
            <v>7</v>
          </cell>
          <cell r="B7" t="str">
            <v xml:space="preserve"> </v>
          </cell>
          <cell r="C7">
            <v>0</v>
          </cell>
          <cell r="D7">
            <v>0</v>
          </cell>
          <cell r="E7">
            <v>0</v>
          </cell>
          <cell r="F7" t="str">
            <v xml:space="preserve"> </v>
          </cell>
        </row>
        <row r="8">
          <cell r="A8">
            <v>8</v>
          </cell>
          <cell r="B8" t="str">
            <v xml:space="preserve"> </v>
          </cell>
          <cell r="C8">
            <v>0</v>
          </cell>
          <cell r="D8">
            <v>0</v>
          </cell>
          <cell r="E8">
            <v>0</v>
          </cell>
          <cell r="F8" t="str">
            <v xml:space="preserve"> </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cell r="B25" t="str">
            <v>다목적강당 무대기계장치</v>
          </cell>
          <cell r="C25" t="str">
            <v xml:space="preserve"> </v>
          </cell>
          <cell r="D25" t="str">
            <v>NO.1-00-00</v>
          </cell>
          <cell r="E25">
            <v>0</v>
          </cell>
          <cell r="F25">
            <v>0</v>
          </cell>
          <cell r="G25" t="str">
            <v xml:space="preserve"> </v>
          </cell>
          <cell r="H25" t="str">
            <v>NO.1-00-00</v>
          </cell>
        </row>
        <row r="26">
          <cell r="B26" t="str">
            <v>PLACARD BATTEN</v>
          </cell>
          <cell r="C26" t="str">
            <v>7,400L</v>
          </cell>
          <cell r="D26" t="str">
            <v>SET</v>
          </cell>
          <cell r="E26">
            <v>1</v>
          </cell>
          <cell r="F26" t="str">
            <v>NO.1-01-00</v>
          </cell>
          <cell r="G26">
            <v>0</v>
          </cell>
          <cell r="H26" t="str">
            <v>NO.1-01-00</v>
          </cell>
        </row>
        <row r="27">
          <cell r="A27">
            <v>26</v>
          </cell>
          <cell r="B27" t="str">
            <v xml:space="preserve">DRAW CURTAIN </v>
          </cell>
          <cell r="C27" t="str">
            <v>8,660 x 3,300H</v>
          </cell>
          <cell r="D27" t="str">
            <v>SET</v>
          </cell>
          <cell r="E27">
            <v>1</v>
          </cell>
          <cell r="F27" t="str">
            <v xml:space="preserve"> </v>
          </cell>
          <cell r="G27" t="str">
            <v>NO.1-02-00</v>
          </cell>
          <cell r="H27" t="str">
            <v>NO.1-02-00</v>
          </cell>
        </row>
        <row r="28">
          <cell r="A28">
            <v>27</v>
          </cell>
          <cell r="B28" t="str">
            <v xml:space="preserve">ROLL SCREEN </v>
          </cell>
          <cell r="C28" t="str">
            <v>1,800L x 1,200H</v>
          </cell>
          <cell r="D28" t="str">
            <v>SET</v>
          </cell>
          <cell r="E28">
            <v>1</v>
          </cell>
          <cell r="F28" t="str">
            <v xml:space="preserve"> </v>
          </cell>
          <cell r="G28" t="str">
            <v>NO.1-03-00</v>
          </cell>
          <cell r="H28" t="str">
            <v>NO.1-03-00</v>
          </cell>
        </row>
        <row r="29">
          <cell r="A29">
            <v>28</v>
          </cell>
          <cell r="B29" t="str">
            <v>ROLL FLAG</v>
          </cell>
          <cell r="C29" t="str">
            <v>3,500L x 2,500H</v>
          </cell>
          <cell r="D29" t="str">
            <v>SET</v>
          </cell>
          <cell r="E29">
            <v>1</v>
          </cell>
          <cell r="F29" t="str">
            <v>NO.1-04-00</v>
          </cell>
          <cell r="G29">
            <v>0</v>
          </cell>
          <cell r="H29" t="str">
            <v>NO.1-04-00</v>
          </cell>
        </row>
        <row r="30">
          <cell r="A30">
            <v>29</v>
          </cell>
          <cell r="B30" t="str">
            <v>COVER CURTAIN</v>
          </cell>
          <cell r="C30" t="str">
            <v>8,800 x 3,500H</v>
          </cell>
          <cell r="D30" t="str">
            <v>SET</v>
          </cell>
          <cell r="E30">
            <v>1</v>
          </cell>
          <cell r="F30" t="str">
            <v>NO.1-05-00</v>
          </cell>
          <cell r="G30">
            <v>0</v>
          </cell>
          <cell r="H30" t="str">
            <v>NO.1-05-00</v>
          </cell>
        </row>
        <row r="31">
          <cell r="A31">
            <v>30</v>
          </cell>
          <cell r="B31" t="str">
            <v>WINDOW DARKEN CURTAIN</v>
          </cell>
          <cell r="C31" t="str">
            <v>4,050L x 3,500H</v>
          </cell>
          <cell r="D31" t="str">
            <v>SET</v>
          </cell>
          <cell r="E31">
            <v>6</v>
          </cell>
          <cell r="F31" t="str">
            <v>NO.1-06-00</v>
          </cell>
          <cell r="G31">
            <v>0</v>
          </cell>
          <cell r="H31" t="str">
            <v>NO.1-06-00</v>
          </cell>
        </row>
        <row r="32">
          <cell r="A32">
            <v>31</v>
          </cell>
          <cell r="B32" t="str">
            <v>DOOR DARKEN CURTAIN</v>
          </cell>
          <cell r="C32" t="str">
            <v>4,050L x 3,500H</v>
          </cell>
          <cell r="D32" t="str">
            <v>SET</v>
          </cell>
          <cell r="E32">
            <v>2</v>
          </cell>
          <cell r="F32" t="str">
            <v>NO.1-06-00</v>
          </cell>
          <cell r="G32">
            <v>0</v>
          </cell>
          <cell r="H32" t="str">
            <v>NO.1-06-00</v>
          </cell>
        </row>
        <row r="33">
          <cell r="A33">
            <v>32</v>
          </cell>
          <cell r="B33" t="str">
            <v>GRID IRON</v>
          </cell>
          <cell r="C33" t="str">
            <v>8600L x 900D</v>
          </cell>
          <cell r="D33" t="str">
            <v>L/S</v>
          </cell>
          <cell r="E33">
            <v>1</v>
          </cell>
          <cell r="F33" t="str">
            <v>NO.1-07-00</v>
          </cell>
          <cell r="G33">
            <v>0</v>
          </cell>
          <cell r="H33" t="str">
            <v>NO.1-07-00</v>
          </cell>
        </row>
        <row r="34">
          <cell r="A34">
            <v>33</v>
          </cell>
          <cell r="B34" t="str">
            <v>CONTROL PANEL</v>
          </cell>
          <cell r="C34" t="str">
            <v>600L x 1,000H x 250W</v>
          </cell>
          <cell r="D34" t="str">
            <v>SET</v>
          </cell>
          <cell r="E34">
            <v>1</v>
          </cell>
          <cell r="F34" t="str">
            <v>NO.1-08-00</v>
          </cell>
          <cell r="G34">
            <v>0</v>
          </cell>
          <cell r="H34" t="str">
            <v>NO.1-08-00</v>
          </cell>
        </row>
        <row r="35">
          <cell r="A35">
            <v>34</v>
          </cell>
          <cell r="B35" t="str">
            <v>CONTROL BOARD</v>
          </cell>
          <cell r="C35" t="str">
            <v xml:space="preserve"> </v>
          </cell>
          <cell r="D35" t="str">
            <v>SET</v>
          </cell>
          <cell r="E35">
            <v>1</v>
          </cell>
          <cell r="F35" t="str">
            <v>NO.1-09-00</v>
          </cell>
          <cell r="G35">
            <v>0</v>
          </cell>
          <cell r="H35" t="str">
            <v>NO.1-09-00</v>
          </cell>
        </row>
        <row r="36">
          <cell r="A36">
            <v>35</v>
          </cell>
          <cell r="B36" t="str">
            <v>배관 및 배선</v>
          </cell>
          <cell r="C36" t="str">
            <v xml:space="preserve"> </v>
          </cell>
          <cell r="D36" t="str">
            <v>식</v>
          </cell>
          <cell r="E36">
            <v>1</v>
          </cell>
          <cell r="F36" t="str">
            <v>NO.1-10-00</v>
          </cell>
          <cell r="G36">
            <v>0</v>
          </cell>
          <cell r="H36" t="str">
            <v>NO.1-10-00</v>
          </cell>
        </row>
        <row r="37">
          <cell r="A37">
            <v>36</v>
          </cell>
        </row>
        <row r="38">
          <cell r="A38">
            <v>37</v>
          </cell>
        </row>
        <row r="39">
          <cell r="A39">
            <v>38</v>
          </cell>
          <cell r="B39" t="str">
            <v xml:space="preserve"> </v>
          </cell>
          <cell r="C39" t="str">
            <v xml:space="preserve"> </v>
          </cell>
          <cell r="D39" t="str">
            <v xml:space="preserve"> </v>
          </cell>
          <cell r="E39" t="str">
            <v xml:space="preserve"> </v>
          </cell>
          <cell r="F39" t="str">
            <v xml:space="preserve"> </v>
          </cell>
          <cell r="G39">
            <v>0</v>
          </cell>
          <cell r="H39" t="str">
            <v xml:space="preserve"> </v>
          </cell>
        </row>
        <row r="40">
          <cell r="A40">
            <v>39</v>
          </cell>
          <cell r="B40" t="str">
            <v xml:space="preserve"> </v>
          </cell>
          <cell r="C40" t="str">
            <v xml:space="preserve"> </v>
          </cell>
          <cell r="D40" t="str">
            <v xml:space="preserve"> </v>
          </cell>
          <cell r="E40" t="str">
            <v xml:space="preserve"> </v>
          </cell>
          <cell r="F40" t="str">
            <v xml:space="preserve"> </v>
          </cell>
          <cell r="G40">
            <v>0</v>
          </cell>
          <cell r="H40" t="str">
            <v xml:space="preserve"> </v>
          </cell>
        </row>
        <row r="41">
          <cell r="A41">
            <v>40</v>
          </cell>
        </row>
        <row r="42">
          <cell r="A42">
            <v>41</v>
          </cell>
        </row>
        <row r="43">
          <cell r="A43">
            <v>42</v>
          </cell>
        </row>
        <row r="44">
          <cell r="A44" t="e">
            <v>#REF!</v>
          </cell>
        </row>
        <row r="45">
          <cell r="A45" t="e">
            <v>#REF!</v>
          </cell>
        </row>
        <row r="46">
          <cell r="A46" t="e">
            <v>#REF!</v>
          </cell>
        </row>
        <row r="47">
          <cell r="A47" t="e">
            <v>#REF!</v>
          </cell>
          <cell r="B47" t="str">
            <v>공사명: PLACARD BATTEN (7,400L)</v>
          </cell>
          <cell r="C47" t="str">
            <v>NO.1-1-00</v>
          </cell>
          <cell r="D47">
            <v>0</v>
          </cell>
          <cell r="E47">
            <v>0</v>
          </cell>
          <cell r="F47">
            <v>0</v>
          </cell>
          <cell r="G47">
            <v>0</v>
          </cell>
          <cell r="H47" t="str">
            <v>NO.1-1-00</v>
          </cell>
        </row>
        <row r="48">
          <cell r="A48" t="e">
            <v>#REF!</v>
          </cell>
          <cell r="B48" t="str">
            <v>MACHINE PART</v>
          </cell>
          <cell r="C48" t="str">
            <v>1.5KW x 4P用</v>
          </cell>
          <cell r="D48" t="str">
            <v>SET</v>
          </cell>
          <cell r="E48">
            <v>1</v>
          </cell>
          <cell r="F48" t="str">
            <v xml:space="preserve"> </v>
          </cell>
          <cell r="G48" t="str">
            <v>일위대가-1</v>
          </cell>
          <cell r="H48" t="str">
            <v>일위대가-1</v>
          </cell>
        </row>
        <row r="49">
          <cell r="A49" t="e">
            <v>#REF!</v>
          </cell>
          <cell r="B49" t="str">
            <v>AL - DRUM</v>
          </cell>
          <cell r="C49" t="str">
            <v>Ø300 x 4줄</v>
          </cell>
          <cell r="D49" t="str">
            <v>EA</v>
          </cell>
          <cell r="E49">
            <v>1</v>
          </cell>
          <cell r="F49" t="str">
            <v>WIRE POINT 4줄</v>
          </cell>
        </row>
        <row r="50">
          <cell r="A50" t="e">
            <v>#REF!</v>
          </cell>
          <cell r="B50" t="str">
            <v>MACHINE FRAME</v>
          </cell>
          <cell r="C50" t="str">
            <v>1.5KW x 4P用</v>
          </cell>
          <cell r="D50" t="str">
            <v>EA</v>
          </cell>
          <cell r="E50">
            <v>1</v>
          </cell>
          <cell r="F50" t="str">
            <v>MACHINE PART 고정용</v>
          </cell>
        </row>
        <row r="51">
          <cell r="A51" t="e">
            <v>#REF!</v>
          </cell>
          <cell r="B51" t="str">
            <v>BOLT, NUT, W/S, S/W</v>
          </cell>
          <cell r="C51" t="str">
            <v>M16 x 50L</v>
          </cell>
          <cell r="D51" t="str">
            <v>SET</v>
          </cell>
          <cell r="E51">
            <v>6</v>
          </cell>
          <cell r="F51" t="str">
            <v xml:space="preserve">M/C FRME 1SET당 6SET이므로 </v>
          </cell>
        </row>
        <row r="52">
          <cell r="A52" t="e">
            <v>#REF!</v>
          </cell>
          <cell r="B52" t="str">
            <v>VERTICAL ROLLER</v>
          </cell>
          <cell r="C52" t="str">
            <v>Ø200 x 22L</v>
          </cell>
          <cell r="D52" t="str">
            <v>EA</v>
          </cell>
          <cell r="E52">
            <v>3</v>
          </cell>
          <cell r="F52" t="str">
            <v xml:space="preserve">WIRE ROPE 1줄당 1SET이므로 </v>
          </cell>
        </row>
        <row r="53">
          <cell r="A53" t="e">
            <v>#REF!</v>
          </cell>
          <cell r="B53" t="str">
            <v>VERTICAL ROLLER</v>
          </cell>
          <cell r="C53" t="str">
            <v>Ø220 x 35L</v>
          </cell>
          <cell r="D53" t="str">
            <v>EA</v>
          </cell>
          <cell r="E53">
            <v>1</v>
          </cell>
          <cell r="F53" t="str">
            <v xml:space="preserve">WIRE ROPE 1줄당 1SET이므로 </v>
          </cell>
        </row>
        <row r="54">
          <cell r="A54" t="e">
            <v>#REF!</v>
          </cell>
          <cell r="B54" t="str">
            <v>BOLT, NUT, W/S, S/W</v>
          </cell>
          <cell r="C54" t="str">
            <v>M16 x 40L</v>
          </cell>
          <cell r="D54" t="str">
            <v>SET</v>
          </cell>
          <cell r="E54">
            <v>16</v>
          </cell>
          <cell r="F54" t="str">
            <v>VERTICAL ROLLER 1SET당 4SET이므로 4줄x4SET = 16SET</v>
          </cell>
        </row>
        <row r="55">
          <cell r="A55" t="e">
            <v>#REF!</v>
          </cell>
          <cell r="B55" t="str">
            <v>WIRE ROPE</v>
          </cell>
          <cell r="C55" t="str">
            <v>Ø6 x 7 x 19</v>
          </cell>
          <cell r="D55" t="str">
            <v>M</v>
          </cell>
          <cell r="E55">
            <v>62</v>
          </cell>
          <cell r="F55" t="str">
            <v>WIRE 1줄당 (7M+7M)=14M, 14x4줄= 56x1.1(할증10%)=61.6M 약 61.6M</v>
          </cell>
          <cell r="G55" t="str">
            <v>10%</v>
          </cell>
        </row>
        <row r="56">
          <cell r="A56" t="e">
            <v>#REF!</v>
          </cell>
          <cell r="B56" t="str">
            <v>WIRE CLIP</v>
          </cell>
          <cell r="C56" t="str">
            <v>Ø6용</v>
          </cell>
          <cell r="D56" t="str">
            <v>EA</v>
          </cell>
          <cell r="E56">
            <v>16</v>
          </cell>
          <cell r="F56" t="str">
            <v>WIRE 1줄당 4EA이므로, 4EAx4줄= 16EA</v>
          </cell>
          <cell r="G56" t="str">
            <v xml:space="preserve"> </v>
          </cell>
        </row>
        <row r="57">
          <cell r="A57" t="e">
            <v>#REF!</v>
          </cell>
          <cell r="B57" t="str">
            <v>THIMBLE</v>
          </cell>
          <cell r="C57" t="str">
            <v>Ø6용</v>
          </cell>
          <cell r="D57" t="str">
            <v>EA</v>
          </cell>
          <cell r="E57">
            <v>4</v>
          </cell>
          <cell r="F57" t="str">
            <v>WIRE 1줄당 1EA이므로, 1EAx4줄= 4EA</v>
          </cell>
        </row>
        <row r="58">
          <cell r="A58" t="e">
            <v>#REF!</v>
          </cell>
          <cell r="B58" t="str">
            <v>SHACKLE</v>
          </cell>
          <cell r="C58" t="str">
            <v>#10</v>
          </cell>
          <cell r="D58" t="str">
            <v>EA</v>
          </cell>
          <cell r="E58">
            <v>4</v>
          </cell>
          <cell r="F58" t="str">
            <v>WIRE 1줄당 1EA이므로, 1EAx4줄= 4EA</v>
          </cell>
        </row>
        <row r="59">
          <cell r="A59" t="e">
            <v>#REF!</v>
          </cell>
          <cell r="B59" t="str">
            <v>PIPE BAND</v>
          </cell>
          <cell r="C59" t="str">
            <v>Ø48.6 용</v>
          </cell>
          <cell r="D59" t="str">
            <v>EA</v>
          </cell>
          <cell r="E59">
            <v>4</v>
          </cell>
          <cell r="F59" t="str">
            <v>WIRE 1줄당 1EA이므로, 1EAx4줄= 4EA</v>
          </cell>
        </row>
        <row r="60">
          <cell r="A60" t="e">
            <v>#REF!</v>
          </cell>
          <cell r="B60" t="str">
            <v>BOLT,NUT,W/S,S/W</v>
          </cell>
          <cell r="C60" t="str">
            <v>M10 x 30L</v>
          </cell>
          <cell r="D60" t="str">
            <v>SET</v>
          </cell>
          <cell r="E60">
            <v>8</v>
          </cell>
          <cell r="F60" t="str">
            <v>WIRE 1줄당 2EA이므로, 2EAx4줄= 8EA</v>
          </cell>
        </row>
        <row r="61">
          <cell r="A61" t="e">
            <v>#REF!</v>
          </cell>
          <cell r="B61" t="str">
            <v>PIPE</v>
          </cell>
          <cell r="C61" t="str">
            <v>Ø48.6</v>
          </cell>
          <cell r="D61" t="str">
            <v>본</v>
          </cell>
          <cell r="E61">
            <v>2</v>
          </cell>
          <cell r="F61" t="str">
            <v>PIPE 本당 6M이므로 7.4/6= 1.23本  약 2本</v>
          </cell>
        </row>
        <row r="62">
          <cell r="A62" t="e">
            <v>#REF!</v>
          </cell>
          <cell r="B62" t="str">
            <v>PIPE CAP</v>
          </cell>
          <cell r="C62" t="str">
            <v>Ø48.6용</v>
          </cell>
          <cell r="D62" t="str">
            <v>EA</v>
          </cell>
          <cell r="E62">
            <v>2</v>
          </cell>
          <cell r="F62" t="str">
            <v>양끝단 처리</v>
          </cell>
        </row>
        <row r="63">
          <cell r="A63" t="e">
            <v>#REF!</v>
          </cell>
          <cell r="B63" t="str">
            <v>PIPE JOINT</v>
          </cell>
          <cell r="C63" t="str">
            <v>Ø48.6용</v>
          </cell>
          <cell r="D63" t="str">
            <v>EA</v>
          </cell>
          <cell r="E63">
            <v>1</v>
          </cell>
          <cell r="F63" t="str">
            <v>PIPE 2本이므로 연결부분 1SET</v>
          </cell>
          <cell r="G63" t="str">
            <v xml:space="preserve"> </v>
          </cell>
          <cell r="H63" t="str">
            <v xml:space="preserve"> </v>
          </cell>
        </row>
        <row r="64">
          <cell r="A64" t="e">
            <v>#REF!</v>
          </cell>
          <cell r="B64" t="str">
            <v>도 장 비</v>
          </cell>
          <cell r="C64" t="str">
            <v>각 2회</v>
          </cell>
          <cell r="D64" t="str">
            <v>M2</v>
          </cell>
          <cell r="E64">
            <v>8</v>
          </cell>
          <cell r="F64" t="str">
            <v>FRAME(1.4)+ROLLER.22L(1.2x3SET)+ROLLER.35L(1.4)</v>
          </cell>
        </row>
        <row r="65">
          <cell r="F65" t="str">
            <v>+P.BAND(0.2x4SET)+PIPE(1.13) = 8.33M2 약 8M2</v>
          </cell>
        </row>
        <row r="68">
          <cell r="A68" t="e">
            <v>#REF!</v>
          </cell>
        </row>
        <row r="69">
          <cell r="A69" t="e">
            <v>#REF!</v>
          </cell>
          <cell r="B69" t="str">
            <v>공사명: DRAW CURTAIN (8,660L x 3,300H)</v>
          </cell>
          <cell r="C69" t="str">
            <v>NO.1-02-00</v>
          </cell>
          <cell r="D69">
            <v>0</v>
          </cell>
          <cell r="E69">
            <v>0</v>
          </cell>
          <cell r="F69">
            <v>0</v>
          </cell>
          <cell r="G69">
            <v>0</v>
          </cell>
          <cell r="H69" t="str">
            <v>NO.1-02-00</v>
          </cell>
        </row>
        <row r="70">
          <cell r="A70" t="e">
            <v>#REF!</v>
          </cell>
          <cell r="B70" t="str">
            <v>소형MOTOR</v>
          </cell>
          <cell r="C70" t="str">
            <v>40W</v>
          </cell>
          <cell r="D70" t="str">
            <v>SET</v>
          </cell>
          <cell r="E70">
            <v>1</v>
          </cell>
          <cell r="F70" t="str">
            <v xml:space="preserve"> </v>
          </cell>
        </row>
        <row r="71">
          <cell r="B71" t="str">
            <v>MOTOR BRACKET</v>
          </cell>
          <cell r="C71" t="str">
            <v>SET</v>
          </cell>
          <cell r="D71" t="str">
            <v>SET</v>
          </cell>
          <cell r="E71">
            <v>1</v>
          </cell>
        </row>
        <row r="72">
          <cell r="B72" t="str">
            <v>REDUCER</v>
          </cell>
          <cell r="C72" t="str">
            <v>15:1</v>
          </cell>
          <cell r="D72" t="str">
            <v>SET</v>
          </cell>
          <cell r="E72">
            <v>1</v>
          </cell>
        </row>
        <row r="73">
          <cell r="B73" t="str">
            <v>S.Q PIPE</v>
          </cell>
          <cell r="C73" t="str">
            <v>ㅁ-50 x 50 x 2.3t</v>
          </cell>
          <cell r="D73" t="str">
            <v>本</v>
          </cell>
          <cell r="E73">
            <v>2</v>
          </cell>
          <cell r="F73" t="str">
            <v>8.66/6M=1.44 약 2本</v>
          </cell>
        </row>
        <row r="74">
          <cell r="B74" t="str">
            <v>AL RAIL</v>
          </cell>
          <cell r="C74" t="str">
            <v>주문 제작</v>
          </cell>
          <cell r="D74" t="str">
            <v>M</v>
          </cell>
          <cell r="E74">
            <v>9</v>
          </cell>
          <cell r="F74" t="str">
            <v>8.66M 약 9M</v>
          </cell>
        </row>
        <row r="75">
          <cell r="B75" t="str">
            <v>DRIVE PULLEY</v>
          </cell>
          <cell r="C75" t="str">
            <v>Ø60</v>
          </cell>
          <cell r="D75" t="str">
            <v>EA</v>
          </cell>
          <cell r="E75">
            <v>1</v>
          </cell>
        </row>
        <row r="76">
          <cell r="B76" t="str">
            <v>ADJUST BRACKET</v>
          </cell>
          <cell r="C76" t="str">
            <v>EA</v>
          </cell>
          <cell r="D76" t="str">
            <v>EA</v>
          </cell>
          <cell r="E76">
            <v>1</v>
          </cell>
        </row>
        <row r="77">
          <cell r="B77" t="str">
            <v>MASTER CARRIER</v>
          </cell>
          <cell r="C77" t="str">
            <v>주문 제작</v>
          </cell>
          <cell r="D77" t="str">
            <v>EA</v>
          </cell>
          <cell r="E77">
            <v>2</v>
          </cell>
          <cell r="F77" t="str">
            <v>좌,우 최선단에</v>
          </cell>
        </row>
        <row r="78">
          <cell r="B78" t="str">
            <v>SINGLE CARRIER</v>
          </cell>
          <cell r="C78" t="str">
            <v>주문 제작</v>
          </cell>
          <cell r="D78" t="str">
            <v>EA</v>
          </cell>
          <cell r="E78">
            <v>44</v>
          </cell>
          <cell r="F78" t="str">
            <v>(8.66/0.2)x2=43.43EA 약 44EA</v>
          </cell>
        </row>
        <row r="79">
          <cell r="B79" t="str">
            <v>ROPE</v>
          </cell>
          <cell r="C79" t="str">
            <v>SUSØ1.6</v>
          </cell>
          <cell r="D79" t="str">
            <v>M</v>
          </cell>
          <cell r="E79">
            <v>17</v>
          </cell>
          <cell r="F79" t="str">
            <v>8.6x2=17.2M</v>
          </cell>
        </row>
        <row r="80">
          <cell r="B80" t="str">
            <v>LIMIT SWITCH</v>
          </cell>
          <cell r="C80" t="str">
            <v>EA</v>
          </cell>
          <cell r="D80" t="str">
            <v>EA</v>
          </cell>
          <cell r="E80">
            <v>1</v>
          </cell>
        </row>
        <row r="81">
          <cell r="B81" t="str">
            <v>CURTAIN</v>
          </cell>
          <cell r="C81" t="str">
            <v>(VELVET선방염지)</v>
          </cell>
          <cell r="D81" t="str">
            <v>M2</v>
          </cell>
          <cell r="E81">
            <v>109</v>
          </cell>
          <cell r="F81" t="str">
            <v>(8.66x할증350%)=30.31, 3.3+가공여유(0.3)=3.6, 30.31x3.6=109.11M2 약 109M2</v>
          </cell>
          <cell r="G81">
            <v>3.5</v>
          </cell>
        </row>
        <row r="82">
          <cell r="B82" t="str">
            <v>PIPE</v>
          </cell>
          <cell r="C82" t="str">
            <v>Ø27.2</v>
          </cell>
          <cell r="D82" t="str">
            <v>本</v>
          </cell>
          <cell r="E82">
            <v>2</v>
          </cell>
          <cell r="F82" t="str">
            <v>8.66/6M=1.44 약 2本</v>
          </cell>
        </row>
        <row r="83">
          <cell r="B83" t="str">
            <v>PIPE CAP</v>
          </cell>
          <cell r="C83" t="str">
            <v>Ø27.2</v>
          </cell>
          <cell r="D83" t="str">
            <v>EA</v>
          </cell>
          <cell r="E83">
            <v>2</v>
          </cell>
          <cell r="F83" t="str">
            <v>양끝단 처리</v>
          </cell>
        </row>
        <row r="84">
          <cell r="B84" t="str">
            <v>PIPE JOINT</v>
          </cell>
          <cell r="C84" t="str">
            <v>Ø27.2</v>
          </cell>
          <cell r="D84" t="str">
            <v>EA</v>
          </cell>
          <cell r="E84">
            <v>1</v>
          </cell>
          <cell r="F84" t="str">
            <v>PIPE 2本이므로 연결부분 1SET</v>
          </cell>
          <cell r="G84" t="str">
            <v xml:space="preserve"> </v>
          </cell>
          <cell r="H84" t="str">
            <v xml:space="preserve"> </v>
          </cell>
        </row>
        <row r="85">
          <cell r="B85" t="str">
            <v>HEAD CURTAIN</v>
          </cell>
          <cell r="C85" t="str">
            <v>(VELVET선방염지)</v>
          </cell>
          <cell r="D85" t="str">
            <v>M2</v>
          </cell>
          <cell r="E85">
            <v>17</v>
          </cell>
          <cell r="F85" t="str">
            <v>(8.66x할증250%)=21.65, 0.5+가공여유(0.3)=0.8, 21.65x0.8=17.32 약 17M2</v>
          </cell>
          <cell r="G85">
            <v>2.5</v>
          </cell>
        </row>
        <row r="86">
          <cell r="B86" t="str">
            <v>도장비</v>
          </cell>
          <cell r="C86" t="str">
            <v>M2</v>
          </cell>
          <cell r="D86" t="str">
            <v>M2</v>
          </cell>
          <cell r="E86">
            <v>2.5</v>
          </cell>
          <cell r="F86" t="str">
            <v>ㅁ50x50 (1.73)+ Ø27.2 (0.73)=약 2.46M2</v>
          </cell>
        </row>
        <row r="88">
          <cell r="E88" t="str">
            <v xml:space="preserve"> </v>
          </cell>
        </row>
        <row r="90">
          <cell r="A90" t="e">
            <v>#REF!</v>
          </cell>
        </row>
        <row r="91">
          <cell r="A91" t="e">
            <v>#REF!</v>
          </cell>
          <cell r="B91" t="str">
            <v xml:space="preserve">공사명 : ROLL SCREEN (4,000L x 3,000H)        </v>
          </cell>
          <cell r="C91" t="str">
            <v xml:space="preserve"> </v>
          </cell>
          <cell r="D91" t="str">
            <v xml:space="preserve"> </v>
          </cell>
          <cell r="E91" t="str">
            <v xml:space="preserve"> </v>
          </cell>
          <cell r="F91" t="str">
            <v xml:space="preserve"> </v>
          </cell>
          <cell r="G91">
            <v>0</v>
          </cell>
          <cell r="H91" t="str">
            <v>NO.1-03-00</v>
          </cell>
        </row>
        <row r="92">
          <cell r="A92" t="e">
            <v>#REF!</v>
          </cell>
          <cell r="B92" t="str">
            <v>원추형 MOTOR</v>
          </cell>
          <cell r="C92" t="str">
            <v>190W</v>
          </cell>
          <cell r="D92" t="str">
            <v>SET</v>
          </cell>
          <cell r="E92">
            <v>1</v>
          </cell>
          <cell r="F92" t="str">
            <v xml:space="preserve"> </v>
          </cell>
        </row>
        <row r="93">
          <cell r="A93" t="e">
            <v>#REF!</v>
          </cell>
          <cell r="B93" t="str">
            <v>LIMIT SWITCH BOX</v>
          </cell>
          <cell r="C93" t="str">
            <v xml:space="preserve"> </v>
          </cell>
          <cell r="D93" t="str">
            <v>SET</v>
          </cell>
          <cell r="E93">
            <v>1</v>
          </cell>
          <cell r="F93" t="str">
            <v xml:space="preserve"> </v>
          </cell>
        </row>
        <row r="94">
          <cell r="A94" t="e">
            <v>#REF!</v>
          </cell>
          <cell r="B94" t="str">
            <v>BUSHING</v>
          </cell>
          <cell r="C94" t="str">
            <v xml:space="preserve"> </v>
          </cell>
          <cell r="D94" t="str">
            <v>EA</v>
          </cell>
          <cell r="E94">
            <v>2</v>
          </cell>
          <cell r="F94" t="str">
            <v xml:space="preserve">ROLL SCREEN 2곳 </v>
          </cell>
        </row>
        <row r="95">
          <cell r="A95" t="e">
            <v>#REF!</v>
          </cell>
          <cell r="B95" t="str">
            <v>BEARING DIE</v>
          </cell>
          <cell r="C95" t="str">
            <v xml:space="preserve"> </v>
          </cell>
          <cell r="D95" t="str">
            <v>EA</v>
          </cell>
          <cell r="E95">
            <v>2</v>
          </cell>
          <cell r="F95" t="str">
            <v xml:space="preserve"> </v>
          </cell>
        </row>
        <row r="96">
          <cell r="A96" t="e">
            <v>#REF!</v>
          </cell>
          <cell r="B96" t="str">
            <v>주물 PIPE</v>
          </cell>
          <cell r="C96" t="str">
            <v>Ø53</v>
          </cell>
          <cell r="D96" t="str">
            <v>M</v>
          </cell>
          <cell r="E96">
            <v>4</v>
          </cell>
          <cell r="F96" t="str">
            <v xml:space="preserve"> </v>
          </cell>
        </row>
        <row r="97">
          <cell r="A97" t="e">
            <v>#REF!</v>
          </cell>
          <cell r="B97" t="str">
            <v>BALANCE PIPE</v>
          </cell>
          <cell r="C97" t="str">
            <v>Ø27.2</v>
          </cell>
          <cell r="D97" t="str">
            <v>本</v>
          </cell>
          <cell r="E97">
            <v>1</v>
          </cell>
          <cell r="F97" t="str">
            <v xml:space="preserve">1本 = 6M </v>
          </cell>
        </row>
        <row r="98">
          <cell r="A98" t="e">
            <v>#REF!</v>
          </cell>
          <cell r="B98" t="str">
            <v>SCREEN</v>
          </cell>
          <cell r="C98" t="str">
            <v>ULTRA MATE</v>
          </cell>
          <cell r="D98" t="str">
            <v>M2</v>
          </cell>
          <cell r="E98">
            <v>15</v>
          </cell>
          <cell r="F98" t="str">
            <v>4M x (3M+0.8(가공여유)) = 15.2M2 약 15M2</v>
          </cell>
        </row>
        <row r="99">
          <cell r="A99" t="e">
            <v>#REF!</v>
          </cell>
          <cell r="B99" t="str">
            <v>SCREEN BOX A'SSY</v>
          </cell>
          <cell r="C99" t="str">
            <v xml:space="preserve"> </v>
          </cell>
          <cell r="D99" t="str">
            <v>SET</v>
          </cell>
          <cell r="E99">
            <v>1</v>
          </cell>
          <cell r="F99" t="str">
            <v xml:space="preserve"> </v>
          </cell>
        </row>
        <row r="100">
          <cell r="A100" t="e">
            <v>#REF!</v>
          </cell>
          <cell r="B100" t="str">
            <v>도 장 비</v>
          </cell>
          <cell r="C100" t="str">
            <v>각 2회</v>
          </cell>
          <cell r="D100" t="str">
            <v>M2</v>
          </cell>
          <cell r="E100">
            <v>5</v>
          </cell>
          <cell r="F100" t="str">
            <v>BOX(2)+BUSHING.DIE(0.8x2)+PIPE(0.66)+Ø27.2(0.34)= 4.6M2 약 5M2</v>
          </cell>
        </row>
        <row r="101">
          <cell r="A101" t="e">
            <v>#REF!</v>
          </cell>
          <cell r="B101" t="str">
            <v xml:space="preserve"> </v>
          </cell>
          <cell r="C101" t="str">
            <v xml:space="preserve"> </v>
          </cell>
          <cell r="D101" t="str">
            <v xml:space="preserve"> </v>
          </cell>
          <cell r="E101" t="str">
            <v xml:space="preserve"> </v>
          </cell>
          <cell r="F101" t="str">
            <v xml:space="preserve"> </v>
          </cell>
        </row>
        <row r="102">
          <cell r="A102" t="e">
            <v>#REF!</v>
          </cell>
          <cell r="B102" t="str">
            <v xml:space="preserve"> </v>
          </cell>
          <cell r="C102" t="str">
            <v xml:space="preserve"> </v>
          </cell>
          <cell r="D102" t="str">
            <v xml:space="preserve"> </v>
          </cell>
          <cell r="E102" t="str">
            <v xml:space="preserve"> </v>
          </cell>
          <cell r="F102" t="str">
            <v xml:space="preserve"> </v>
          </cell>
        </row>
        <row r="103">
          <cell r="A103" t="e">
            <v>#REF!</v>
          </cell>
        </row>
        <row r="104">
          <cell r="A104" t="e">
            <v>#REF!</v>
          </cell>
        </row>
        <row r="105">
          <cell r="A105" t="e">
            <v>#REF!</v>
          </cell>
        </row>
        <row r="106">
          <cell r="A106" t="e">
            <v>#REF!</v>
          </cell>
        </row>
        <row r="107">
          <cell r="A107" t="e">
            <v>#REF!</v>
          </cell>
        </row>
        <row r="108">
          <cell r="A108" t="e">
            <v>#REF!</v>
          </cell>
        </row>
        <row r="109">
          <cell r="A109" t="e">
            <v>#REF!</v>
          </cell>
        </row>
        <row r="110">
          <cell r="A110" t="e">
            <v>#REF!</v>
          </cell>
        </row>
        <row r="111">
          <cell r="A111" t="e">
            <v>#REF!</v>
          </cell>
        </row>
        <row r="112">
          <cell r="A112" t="e">
            <v>#REF!</v>
          </cell>
        </row>
        <row r="113">
          <cell r="A113" t="e">
            <v>#REF!</v>
          </cell>
          <cell r="B113" t="str">
            <v xml:space="preserve">공사명 : ROLL FLAG  (2,100L x 3,000H)   </v>
          </cell>
          <cell r="C113" t="str">
            <v xml:space="preserve"> </v>
          </cell>
          <cell r="D113" t="str">
            <v>NO.1-04-00</v>
          </cell>
          <cell r="E113">
            <v>0</v>
          </cell>
          <cell r="F113">
            <v>0</v>
          </cell>
          <cell r="G113" t="str">
            <v xml:space="preserve"> </v>
          </cell>
          <cell r="H113" t="str">
            <v>NO.1-04-00</v>
          </cell>
        </row>
        <row r="114">
          <cell r="A114" t="e">
            <v>#REF!</v>
          </cell>
          <cell r="B114" t="str">
            <v>원추형 MOTOR</v>
          </cell>
          <cell r="C114" t="str">
            <v>100W</v>
          </cell>
          <cell r="D114" t="str">
            <v>SET</v>
          </cell>
          <cell r="E114">
            <v>1</v>
          </cell>
          <cell r="F114" t="str">
            <v xml:space="preserve"> </v>
          </cell>
        </row>
        <row r="115">
          <cell r="A115" t="e">
            <v>#REF!</v>
          </cell>
          <cell r="B115" t="str">
            <v>LIMIT SWITCH BOX</v>
          </cell>
          <cell r="C115" t="str">
            <v xml:space="preserve"> </v>
          </cell>
          <cell r="D115" t="str">
            <v>SET</v>
          </cell>
          <cell r="E115">
            <v>1</v>
          </cell>
          <cell r="F115" t="str">
            <v xml:space="preserve"> </v>
          </cell>
        </row>
        <row r="116">
          <cell r="A116" t="e">
            <v>#REF!</v>
          </cell>
          <cell r="B116" t="str">
            <v>BUSHING</v>
          </cell>
          <cell r="C116" t="str">
            <v xml:space="preserve"> </v>
          </cell>
          <cell r="D116" t="str">
            <v>EA</v>
          </cell>
          <cell r="E116">
            <v>2</v>
          </cell>
          <cell r="F116" t="str">
            <v xml:space="preserve">ROLL SCREEN 2곳 </v>
          </cell>
        </row>
        <row r="117">
          <cell r="A117" t="e">
            <v>#REF!</v>
          </cell>
          <cell r="B117" t="str">
            <v>BEARING DIE</v>
          </cell>
          <cell r="C117" t="str">
            <v xml:space="preserve"> </v>
          </cell>
          <cell r="D117" t="str">
            <v>EA</v>
          </cell>
          <cell r="E117">
            <v>2</v>
          </cell>
          <cell r="F117" t="str">
            <v xml:space="preserve"> </v>
          </cell>
        </row>
        <row r="118">
          <cell r="A118" t="e">
            <v>#REF!</v>
          </cell>
          <cell r="B118" t="str">
            <v>주물PIPE</v>
          </cell>
          <cell r="C118" t="str">
            <v>Ø53</v>
          </cell>
          <cell r="D118" t="str">
            <v>M</v>
          </cell>
          <cell r="E118">
            <v>2.1</v>
          </cell>
          <cell r="F118" t="str">
            <v xml:space="preserve"> </v>
          </cell>
        </row>
        <row r="119">
          <cell r="A119" t="e">
            <v>#REF!</v>
          </cell>
          <cell r="B119" t="str">
            <v>BALANCE PIPE</v>
          </cell>
          <cell r="C119" t="str">
            <v>Ø27.2</v>
          </cell>
          <cell r="D119" t="str">
            <v>M</v>
          </cell>
          <cell r="E119">
            <v>2.1</v>
          </cell>
          <cell r="F119" t="str">
            <v xml:space="preserve"> </v>
          </cell>
        </row>
        <row r="120">
          <cell r="A120" t="e">
            <v>#REF!</v>
          </cell>
          <cell r="B120" t="str">
            <v>FLAG</v>
          </cell>
          <cell r="C120" t="str">
            <v>ULTRA-MATE</v>
          </cell>
          <cell r="D120" t="str">
            <v>M2</v>
          </cell>
          <cell r="E120">
            <v>6</v>
          </cell>
          <cell r="F120" t="str">
            <v>2.1M x (3M+0.8(가공여유)) = 5.9M2 약 6M2</v>
          </cell>
        </row>
        <row r="121">
          <cell r="A121" t="e">
            <v>#REF!</v>
          </cell>
          <cell r="B121" t="str">
            <v>씰크 인쇄</v>
          </cell>
          <cell r="C121" t="str">
            <v xml:space="preserve"> </v>
          </cell>
          <cell r="D121" t="str">
            <v>SET</v>
          </cell>
          <cell r="E121">
            <v>1</v>
          </cell>
          <cell r="F121" t="str">
            <v xml:space="preserve"> </v>
          </cell>
        </row>
        <row r="122">
          <cell r="A122" t="e">
            <v>#REF!</v>
          </cell>
          <cell r="B122" t="str">
            <v>FLAG BOX A'SSY</v>
          </cell>
          <cell r="C122" t="str">
            <v xml:space="preserve"> </v>
          </cell>
          <cell r="D122" t="str">
            <v>SET</v>
          </cell>
          <cell r="E122">
            <v>1</v>
          </cell>
          <cell r="F122" t="str">
            <v xml:space="preserve"> </v>
          </cell>
        </row>
        <row r="123">
          <cell r="A123" t="e">
            <v>#REF!</v>
          </cell>
          <cell r="B123" t="str">
            <v>도 장 비</v>
          </cell>
          <cell r="C123" t="str">
            <v>각 2회</v>
          </cell>
          <cell r="D123" t="str">
            <v>M2</v>
          </cell>
          <cell r="E123">
            <v>4</v>
          </cell>
          <cell r="F123" t="str">
            <v>BOX(2)+BUSHING.DIE(0.8x2)+PIPE(0.34)+Ø27.2(0.17)= 4.11M2 약 4M2</v>
          </cell>
        </row>
        <row r="124">
          <cell r="A124" t="e">
            <v>#REF!</v>
          </cell>
          <cell r="B124" t="str">
            <v xml:space="preserve"> </v>
          </cell>
          <cell r="C124" t="str">
            <v xml:space="preserve"> </v>
          </cell>
          <cell r="D124">
            <v>0</v>
          </cell>
          <cell r="E124">
            <v>0</v>
          </cell>
          <cell r="F124" t="str">
            <v xml:space="preserve"> </v>
          </cell>
          <cell r="G124" t="str">
            <v xml:space="preserve"> </v>
          </cell>
        </row>
        <row r="125">
          <cell r="A125" t="e">
            <v>#REF!</v>
          </cell>
        </row>
        <row r="126">
          <cell r="A126" t="e">
            <v>#REF!</v>
          </cell>
        </row>
        <row r="127">
          <cell r="A127" t="e">
            <v>#REF!</v>
          </cell>
        </row>
        <row r="128">
          <cell r="A128" t="e">
            <v>#REF!</v>
          </cell>
          <cell r="B128" t="str">
            <v xml:space="preserve"> </v>
          </cell>
          <cell r="C128" t="str">
            <v xml:space="preserve"> </v>
          </cell>
          <cell r="D128" t="str">
            <v xml:space="preserve"> </v>
          </cell>
          <cell r="E128" t="str">
            <v xml:space="preserve"> </v>
          </cell>
        </row>
        <row r="129">
          <cell r="A129" t="e">
            <v>#REF!</v>
          </cell>
        </row>
        <row r="130">
          <cell r="A130" t="e">
            <v>#REF!</v>
          </cell>
        </row>
        <row r="131">
          <cell r="A131" t="e">
            <v>#REF!</v>
          </cell>
        </row>
        <row r="132">
          <cell r="A132" t="e">
            <v>#REF!</v>
          </cell>
          <cell r="B132" t="str">
            <v xml:space="preserve"> </v>
          </cell>
          <cell r="C132" t="str">
            <v xml:space="preserve"> </v>
          </cell>
          <cell r="D132" t="str">
            <v xml:space="preserve"> </v>
          </cell>
          <cell r="E132" t="str">
            <v xml:space="preserve"> </v>
          </cell>
        </row>
        <row r="133">
          <cell r="A133" t="e">
            <v>#REF!</v>
          </cell>
        </row>
        <row r="135">
          <cell r="B135" t="str">
            <v>공사명: COVER CURTAIN (8,800L x 3,500H)</v>
          </cell>
          <cell r="C135" t="str">
            <v>NO.1-05-00</v>
          </cell>
          <cell r="D135">
            <v>0</v>
          </cell>
          <cell r="E135">
            <v>0</v>
          </cell>
          <cell r="F135">
            <v>0</v>
          </cell>
          <cell r="G135">
            <v>0</v>
          </cell>
          <cell r="H135" t="str">
            <v>NO.1-05-00</v>
          </cell>
        </row>
        <row r="136">
          <cell r="B136" t="str">
            <v>소형MOTOR</v>
          </cell>
          <cell r="C136" t="str">
            <v>40W</v>
          </cell>
          <cell r="D136" t="str">
            <v>SET</v>
          </cell>
          <cell r="E136">
            <v>1</v>
          </cell>
          <cell r="F136" t="str">
            <v xml:space="preserve"> </v>
          </cell>
        </row>
        <row r="137">
          <cell r="A137" t="e">
            <v>#REF!</v>
          </cell>
          <cell r="B137" t="str">
            <v>MOTOR BRACKET</v>
          </cell>
          <cell r="C137" t="str">
            <v>SET</v>
          </cell>
          <cell r="D137" t="str">
            <v>SET</v>
          </cell>
          <cell r="E137">
            <v>1</v>
          </cell>
        </row>
        <row r="138">
          <cell r="A138" t="e">
            <v>#REF!</v>
          </cell>
          <cell r="B138" t="str">
            <v>REDUCER</v>
          </cell>
          <cell r="C138" t="str">
            <v>15:1</v>
          </cell>
          <cell r="D138" t="str">
            <v>SET</v>
          </cell>
          <cell r="E138">
            <v>1</v>
          </cell>
        </row>
        <row r="139">
          <cell r="A139" t="e">
            <v>#REF!</v>
          </cell>
          <cell r="B139" t="str">
            <v>S.Q PIPE</v>
          </cell>
          <cell r="C139" t="str">
            <v>ㅁ-50 x 50 x 2.3t</v>
          </cell>
          <cell r="D139" t="str">
            <v>本</v>
          </cell>
          <cell r="E139">
            <v>2</v>
          </cell>
          <cell r="F139" t="str">
            <v>8.8/6M=1.46 약 2本</v>
          </cell>
        </row>
        <row r="140">
          <cell r="A140" t="e">
            <v>#REF!</v>
          </cell>
          <cell r="B140" t="str">
            <v>AL RAIL</v>
          </cell>
          <cell r="C140" t="str">
            <v>주문 제작</v>
          </cell>
          <cell r="D140" t="str">
            <v>M</v>
          </cell>
          <cell r="E140">
            <v>9</v>
          </cell>
          <cell r="F140" t="str">
            <v>8.8M 약 9M</v>
          </cell>
        </row>
        <row r="141">
          <cell r="A141" t="e">
            <v>#REF!</v>
          </cell>
          <cell r="B141" t="str">
            <v>DRIVE PULLEY</v>
          </cell>
          <cell r="C141" t="str">
            <v>Ø60</v>
          </cell>
          <cell r="D141" t="str">
            <v>EA</v>
          </cell>
          <cell r="E141">
            <v>1</v>
          </cell>
        </row>
        <row r="142">
          <cell r="A142" t="e">
            <v>#REF!</v>
          </cell>
          <cell r="B142" t="str">
            <v>ADJUST BRACKET</v>
          </cell>
          <cell r="C142" t="str">
            <v>EA</v>
          </cell>
          <cell r="D142" t="str">
            <v>EA</v>
          </cell>
          <cell r="E142">
            <v>1</v>
          </cell>
        </row>
        <row r="143">
          <cell r="A143" t="e">
            <v>#REF!</v>
          </cell>
          <cell r="B143" t="str">
            <v>MASTER CARRIER</v>
          </cell>
          <cell r="C143" t="str">
            <v>주문 제작</v>
          </cell>
          <cell r="D143" t="str">
            <v>EA</v>
          </cell>
          <cell r="E143">
            <v>2</v>
          </cell>
          <cell r="F143" t="str">
            <v>좌,우 최선단에</v>
          </cell>
        </row>
        <row r="144">
          <cell r="A144" t="e">
            <v>#REF!</v>
          </cell>
          <cell r="B144" t="str">
            <v>SINGLE CARRIER</v>
          </cell>
          <cell r="C144" t="str">
            <v>주문 제작</v>
          </cell>
          <cell r="D144" t="str">
            <v>EA</v>
          </cell>
          <cell r="E144">
            <v>44</v>
          </cell>
          <cell r="F144" t="str">
            <v>(8.8/0.2)x2=44EA 약 44EA</v>
          </cell>
        </row>
        <row r="145">
          <cell r="A145" t="e">
            <v>#REF!</v>
          </cell>
          <cell r="B145" t="str">
            <v>ROPE</v>
          </cell>
          <cell r="C145" t="str">
            <v>SUSØ1.6</v>
          </cell>
          <cell r="D145" t="str">
            <v>M</v>
          </cell>
          <cell r="E145">
            <v>18</v>
          </cell>
          <cell r="F145" t="str">
            <v>8.8x2=17.6M 약 18M</v>
          </cell>
        </row>
        <row r="146">
          <cell r="A146" t="e">
            <v>#REF!</v>
          </cell>
          <cell r="B146" t="str">
            <v>LIMIT SWITCH</v>
          </cell>
          <cell r="C146" t="str">
            <v>EA</v>
          </cell>
          <cell r="D146" t="str">
            <v>EA</v>
          </cell>
          <cell r="E146">
            <v>1</v>
          </cell>
        </row>
        <row r="147">
          <cell r="A147" t="e">
            <v>#REF!</v>
          </cell>
          <cell r="B147" t="str">
            <v>LIMIT SWITCH</v>
          </cell>
          <cell r="C147" t="str">
            <v>EA</v>
          </cell>
          <cell r="D147" t="str">
            <v>EA</v>
          </cell>
          <cell r="E147">
            <v>1</v>
          </cell>
        </row>
        <row r="148">
          <cell r="A148" t="e">
            <v>#REF!</v>
          </cell>
          <cell r="B148" t="str">
            <v>CURTAIN</v>
          </cell>
          <cell r="C148" t="str">
            <v>(암막지 선방염)</v>
          </cell>
          <cell r="D148" t="str">
            <v>M2</v>
          </cell>
          <cell r="E148">
            <v>117</v>
          </cell>
          <cell r="F148" t="str">
            <v>(8.8x할증350%)=30.8, 3.5+가공여유(0.3)=3.8, 30.8x3.8=117.04M2 약 117M2</v>
          </cell>
          <cell r="G148">
            <v>3.5</v>
          </cell>
        </row>
        <row r="149">
          <cell r="A149" t="e">
            <v>#REF!</v>
          </cell>
          <cell r="B149" t="str">
            <v>도장비</v>
          </cell>
          <cell r="C149" t="str">
            <v>M2</v>
          </cell>
          <cell r="D149" t="str">
            <v>M2</v>
          </cell>
          <cell r="E149">
            <v>2</v>
          </cell>
          <cell r="F149" t="str">
            <v>PIPE(1.76)=약 2M2</v>
          </cell>
        </row>
        <row r="150">
          <cell r="A150" t="e">
            <v>#REF!</v>
          </cell>
        </row>
        <row r="151">
          <cell r="A151" t="e">
            <v>#REF!</v>
          </cell>
          <cell r="B151" t="str">
            <v xml:space="preserve"> </v>
          </cell>
          <cell r="C151">
            <v>0</v>
          </cell>
          <cell r="D151">
            <v>0</v>
          </cell>
          <cell r="E151" t="str">
            <v xml:space="preserve"> </v>
          </cell>
        </row>
        <row r="152">
          <cell r="A152" t="e">
            <v>#REF!</v>
          </cell>
        </row>
        <row r="153">
          <cell r="F153" t="str">
            <v xml:space="preserve"> </v>
          </cell>
        </row>
        <row r="154">
          <cell r="A154" t="e">
            <v>#REF!</v>
          </cell>
        </row>
        <row r="155">
          <cell r="A155" t="e">
            <v>#REF!</v>
          </cell>
        </row>
        <row r="156">
          <cell r="A156" t="e">
            <v>#REF!</v>
          </cell>
        </row>
        <row r="157">
          <cell r="B157" t="str">
            <v>공사명:WINDOW DARKEN CURTAIN(4,050L x 3,500H)</v>
          </cell>
          <cell r="C157" t="str">
            <v>NO.1-06-00</v>
          </cell>
          <cell r="D157">
            <v>0</v>
          </cell>
          <cell r="E157">
            <v>0</v>
          </cell>
          <cell r="F157">
            <v>0</v>
          </cell>
          <cell r="G157">
            <v>0</v>
          </cell>
          <cell r="H157" t="str">
            <v>NO.1-06-00</v>
          </cell>
        </row>
        <row r="158">
          <cell r="B158" t="str">
            <v>소형 MOTOR</v>
          </cell>
          <cell r="C158" t="str">
            <v>25W</v>
          </cell>
          <cell r="D158" t="str">
            <v>SET</v>
          </cell>
          <cell r="E158">
            <v>1</v>
          </cell>
          <cell r="F158" t="str">
            <v xml:space="preserve"> </v>
          </cell>
        </row>
        <row r="159">
          <cell r="A159" t="e">
            <v>#REF!</v>
          </cell>
          <cell r="B159" t="str">
            <v>MOTOR BRACKET</v>
          </cell>
          <cell r="C159" t="str">
            <v>SET</v>
          </cell>
          <cell r="D159" t="str">
            <v>SET</v>
          </cell>
          <cell r="E159">
            <v>1</v>
          </cell>
        </row>
        <row r="160">
          <cell r="A160" t="e">
            <v>#REF!</v>
          </cell>
          <cell r="B160" t="str">
            <v>REDUCER</v>
          </cell>
          <cell r="C160" t="str">
            <v>15:1</v>
          </cell>
          <cell r="D160" t="str">
            <v>SET</v>
          </cell>
          <cell r="E160">
            <v>1</v>
          </cell>
        </row>
        <row r="161">
          <cell r="A161" t="e">
            <v>#REF!</v>
          </cell>
          <cell r="B161" t="str">
            <v>S.Q PIPE</v>
          </cell>
          <cell r="C161" t="str">
            <v>ㅁ-50 x 50 x 2.3t</v>
          </cell>
          <cell r="D161" t="str">
            <v>本</v>
          </cell>
          <cell r="E161">
            <v>2</v>
          </cell>
          <cell r="F161" t="str">
            <v>4.05/6M=0.675M 약 1本</v>
          </cell>
        </row>
        <row r="162">
          <cell r="A162" t="e">
            <v>#REF!</v>
          </cell>
          <cell r="B162" t="str">
            <v>AL RAIL</v>
          </cell>
          <cell r="C162" t="str">
            <v>주문 제작</v>
          </cell>
          <cell r="D162" t="str">
            <v>M</v>
          </cell>
          <cell r="E162">
            <v>4</v>
          </cell>
          <cell r="F162" t="str">
            <v>4.05M 약 4M</v>
          </cell>
        </row>
        <row r="163">
          <cell r="A163" t="e">
            <v>#REF!</v>
          </cell>
          <cell r="B163" t="str">
            <v>DRIVE PULLEY</v>
          </cell>
          <cell r="C163" t="str">
            <v>Ø60</v>
          </cell>
          <cell r="D163" t="str">
            <v>EA</v>
          </cell>
          <cell r="E163">
            <v>1</v>
          </cell>
        </row>
        <row r="164">
          <cell r="A164" t="e">
            <v>#REF!</v>
          </cell>
          <cell r="B164" t="str">
            <v>ADJUST BRACKET</v>
          </cell>
          <cell r="C164" t="str">
            <v>EA</v>
          </cell>
          <cell r="D164" t="str">
            <v>EA</v>
          </cell>
          <cell r="E164">
            <v>1</v>
          </cell>
        </row>
        <row r="165">
          <cell r="A165" t="e">
            <v>#REF!</v>
          </cell>
          <cell r="B165" t="str">
            <v>MASTER CARRIER</v>
          </cell>
          <cell r="C165" t="str">
            <v>주문 제작</v>
          </cell>
          <cell r="D165" t="str">
            <v>EA</v>
          </cell>
          <cell r="E165">
            <v>2</v>
          </cell>
          <cell r="F165" t="str">
            <v>좌,우 최선단에</v>
          </cell>
        </row>
        <row r="166">
          <cell r="A166" t="e">
            <v>#REF!</v>
          </cell>
          <cell r="B166" t="str">
            <v>SINGLE CARRIER</v>
          </cell>
          <cell r="C166" t="str">
            <v>주문 제작</v>
          </cell>
          <cell r="D166" t="str">
            <v>EA</v>
          </cell>
          <cell r="E166">
            <v>20</v>
          </cell>
          <cell r="F166" t="str">
            <v>(4.05/0.2)x2=20.25EA 약 20EA</v>
          </cell>
        </row>
        <row r="167">
          <cell r="A167" t="e">
            <v>#REF!</v>
          </cell>
          <cell r="B167" t="str">
            <v>ROPE</v>
          </cell>
          <cell r="C167" t="str">
            <v>SUSØ1.6</v>
          </cell>
          <cell r="D167" t="str">
            <v>M</v>
          </cell>
          <cell r="E167">
            <v>8</v>
          </cell>
          <cell r="F167" t="str">
            <v>4.05x2=8.1M 약 8M</v>
          </cell>
        </row>
        <row r="168">
          <cell r="A168" t="e">
            <v>#REF!</v>
          </cell>
          <cell r="B168" t="str">
            <v>LIMIT SWITCH</v>
          </cell>
          <cell r="C168" t="str">
            <v>EA</v>
          </cell>
          <cell r="D168" t="str">
            <v>EA</v>
          </cell>
          <cell r="E168">
            <v>1</v>
          </cell>
        </row>
        <row r="169">
          <cell r="A169" t="e">
            <v>#REF!</v>
          </cell>
          <cell r="B169" t="str">
            <v>CURTAIN</v>
          </cell>
          <cell r="C169" t="str">
            <v>(암막지 선방염)</v>
          </cell>
          <cell r="D169" t="str">
            <v>M2</v>
          </cell>
          <cell r="E169">
            <v>54</v>
          </cell>
          <cell r="F169" t="str">
            <v>(4.05x할증350%)=14.175, 3.5+가공여유(0.3)=3.8, 14.175x3.8=53.865 약 54M2</v>
          </cell>
          <cell r="G169">
            <v>3.5</v>
          </cell>
        </row>
        <row r="170">
          <cell r="A170" t="e">
            <v>#REF!</v>
          </cell>
          <cell r="B170" t="str">
            <v>도장비</v>
          </cell>
          <cell r="C170" t="str">
            <v>M2</v>
          </cell>
          <cell r="D170" t="str">
            <v>M2</v>
          </cell>
          <cell r="E170">
            <v>1</v>
          </cell>
          <cell r="F170" t="str">
            <v>PIPE(0.8)=약 1M2</v>
          </cell>
        </row>
        <row r="171">
          <cell r="A171" t="e">
            <v>#REF!</v>
          </cell>
        </row>
        <row r="172">
          <cell r="A172" t="e">
            <v>#REF!</v>
          </cell>
          <cell r="B172" t="str">
            <v xml:space="preserve"> </v>
          </cell>
          <cell r="C172">
            <v>0</v>
          </cell>
          <cell r="D172">
            <v>0</v>
          </cell>
          <cell r="E172" t="str">
            <v xml:space="preserve"> </v>
          </cell>
        </row>
        <row r="173">
          <cell r="A173" t="e">
            <v>#REF!</v>
          </cell>
        </row>
        <row r="174">
          <cell r="A174" t="e">
            <v>#REF!</v>
          </cell>
        </row>
        <row r="175">
          <cell r="A175" t="e">
            <v>#REF!</v>
          </cell>
        </row>
        <row r="176">
          <cell r="A176" t="e">
            <v>#REF!</v>
          </cell>
          <cell r="B176" t="str">
            <v xml:space="preserve"> </v>
          </cell>
          <cell r="C176">
            <v>0</v>
          </cell>
          <cell r="D176">
            <v>0</v>
          </cell>
          <cell r="E176">
            <v>0</v>
          </cell>
          <cell r="F176" t="str">
            <v xml:space="preserve"> </v>
          </cell>
        </row>
        <row r="177">
          <cell r="A177" t="e">
            <v>#REF!</v>
          </cell>
        </row>
        <row r="178">
          <cell r="A178" t="e">
            <v>#REF!</v>
          </cell>
        </row>
        <row r="179">
          <cell r="A179" t="e">
            <v>#REF!</v>
          </cell>
          <cell r="B179" t="str">
            <v>공사명:DOOR DARKEN CURTAIN(4,050L x 3,500H)</v>
          </cell>
          <cell r="C179" t="str">
            <v>NO.1-07-00</v>
          </cell>
          <cell r="D179">
            <v>0</v>
          </cell>
          <cell r="E179">
            <v>0</v>
          </cell>
          <cell r="F179">
            <v>0</v>
          </cell>
          <cell r="G179">
            <v>0</v>
          </cell>
          <cell r="H179" t="str">
            <v>NO.1-07-00</v>
          </cell>
        </row>
        <row r="180">
          <cell r="A180" t="e">
            <v>#REF!</v>
          </cell>
          <cell r="B180" t="str">
            <v>S.Q PIPE</v>
          </cell>
          <cell r="C180" t="str">
            <v>ㅁ-50 x 50 x 2.3t</v>
          </cell>
          <cell r="D180" t="str">
            <v>本</v>
          </cell>
          <cell r="E180">
            <v>1</v>
          </cell>
          <cell r="F180" t="str">
            <v>4.05/6M=0.675M 약 1本</v>
          </cell>
        </row>
        <row r="181">
          <cell r="A181" t="e">
            <v>#REF!</v>
          </cell>
          <cell r="B181" t="str">
            <v>AL RAIL</v>
          </cell>
          <cell r="C181" t="str">
            <v>주문 제작</v>
          </cell>
          <cell r="D181" t="str">
            <v>M</v>
          </cell>
          <cell r="E181">
            <v>4</v>
          </cell>
          <cell r="F181" t="str">
            <v>4.05M 약 4M</v>
          </cell>
        </row>
        <row r="182">
          <cell r="A182" t="e">
            <v>#REF!</v>
          </cell>
          <cell r="B182" t="str">
            <v>MASTER CARRIER</v>
          </cell>
          <cell r="C182" t="str">
            <v>주문 제작</v>
          </cell>
          <cell r="D182" t="str">
            <v>EA</v>
          </cell>
          <cell r="E182">
            <v>2</v>
          </cell>
          <cell r="F182" t="str">
            <v>좌,우 최선단에</v>
          </cell>
        </row>
        <row r="183">
          <cell r="A183" t="e">
            <v>#REF!</v>
          </cell>
          <cell r="B183" t="str">
            <v>SINGLE CARRIER</v>
          </cell>
          <cell r="C183" t="str">
            <v>주문 제작</v>
          </cell>
          <cell r="D183" t="str">
            <v>EA</v>
          </cell>
          <cell r="E183">
            <v>20</v>
          </cell>
          <cell r="F183" t="str">
            <v>(4.05/0.2)x2=20.25EA 약 20EA</v>
          </cell>
        </row>
        <row r="184">
          <cell r="A184" t="e">
            <v>#REF!</v>
          </cell>
          <cell r="B184" t="str">
            <v>CURTAIN</v>
          </cell>
          <cell r="C184" t="str">
            <v>(암막지 선방염)</v>
          </cell>
          <cell r="D184" t="str">
            <v>M2</v>
          </cell>
          <cell r="E184">
            <v>54</v>
          </cell>
          <cell r="F184" t="str">
            <v>(4.05x할증350%)=14.175, 3.5+가공여유(0.3)=3.8, 14.175x3.8=53.865 약 54M2</v>
          </cell>
          <cell r="G184">
            <v>3.5</v>
          </cell>
        </row>
        <row r="185">
          <cell r="A185" t="e">
            <v>#REF!</v>
          </cell>
          <cell r="B185" t="str">
            <v>도장비</v>
          </cell>
          <cell r="C185" t="str">
            <v>M2</v>
          </cell>
          <cell r="D185" t="str">
            <v>M2</v>
          </cell>
          <cell r="E185">
            <v>1</v>
          </cell>
          <cell r="F185" t="str">
            <v>PIPE(0.8)=약 1M2</v>
          </cell>
        </row>
        <row r="186">
          <cell r="A186" t="e">
            <v>#REF!</v>
          </cell>
        </row>
        <row r="187">
          <cell r="A187" t="e">
            <v>#REF!</v>
          </cell>
          <cell r="B187" t="str">
            <v xml:space="preserve"> </v>
          </cell>
          <cell r="C187">
            <v>0</v>
          </cell>
          <cell r="D187">
            <v>0</v>
          </cell>
          <cell r="E187" t="str">
            <v xml:space="preserve"> </v>
          </cell>
        </row>
        <row r="191">
          <cell r="F191" t="str">
            <v xml:space="preserve"> </v>
          </cell>
        </row>
        <row r="193">
          <cell r="A193" t="e">
            <v>#REF!</v>
          </cell>
        </row>
        <row r="194">
          <cell r="A194" t="e">
            <v>#REF!</v>
          </cell>
        </row>
        <row r="195">
          <cell r="A195" t="e">
            <v>#REF!</v>
          </cell>
        </row>
        <row r="196">
          <cell r="A196" t="e">
            <v>#REF!</v>
          </cell>
        </row>
        <row r="198">
          <cell r="A198" t="e">
            <v>#REF!</v>
          </cell>
        </row>
        <row r="199">
          <cell r="A199" t="e">
            <v>#REF!</v>
          </cell>
        </row>
        <row r="200">
          <cell r="A200" t="e">
            <v>#REF!</v>
          </cell>
          <cell r="B200" t="str">
            <v>293KG=0.293TON</v>
          </cell>
          <cell r="C200">
            <v>0</v>
          </cell>
          <cell r="D200">
            <v>0</v>
          </cell>
          <cell r="E200">
            <v>0</v>
          </cell>
          <cell r="F200" t="str">
            <v>293KG=0.293TON</v>
          </cell>
        </row>
        <row r="201">
          <cell r="A201" t="e">
            <v>#REF!</v>
          </cell>
          <cell r="B201" t="str">
            <v>공사명:GRID IRON(8,600L x 900D)</v>
          </cell>
          <cell r="C201" t="str">
            <v>NO.1-08-00</v>
          </cell>
          <cell r="D201">
            <v>0</v>
          </cell>
          <cell r="E201">
            <v>0</v>
          </cell>
          <cell r="F201">
            <v>0</v>
          </cell>
          <cell r="G201">
            <v>0</v>
          </cell>
          <cell r="H201" t="str">
            <v>NO.1-08-00</v>
          </cell>
        </row>
        <row r="202">
          <cell r="A202" t="e">
            <v>#REF!</v>
          </cell>
          <cell r="B202" t="str">
            <v>CHANNEL</v>
          </cell>
          <cell r="C202" t="str">
            <v xml:space="preserve">[-100 x 50 x 5t </v>
          </cell>
          <cell r="D202" t="str">
            <v>KG</v>
          </cell>
          <cell r="E202">
            <v>275</v>
          </cell>
          <cell r="F202" t="str">
            <v>(8.6x2)+(0.9x12)=28M+(할증5%)=29.4M</v>
          </cell>
          <cell r="G202">
            <v>0.05</v>
          </cell>
        </row>
        <row r="203">
          <cell r="A203" t="e">
            <v>#REF!</v>
          </cell>
          <cell r="B203" t="str">
            <v xml:space="preserve"> </v>
          </cell>
          <cell r="C203" t="str">
            <v xml:space="preserve"> </v>
          </cell>
          <cell r="D203" t="str">
            <v xml:space="preserve"> </v>
          </cell>
          <cell r="E203" t="str">
            <v xml:space="preserve"> </v>
          </cell>
          <cell r="F203" t="str">
            <v>=29.4x9.36KG/M= 275.18KG 약 275KG</v>
          </cell>
        </row>
        <row r="204">
          <cell r="A204" t="e">
            <v>#REF!</v>
          </cell>
          <cell r="B204" t="str">
            <v>ROUND BAR</v>
          </cell>
          <cell r="C204" t="str">
            <v>Ø19</v>
          </cell>
          <cell r="D204" t="str">
            <v>KG</v>
          </cell>
          <cell r="E204">
            <v>18</v>
          </cell>
          <cell r="F204" t="str">
            <v xml:space="preserve">HANGER POINT 8곳,8x1M=8x2.23KG = 17.84KG </v>
          </cell>
        </row>
        <row r="205">
          <cell r="A205" t="e">
            <v>#REF!</v>
          </cell>
          <cell r="B205" t="str">
            <v>TURNBUCKLE</v>
          </cell>
          <cell r="C205" t="str">
            <v>W5/8" x 300</v>
          </cell>
          <cell r="D205" t="str">
            <v>EA</v>
          </cell>
          <cell r="E205">
            <v>8</v>
          </cell>
          <cell r="F205" t="str">
            <v>HANGER POINT</v>
          </cell>
        </row>
        <row r="206">
          <cell r="A206" t="e">
            <v>#REF!</v>
          </cell>
          <cell r="B206" t="str">
            <v>SHACKLE</v>
          </cell>
          <cell r="C206" t="str">
            <v xml:space="preserve">W5/8" </v>
          </cell>
          <cell r="D206" t="str">
            <v>EA</v>
          </cell>
          <cell r="E206">
            <v>16</v>
          </cell>
          <cell r="F206" t="str">
            <v>1PONT당 2EA씩이므로 8x2 = 16EA</v>
          </cell>
        </row>
        <row r="207">
          <cell r="A207" t="e">
            <v>#REF!</v>
          </cell>
          <cell r="B207" t="str">
            <v>HANGER BRACKET</v>
          </cell>
          <cell r="C207" t="str">
            <v>EA</v>
          </cell>
          <cell r="D207" t="str">
            <v>EA</v>
          </cell>
          <cell r="E207">
            <v>8</v>
          </cell>
          <cell r="F207" t="str">
            <v>천정부분 HANGER POINT</v>
          </cell>
        </row>
        <row r="208">
          <cell r="A208" t="e">
            <v>#REF!</v>
          </cell>
          <cell r="B208" t="str">
            <v>HANGER PLATE</v>
          </cell>
          <cell r="C208" t="str">
            <v>PL 9tx200x75</v>
          </cell>
          <cell r="D208" t="str">
            <v>EA</v>
          </cell>
          <cell r="E208">
            <v>8</v>
          </cell>
          <cell r="F208" t="str">
            <v>GRID 부분 HANGER POINT</v>
          </cell>
        </row>
        <row r="209">
          <cell r="A209" t="e">
            <v>#REF!</v>
          </cell>
          <cell r="B209" t="str">
            <v>도 장 비</v>
          </cell>
          <cell r="C209" t="str">
            <v>각 2회</v>
          </cell>
          <cell r="D209" t="str">
            <v>M2</v>
          </cell>
          <cell r="E209">
            <v>21</v>
          </cell>
          <cell r="F209" t="str">
            <v>CH-100(29x0.6)+ROUND BAR(8x0.1)++T'ASSY(8x0.3)=20.6 약 21M2</v>
          </cell>
        </row>
        <row r="210">
          <cell r="A210" t="e">
            <v>#REF!</v>
          </cell>
          <cell r="B210" t="str">
            <v xml:space="preserve"> </v>
          </cell>
          <cell r="C210" t="str">
            <v xml:space="preserve"> </v>
          </cell>
          <cell r="D210" t="str">
            <v xml:space="preserve"> </v>
          </cell>
          <cell r="E210" t="str">
            <v xml:space="preserve"> </v>
          </cell>
        </row>
        <row r="211">
          <cell r="B211" t="str">
            <v xml:space="preserve"> </v>
          </cell>
          <cell r="C211" t="str">
            <v xml:space="preserve"> </v>
          </cell>
          <cell r="D211" t="str">
            <v xml:space="preserve"> </v>
          </cell>
          <cell r="E211" t="str">
            <v xml:space="preserve"> </v>
          </cell>
        </row>
        <row r="218">
          <cell r="A218" t="e">
            <v>#REF!</v>
          </cell>
        </row>
        <row r="219">
          <cell r="A219" t="e">
            <v>#REF!</v>
          </cell>
        </row>
        <row r="220">
          <cell r="A220" t="e">
            <v>#REF!</v>
          </cell>
        </row>
        <row r="221">
          <cell r="A221" t="e">
            <v>#REF!</v>
          </cell>
        </row>
        <row r="222">
          <cell r="A222" t="e">
            <v>#REF!</v>
          </cell>
        </row>
        <row r="223">
          <cell r="B223" t="str">
            <v>공사명 : CONTROL PANEL</v>
          </cell>
          <cell r="C223" t="str">
            <v xml:space="preserve"> </v>
          </cell>
          <cell r="D223" t="str">
            <v xml:space="preserve"> </v>
          </cell>
          <cell r="E223" t="str">
            <v xml:space="preserve"> </v>
          </cell>
          <cell r="F223" t="str">
            <v xml:space="preserve"> </v>
          </cell>
          <cell r="G223">
            <v>0</v>
          </cell>
          <cell r="H223" t="str">
            <v>NO.1-09-00</v>
          </cell>
        </row>
        <row r="224">
          <cell r="A224" t="e">
            <v>#REF!</v>
          </cell>
          <cell r="B224" t="str">
            <v>PANEL</v>
          </cell>
          <cell r="C224" t="str">
            <v>800Lx1200Hx250D</v>
          </cell>
          <cell r="D224" t="str">
            <v>SET</v>
          </cell>
          <cell r="E224">
            <v>1</v>
          </cell>
          <cell r="F224" t="str">
            <v xml:space="preserve"> </v>
          </cell>
        </row>
        <row r="225">
          <cell r="B225" t="str">
            <v>MAIN N.F.B</v>
          </cell>
          <cell r="C225" t="str">
            <v>3P 20A</v>
          </cell>
          <cell r="D225" t="str">
            <v>EA</v>
          </cell>
          <cell r="E225">
            <v>1</v>
          </cell>
          <cell r="F225" t="str">
            <v xml:space="preserve"> </v>
          </cell>
        </row>
        <row r="226">
          <cell r="A226" t="e">
            <v>#REF!</v>
          </cell>
          <cell r="B226" t="str">
            <v>N.F.B</v>
          </cell>
          <cell r="C226" t="str">
            <v>3P 30AF/10AT</v>
          </cell>
          <cell r="D226" t="str">
            <v>EA</v>
          </cell>
          <cell r="E226">
            <v>1</v>
          </cell>
          <cell r="F226" t="str">
            <v>1.5KW 1회로 이므로</v>
          </cell>
        </row>
        <row r="227">
          <cell r="A227" t="e">
            <v>#REF!</v>
          </cell>
          <cell r="B227" t="str">
            <v>N.F.B</v>
          </cell>
          <cell r="C227" t="str">
            <v>2P 5A</v>
          </cell>
          <cell r="D227" t="str">
            <v>EA</v>
          </cell>
          <cell r="E227">
            <v>10</v>
          </cell>
          <cell r="F227" t="str">
            <v>25W x 6회로, 40W x 2회로, 100W x 1회로, 190W x 1회로= 10회로이므로</v>
          </cell>
        </row>
        <row r="228">
          <cell r="A228" t="e">
            <v>#REF!</v>
          </cell>
          <cell r="B228" t="str">
            <v xml:space="preserve">N.F.B(MACHINE OP') </v>
          </cell>
          <cell r="C228" t="str">
            <v>2P 5A</v>
          </cell>
          <cell r="D228" t="str">
            <v>EA</v>
          </cell>
          <cell r="E228">
            <v>1</v>
          </cell>
          <cell r="F228" t="str">
            <v xml:space="preserve"> </v>
          </cell>
        </row>
        <row r="229">
          <cell r="B229" t="str">
            <v>MAGNETIC S/W</v>
          </cell>
          <cell r="C229" t="str">
            <v>SMO - 15</v>
          </cell>
          <cell r="D229" t="str">
            <v>EA</v>
          </cell>
          <cell r="E229">
            <v>2</v>
          </cell>
          <cell r="F229" t="str">
            <v>1회로 (1.5KW이하) x 2EA씩 (정.역회전)</v>
          </cell>
        </row>
        <row r="230">
          <cell r="A230" t="e">
            <v>#REF!</v>
          </cell>
          <cell r="B230" t="str">
            <v>전  선</v>
          </cell>
          <cell r="C230" t="str">
            <v>UL #24</v>
          </cell>
          <cell r="D230" t="str">
            <v>M</v>
          </cell>
          <cell r="E230">
            <v>10</v>
          </cell>
          <cell r="F230" t="str">
            <v xml:space="preserve"> </v>
          </cell>
        </row>
        <row r="231">
          <cell r="A231" t="e">
            <v>#REF!</v>
          </cell>
          <cell r="B231" t="str">
            <v>PILOT LAMP</v>
          </cell>
          <cell r="C231" t="str">
            <v xml:space="preserve"> </v>
          </cell>
          <cell r="D231" t="str">
            <v>EA</v>
          </cell>
          <cell r="E231">
            <v>2</v>
          </cell>
          <cell r="F231" t="str">
            <v>POWER용 1EA, OPERATION용 1EA</v>
          </cell>
        </row>
        <row r="232">
          <cell r="B232" t="str">
            <v>T.H</v>
          </cell>
          <cell r="C232" t="str">
            <v>EA</v>
          </cell>
          <cell r="D232" t="str">
            <v>EA</v>
          </cell>
          <cell r="E232">
            <v>1</v>
          </cell>
          <cell r="F232" t="str">
            <v>회로당 1EA씩 x 1회로</v>
          </cell>
        </row>
        <row r="233">
          <cell r="A233" t="e">
            <v>#REF!</v>
          </cell>
          <cell r="B233" t="str">
            <v>POWER RELAY</v>
          </cell>
          <cell r="C233" t="str">
            <v>4a4b</v>
          </cell>
          <cell r="D233" t="str">
            <v>EA</v>
          </cell>
          <cell r="E233">
            <v>20</v>
          </cell>
          <cell r="F233" t="str">
            <v>회로당 2EA씩 x 10회로</v>
          </cell>
        </row>
        <row r="234">
          <cell r="A234" t="e">
            <v>#REF!</v>
          </cell>
          <cell r="B234" t="str">
            <v>RELAY</v>
          </cell>
          <cell r="C234" t="str">
            <v>DC 24V 14PIN</v>
          </cell>
          <cell r="D234" t="str">
            <v>EA</v>
          </cell>
          <cell r="E234">
            <v>2</v>
          </cell>
          <cell r="F234" t="str">
            <v>회로당 2EA씩 x 1회로</v>
          </cell>
        </row>
        <row r="235">
          <cell r="A235" t="e">
            <v>#REF!</v>
          </cell>
          <cell r="B235" t="str">
            <v>RELAY SOCKET</v>
          </cell>
          <cell r="C235" t="str">
            <v>DC 24V 14PIN</v>
          </cell>
          <cell r="D235" t="str">
            <v>EA</v>
          </cell>
          <cell r="E235">
            <v>2</v>
          </cell>
          <cell r="F235" t="str">
            <v>회로당 2EA씩 x 1회로</v>
          </cell>
          <cell r="G235" t="str">
            <v xml:space="preserve"> </v>
          </cell>
        </row>
        <row r="236">
          <cell r="A236" t="e">
            <v>#REF!</v>
          </cell>
          <cell r="B236" t="str">
            <v>FUSE/SOCKET</v>
          </cell>
          <cell r="C236" t="str">
            <v xml:space="preserve"> </v>
          </cell>
          <cell r="D236" t="str">
            <v>EA</v>
          </cell>
          <cell r="E236">
            <v>3</v>
          </cell>
          <cell r="F236" t="str">
            <v>3상 이므로</v>
          </cell>
        </row>
        <row r="237">
          <cell r="A237" t="e">
            <v>#REF!</v>
          </cell>
          <cell r="B237" t="str">
            <v>TRANS</v>
          </cell>
          <cell r="C237" t="str">
            <v>250W 380/220,110,24V</v>
          </cell>
          <cell r="D237" t="str">
            <v>SET</v>
          </cell>
          <cell r="E237">
            <v>1</v>
          </cell>
        </row>
        <row r="238">
          <cell r="A238" t="e">
            <v>#REF!</v>
          </cell>
          <cell r="B238" t="str">
            <v>TERMINAL &amp; BLOCK</v>
          </cell>
          <cell r="C238" t="str">
            <v>20A</v>
          </cell>
          <cell r="D238" t="str">
            <v>EA</v>
          </cell>
          <cell r="E238">
            <v>44</v>
          </cell>
          <cell r="F238" t="str">
            <v>11CIR'x4EA=44EA (POWER)</v>
          </cell>
        </row>
        <row r="239">
          <cell r="A239" t="e">
            <v>#REF!</v>
          </cell>
          <cell r="B239" t="str">
            <v>TERMINAL &amp; BLOCK</v>
          </cell>
          <cell r="C239" t="str">
            <v>10A</v>
          </cell>
          <cell r="D239" t="str">
            <v>EA</v>
          </cell>
          <cell r="E239">
            <v>66</v>
          </cell>
          <cell r="F239" t="str">
            <v>11CIR'x6EA=66EA (OPERATION)</v>
          </cell>
        </row>
        <row r="240">
          <cell r="B240" t="str">
            <v>TERMINAL &amp; TUBE</v>
          </cell>
          <cell r="C240" t="str">
            <v>3.5sq</v>
          </cell>
          <cell r="D240" t="str">
            <v>SET</v>
          </cell>
          <cell r="E240">
            <v>88</v>
          </cell>
          <cell r="F240" t="str">
            <v xml:space="preserve"> </v>
          </cell>
        </row>
        <row r="241">
          <cell r="A241" t="e">
            <v>#REF!</v>
          </cell>
          <cell r="B241" t="str">
            <v>TERMINAL &amp; TUBE</v>
          </cell>
          <cell r="C241" t="str">
            <v>1.25sq</v>
          </cell>
          <cell r="D241" t="str">
            <v>SET</v>
          </cell>
          <cell r="E241">
            <v>132</v>
          </cell>
          <cell r="F241" t="str">
            <v xml:space="preserve"> </v>
          </cell>
        </row>
        <row r="242">
          <cell r="A242" t="e">
            <v>#REF!</v>
          </cell>
          <cell r="B242" t="str">
            <v>전   선</v>
          </cell>
          <cell r="C242" t="str">
            <v>IV 3.5sq</v>
          </cell>
          <cell r="D242" t="str">
            <v>M</v>
          </cell>
          <cell r="E242">
            <v>88</v>
          </cell>
          <cell r="F242" t="str">
            <v>회로당2M x (4가닥 x11회로)=88M</v>
          </cell>
        </row>
        <row r="243">
          <cell r="A243" t="e">
            <v>#REF!</v>
          </cell>
          <cell r="B243" t="str">
            <v>전   선</v>
          </cell>
          <cell r="C243" t="str">
            <v>IV 1.25sq</v>
          </cell>
          <cell r="D243" t="str">
            <v>M</v>
          </cell>
          <cell r="E243">
            <v>88</v>
          </cell>
          <cell r="F243" t="str">
            <v>회로당2M x (4가닥 x11회로)=88M</v>
          </cell>
          <cell r="G243" t="str">
            <v xml:space="preserve"> </v>
          </cell>
          <cell r="H243" t="str">
            <v xml:space="preserve"> </v>
          </cell>
        </row>
        <row r="245">
          <cell r="A245" t="e">
            <v>#REF!</v>
          </cell>
          <cell r="B245" t="str">
            <v>공사명: CONTROL BOARD</v>
          </cell>
          <cell r="C245" t="str">
            <v>NO.1-10-00</v>
          </cell>
          <cell r="D245">
            <v>0</v>
          </cell>
          <cell r="E245">
            <v>0</v>
          </cell>
          <cell r="F245">
            <v>0</v>
          </cell>
          <cell r="G245">
            <v>0</v>
          </cell>
          <cell r="H245" t="str">
            <v>NO.1-10-00</v>
          </cell>
        </row>
        <row r="246">
          <cell r="A246" t="e">
            <v>#REF!</v>
          </cell>
          <cell r="B246" t="str">
            <v>CONTROL BOARD</v>
          </cell>
          <cell r="C246" t="str">
            <v>325x350x80</v>
          </cell>
          <cell r="D246" t="str">
            <v>SET</v>
          </cell>
          <cell r="E246">
            <v>1</v>
          </cell>
          <cell r="F246" t="str">
            <v>도면 참조</v>
          </cell>
        </row>
        <row r="247">
          <cell r="A247" t="e">
            <v>#REF!</v>
          </cell>
          <cell r="B247" t="str">
            <v>PILOT LAMP</v>
          </cell>
          <cell r="C247" t="str">
            <v>Ø16</v>
          </cell>
          <cell r="D247" t="str">
            <v>EA</v>
          </cell>
          <cell r="E247">
            <v>1</v>
          </cell>
          <cell r="F247" t="str">
            <v>도면 참조</v>
          </cell>
        </row>
        <row r="248">
          <cell r="A248" t="e">
            <v>#REF!</v>
          </cell>
          <cell r="B248" t="str">
            <v>KEY S/W</v>
          </cell>
          <cell r="C248" t="str">
            <v xml:space="preserve"> </v>
          </cell>
          <cell r="D248" t="str">
            <v>EA</v>
          </cell>
          <cell r="E248">
            <v>1</v>
          </cell>
          <cell r="F248" t="str">
            <v>도면 참조</v>
          </cell>
          <cell r="G248" t="str">
            <v xml:space="preserve"> </v>
          </cell>
        </row>
        <row r="249">
          <cell r="A249" t="e">
            <v>#REF!</v>
          </cell>
          <cell r="B249" t="str">
            <v>EMERGENCY S/W</v>
          </cell>
          <cell r="C249" t="str">
            <v>Ø25</v>
          </cell>
          <cell r="D249" t="str">
            <v>EA</v>
          </cell>
          <cell r="E249">
            <v>1</v>
          </cell>
          <cell r="F249" t="str">
            <v>도면 참조</v>
          </cell>
        </row>
        <row r="250">
          <cell r="A250" t="e">
            <v>#REF!</v>
          </cell>
          <cell r="B250" t="str">
            <v>선 택 S/W</v>
          </cell>
          <cell r="C250" t="str">
            <v xml:space="preserve">Ø16 </v>
          </cell>
          <cell r="D250" t="str">
            <v>EA</v>
          </cell>
          <cell r="E250">
            <v>11</v>
          </cell>
          <cell r="F250" t="str">
            <v>도면 참조</v>
          </cell>
        </row>
        <row r="251">
          <cell r="A251" t="e">
            <v>#REF!</v>
          </cell>
          <cell r="B251" t="str">
            <v>PUSH BUTTON S/W</v>
          </cell>
          <cell r="C251" t="str">
            <v xml:space="preserve">Ø16 </v>
          </cell>
          <cell r="D251" t="str">
            <v>EA</v>
          </cell>
          <cell r="E251">
            <v>33</v>
          </cell>
          <cell r="F251" t="str">
            <v>11회로 x 3EA = 33EA</v>
          </cell>
        </row>
        <row r="252">
          <cell r="A252" t="e">
            <v>#REF!</v>
          </cell>
          <cell r="B252" t="str">
            <v>TERMINAL BLOCK</v>
          </cell>
          <cell r="C252" t="str">
            <v>20A</v>
          </cell>
          <cell r="D252" t="str">
            <v>EA</v>
          </cell>
          <cell r="E252">
            <v>33</v>
          </cell>
          <cell r="F252" t="str">
            <v>11회로 x3EA = 33EA</v>
          </cell>
        </row>
        <row r="253">
          <cell r="A253" t="e">
            <v>#REF!</v>
          </cell>
          <cell r="B253" t="str">
            <v xml:space="preserve"> </v>
          </cell>
          <cell r="C253" t="str">
            <v xml:space="preserve"> </v>
          </cell>
          <cell r="D253" t="str">
            <v xml:space="preserve"> </v>
          </cell>
          <cell r="E253" t="str">
            <v xml:space="preserve"> </v>
          </cell>
          <cell r="F253" t="str">
            <v xml:space="preserve"> </v>
          </cell>
        </row>
        <row r="254">
          <cell r="A254" t="e">
            <v>#REF!</v>
          </cell>
          <cell r="B254" t="str">
            <v xml:space="preserve"> </v>
          </cell>
          <cell r="C254" t="str">
            <v xml:space="preserve"> </v>
          </cell>
          <cell r="D254" t="str">
            <v xml:space="preserve"> </v>
          </cell>
          <cell r="E254" t="str">
            <v xml:space="preserve"> </v>
          </cell>
          <cell r="F254" t="str">
            <v xml:space="preserve"> </v>
          </cell>
        </row>
        <row r="255">
          <cell r="A255" t="e">
            <v>#REF!</v>
          </cell>
        </row>
        <row r="256">
          <cell r="A256" t="e">
            <v>#REF!</v>
          </cell>
        </row>
        <row r="258">
          <cell r="A258" t="e">
            <v>#REF!</v>
          </cell>
        </row>
        <row r="259">
          <cell r="A259" t="e">
            <v>#REF!</v>
          </cell>
        </row>
        <row r="260">
          <cell r="A260" t="e">
            <v>#REF!</v>
          </cell>
        </row>
        <row r="262">
          <cell r="A262" t="e">
            <v>#REF!</v>
          </cell>
          <cell r="B262" t="str">
            <v xml:space="preserve"> </v>
          </cell>
          <cell r="C262" t="str">
            <v xml:space="preserve"> </v>
          </cell>
          <cell r="D262">
            <v>0</v>
          </cell>
          <cell r="E262">
            <v>0</v>
          </cell>
          <cell r="F262">
            <v>0</v>
          </cell>
          <cell r="G262" t="str">
            <v xml:space="preserve"> </v>
          </cell>
          <cell r="H262" t="str">
            <v xml:space="preserve"> </v>
          </cell>
        </row>
        <row r="263">
          <cell r="A263" t="e">
            <v>#REF!</v>
          </cell>
          <cell r="B263" t="str">
            <v xml:space="preserve"> </v>
          </cell>
          <cell r="C263" t="str">
            <v xml:space="preserve"> </v>
          </cell>
          <cell r="D263" t="str">
            <v xml:space="preserve"> </v>
          </cell>
          <cell r="E263" t="str">
            <v xml:space="preserve"> </v>
          </cell>
          <cell r="F263" t="str">
            <v xml:space="preserve"> </v>
          </cell>
        </row>
        <row r="264">
          <cell r="A264" t="e">
            <v>#REF!</v>
          </cell>
        </row>
        <row r="265">
          <cell r="A265" t="e">
            <v>#REF!</v>
          </cell>
        </row>
        <row r="266">
          <cell r="A266" t="e">
            <v>#REF!</v>
          </cell>
        </row>
        <row r="267">
          <cell r="A267" t="e">
            <v>#REF!</v>
          </cell>
          <cell r="B267" t="str">
            <v>공사명 : MACHINE PART (1.5KW x 4P用: WINCH TYPE)</v>
          </cell>
          <cell r="C267" t="str">
            <v>일위대가-1</v>
          </cell>
          <cell r="D267">
            <v>0</v>
          </cell>
          <cell r="E267">
            <v>0</v>
          </cell>
          <cell r="F267">
            <v>0</v>
          </cell>
          <cell r="G267">
            <v>0</v>
          </cell>
          <cell r="H267" t="str">
            <v>일위대가-1</v>
          </cell>
        </row>
        <row r="268">
          <cell r="A268" t="e">
            <v>#REF!</v>
          </cell>
          <cell r="B268" t="str">
            <v>MOTOR</v>
          </cell>
          <cell r="C268" t="str">
            <v>1.5KW x 4P</v>
          </cell>
          <cell r="D268" t="str">
            <v>대</v>
          </cell>
          <cell r="E268">
            <v>1</v>
          </cell>
          <cell r="F268" t="str">
            <v xml:space="preserve"> </v>
          </cell>
        </row>
        <row r="269">
          <cell r="A269" t="e">
            <v>#REF!</v>
          </cell>
          <cell r="B269" t="str">
            <v>DISK BRAKE</v>
          </cell>
          <cell r="C269" t="str">
            <v>1.5KW x 4P用</v>
          </cell>
          <cell r="D269" t="str">
            <v>대</v>
          </cell>
          <cell r="E269">
            <v>1</v>
          </cell>
          <cell r="F269" t="str">
            <v xml:space="preserve"> </v>
          </cell>
        </row>
        <row r="270">
          <cell r="A270" t="e">
            <v>#REF!</v>
          </cell>
          <cell r="B270" t="str">
            <v>BOLT,NUT,W/S,S/W</v>
          </cell>
          <cell r="C270" t="str">
            <v>M12 x 40L</v>
          </cell>
          <cell r="D270" t="str">
            <v>SET</v>
          </cell>
          <cell r="E270">
            <v>4</v>
          </cell>
          <cell r="F270" t="str">
            <v>MOTOR 고정용</v>
          </cell>
        </row>
        <row r="271">
          <cell r="A271" t="e">
            <v>#REF!</v>
          </cell>
          <cell r="B271" t="str">
            <v>MOTOR DIE</v>
          </cell>
          <cell r="C271" t="str">
            <v>1.5KW x 4P用</v>
          </cell>
          <cell r="D271" t="str">
            <v>SET</v>
          </cell>
          <cell r="E271">
            <v>1</v>
          </cell>
          <cell r="F271" t="str">
            <v>MOTOR 고정용</v>
          </cell>
        </row>
        <row r="272">
          <cell r="A272" t="e">
            <v>#REF!</v>
          </cell>
          <cell r="B272" t="str">
            <v>STUD BOLT</v>
          </cell>
          <cell r="C272" t="str">
            <v>M16 x 200L</v>
          </cell>
          <cell r="D272" t="str">
            <v>SET</v>
          </cell>
          <cell r="E272">
            <v>4</v>
          </cell>
          <cell r="F272" t="str">
            <v>MOTOR 출력축과 WORM REDUCER 입력축과의 거리조절용</v>
          </cell>
        </row>
        <row r="273">
          <cell r="A273" t="e">
            <v>#REF!</v>
          </cell>
          <cell r="B273" t="str">
            <v>NUT</v>
          </cell>
          <cell r="C273" t="str">
            <v>M16</v>
          </cell>
          <cell r="D273" t="str">
            <v>EA</v>
          </cell>
          <cell r="E273">
            <v>16</v>
          </cell>
          <cell r="F273" t="str">
            <v>STUD BOLT 1EA당 4EA씩으므로 4EAx4EA= 16EA</v>
          </cell>
        </row>
        <row r="274">
          <cell r="A274" t="e">
            <v>#REF!</v>
          </cell>
          <cell r="B274" t="str">
            <v xml:space="preserve">V-PULLEY </v>
          </cell>
          <cell r="C274" t="str">
            <v>B형 x 2열 x 3"</v>
          </cell>
          <cell r="D274" t="str">
            <v>EA</v>
          </cell>
          <cell r="E274">
            <v>1</v>
          </cell>
          <cell r="F274" t="str">
            <v>MOTOR 출력용</v>
          </cell>
        </row>
        <row r="275">
          <cell r="A275" t="e">
            <v>#REF!</v>
          </cell>
          <cell r="B275" t="str">
            <v xml:space="preserve">V-PULLEY </v>
          </cell>
          <cell r="C275" t="str">
            <v>B형 x 2열 x 8"</v>
          </cell>
          <cell r="D275" t="str">
            <v>EA</v>
          </cell>
          <cell r="E275">
            <v>1</v>
          </cell>
          <cell r="F275" t="str">
            <v>WORM REDUCER 입력축용</v>
          </cell>
        </row>
        <row r="276">
          <cell r="A276" t="e">
            <v>#REF!</v>
          </cell>
          <cell r="B276" t="str">
            <v>V-BELT</v>
          </cell>
          <cell r="C276" t="str">
            <v>B형 x 42"</v>
          </cell>
          <cell r="D276" t="str">
            <v>EA</v>
          </cell>
          <cell r="E276">
            <v>2</v>
          </cell>
          <cell r="F276" t="str">
            <v>V-PULLEY가 2열</v>
          </cell>
        </row>
        <row r="277">
          <cell r="A277" t="e">
            <v>#REF!</v>
          </cell>
          <cell r="B277" t="str">
            <v>WORM REDUCER</v>
          </cell>
          <cell r="C277" t="str">
            <v>1.5KW x 4P用</v>
          </cell>
          <cell r="D277" t="str">
            <v>대</v>
          </cell>
          <cell r="E277">
            <v>1</v>
          </cell>
          <cell r="F277" t="str">
            <v xml:space="preserve"> </v>
          </cell>
        </row>
        <row r="278">
          <cell r="A278" t="e">
            <v>#REF!</v>
          </cell>
          <cell r="B278" t="str">
            <v>BOLT,NUT,W/S,S/W</v>
          </cell>
          <cell r="C278" t="str">
            <v>M16 x 60L</v>
          </cell>
          <cell r="D278" t="str">
            <v>SET</v>
          </cell>
          <cell r="E278">
            <v>2</v>
          </cell>
          <cell r="F278" t="str">
            <v>WORM REDUCER 고정용</v>
          </cell>
        </row>
        <row r="279">
          <cell r="A279" t="e">
            <v>#REF!</v>
          </cell>
          <cell r="B279" t="str">
            <v>BEARING</v>
          </cell>
          <cell r="C279" t="str">
            <v>UCP #207</v>
          </cell>
          <cell r="D279" t="str">
            <v>EA</v>
          </cell>
          <cell r="E279">
            <v>1</v>
          </cell>
          <cell r="F279" t="str">
            <v xml:space="preserve"> </v>
          </cell>
        </row>
        <row r="280">
          <cell r="A280" t="e">
            <v>#REF!</v>
          </cell>
          <cell r="B280" t="str">
            <v>BEARING DIE</v>
          </cell>
          <cell r="C280" t="str">
            <v>UCP #207用</v>
          </cell>
          <cell r="D280" t="str">
            <v>EA</v>
          </cell>
          <cell r="E280">
            <v>1</v>
          </cell>
          <cell r="F280" t="str">
            <v xml:space="preserve"> </v>
          </cell>
        </row>
        <row r="281">
          <cell r="A281" t="e">
            <v>#REF!</v>
          </cell>
          <cell r="B281" t="str">
            <v>BOLT,NUT,W/S,S/W</v>
          </cell>
          <cell r="C281" t="str">
            <v>M16 x 60L</v>
          </cell>
          <cell r="D281" t="str">
            <v>SET</v>
          </cell>
          <cell r="E281">
            <v>2</v>
          </cell>
          <cell r="F281" t="str">
            <v>BEARING DIE 고정용</v>
          </cell>
        </row>
        <row r="282">
          <cell r="A282" t="e">
            <v>#REF!</v>
          </cell>
          <cell r="B282" t="str">
            <v>CHAIN SPROCKET</v>
          </cell>
          <cell r="C282" t="str">
            <v>DS #35 x 12t</v>
          </cell>
          <cell r="D282" t="str">
            <v>SET</v>
          </cell>
          <cell r="E282">
            <v>1</v>
          </cell>
          <cell r="F282" t="str">
            <v>LIMIT 제어동력 전달용 (CAM LINIT S/W 입력축)</v>
          </cell>
        </row>
        <row r="283">
          <cell r="A283" t="e">
            <v>#REF!</v>
          </cell>
          <cell r="B283" t="str">
            <v>CHAIN SPROCKET</v>
          </cell>
          <cell r="C283" t="str">
            <v>DS #35 x 27t</v>
          </cell>
          <cell r="D283" t="str">
            <v>SET</v>
          </cell>
          <cell r="E283">
            <v>1</v>
          </cell>
          <cell r="F283" t="str">
            <v>LIMIT 제어동력 전달용 (WORM REDUCER 출력축 끝단)</v>
          </cell>
        </row>
        <row r="284">
          <cell r="A284" t="e">
            <v>#REF!</v>
          </cell>
          <cell r="B284" t="str">
            <v xml:space="preserve">CHAIN </v>
          </cell>
          <cell r="C284" t="str">
            <v xml:space="preserve">DS #35 </v>
          </cell>
          <cell r="D284" t="str">
            <v>SET</v>
          </cell>
          <cell r="E284">
            <v>1</v>
          </cell>
          <cell r="F284" t="str">
            <v>LIMIT 제어동력</v>
          </cell>
        </row>
        <row r="285">
          <cell r="A285" t="e">
            <v>#REF!</v>
          </cell>
          <cell r="B285" t="str">
            <v>CHAIN OFFSET LINK</v>
          </cell>
          <cell r="C285" t="str">
            <v xml:space="preserve">DS #35用 </v>
          </cell>
          <cell r="D285" t="str">
            <v>EA</v>
          </cell>
          <cell r="E285">
            <v>1</v>
          </cell>
          <cell r="F285" t="str">
            <v>CHAIN 연결용</v>
          </cell>
        </row>
        <row r="286">
          <cell r="A286" t="e">
            <v>#REF!</v>
          </cell>
          <cell r="B286" t="str">
            <v>CAM LIMIT S/W</v>
          </cell>
          <cell r="C286" t="str">
            <v>SCREW TYPE</v>
          </cell>
          <cell r="D286" t="str">
            <v>SET</v>
          </cell>
          <cell r="E286">
            <v>1</v>
          </cell>
          <cell r="F286" t="str">
            <v>LIMIT 제어동력</v>
          </cell>
        </row>
        <row r="287">
          <cell r="A287" t="e">
            <v>#REF!</v>
          </cell>
          <cell r="B287" t="str">
            <v>LIMIT S/W DIE</v>
          </cell>
          <cell r="C287" t="str">
            <v xml:space="preserve"> </v>
          </cell>
          <cell r="D287" t="str">
            <v>SET</v>
          </cell>
          <cell r="E287">
            <v>1</v>
          </cell>
          <cell r="F287" t="str">
            <v xml:space="preserve"> </v>
          </cell>
        </row>
        <row r="288">
          <cell r="A288" t="e">
            <v>#REF!</v>
          </cell>
          <cell r="B288" t="str">
            <v>BOLT,NUT,W/S,S/W</v>
          </cell>
          <cell r="C288" t="str">
            <v>M6 x 30L</v>
          </cell>
          <cell r="D288" t="str">
            <v>SET</v>
          </cell>
          <cell r="E288">
            <v>2</v>
          </cell>
          <cell r="F288" t="str">
            <v>CAM LIMITS S/W 고정용</v>
          </cell>
        </row>
        <row r="289">
          <cell r="A289" t="e">
            <v>#REF!</v>
          </cell>
        </row>
        <row r="290">
          <cell r="A290" t="e">
            <v>#REF!</v>
          </cell>
        </row>
        <row r="291">
          <cell r="A291" t="e">
            <v>#REF!</v>
          </cell>
        </row>
        <row r="292">
          <cell r="A292" t="e">
            <v>#REF!</v>
          </cell>
        </row>
        <row r="293">
          <cell r="A293" t="e">
            <v>#REF!</v>
          </cell>
        </row>
        <row r="294">
          <cell r="A294" t="e">
            <v>#REF!</v>
          </cell>
        </row>
        <row r="295">
          <cell r="A295" t="e">
            <v>#REF!</v>
          </cell>
        </row>
        <row r="296">
          <cell r="A296" t="e">
            <v>#REF!</v>
          </cell>
        </row>
        <row r="297">
          <cell r="A297" t="e">
            <v>#REF!</v>
          </cell>
        </row>
        <row r="298">
          <cell r="A298" t="e">
            <v>#REF!</v>
          </cell>
        </row>
        <row r="299">
          <cell r="A299" t="e">
            <v>#REF!</v>
          </cell>
        </row>
        <row r="300">
          <cell r="A300" t="e">
            <v>#REF!</v>
          </cell>
        </row>
        <row r="301">
          <cell r="A301" t="e">
            <v>#REF!</v>
          </cell>
        </row>
        <row r="302">
          <cell r="A302" t="e">
            <v>#REF!</v>
          </cell>
        </row>
        <row r="303">
          <cell r="A303" t="e">
            <v>#REF!</v>
          </cell>
        </row>
        <row r="304">
          <cell r="A304" t="e">
            <v>#REF!</v>
          </cell>
        </row>
        <row r="305">
          <cell r="A305" t="e">
            <v>#REF!</v>
          </cell>
        </row>
        <row r="306">
          <cell r="A306" t="e">
            <v>#REF!</v>
          </cell>
        </row>
        <row r="307">
          <cell r="A307" t="e">
            <v>#REF!</v>
          </cell>
        </row>
        <row r="308">
          <cell r="A308" t="e">
            <v>#REF!</v>
          </cell>
        </row>
        <row r="309">
          <cell r="A309" t="e">
            <v>#REF!</v>
          </cell>
        </row>
        <row r="310">
          <cell r="A310" t="e">
            <v>#REF!</v>
          </cell>
        </row>
        <row r="311">
          <cell r="A311" t="e">
            <v>#REF!</v>
          </cell>
        </row>
        <row r="312">
          <cell r="A312" t="e">
            <v>#REF!</v>
          </cell>
        </row>
        <row r="313">
          <cell r="A313" t="e">
            <v>#REF!</v>
          </cell>
        </row>
        <row r="314">
          <cell r="A314" t="e">
            <v>#REF!</v>
          </cell>
        </row>
        <row r="315">
          <cell r="A315" t="e">
            <v>#REF!</v>
          </cell>
        </row>
        <row r="316">
          <cell r="A316" t="e">
            <v>#REF!</v>
          </cell>
        </row>
        <row r="317">
          <cell r="A317" t="e">
            <v>#REF!</v>
          </cell>
        </row>
        <row r="318">
          <cell r="A318" t="e">
            <v>#REF!</v>
          </cell>
        </row>
        <row r="319">
          <cell r="A319" t="e">
            <v>#REF!</v>
          </cell>
        </row>
        <row r="320">
          <cell r="A320" t="e">
            <v>#REF!</v>
          </cell>
        </row>
        <row r="321">
          <cell r="A321" t="e">
            <v>#REF!</v>
          </cell>
        </row>
        <row r="322">
          <cell r="A322" t="e">
            <v>#REF!</v>
          </cell>
        </row>
        <row r="323">
          <cell r="A323" t="e">
            <v>#REF!</v>
          </cell>
        </row>
        <row r="324">
          <cell r="A324" t="e">
            <v>#REF!</v>
          </cell>
        </row>
        <row r="325">
          <cell r="A325" t="e">
            <v>#REF!</v>
          </cell>
        </row>
        <row r="326">
          <cell r="A326" t="e">
            <v>#REF!</v>
          </cell>
        </row>
        <row r="327">
          <cell r="A327" t="e">
            <v>#REF!</v>
          </cell>
        </row>
        <row r="328">
          <cell r="A328" t="e">
            <v>#REF!</v>
          </cell>
        </row>
        <row r="329">
          <cell r="A329" t="e">
            <v>#REF!</v>
          </cell>
        </row>
        <row r="330">
          <cell r="A330" t="e">
            <v>#REF!</v>
          </cell>
        </row>
        <row r="331">
          <cell r="A331" t="e">
            <v>#REF!</v>
          </cell>
        </row>
        <row r="332">
          <cell r="A332" t="e">
            <v>#REF!</v>
          </cell>
        </row>
        <row r="333">
          <cell r="A333" t="e">
            <v>#REF!</v>
          </cell>
        </row>
        <row r="334">
          <cell r="A334" t="e">
            <v>#REF!</v>
          </cell>
        </row>
        <row r="335">
          <cell r="A335" t="e">
            <v>#REF!</v>
          </cell>
        </row>
        <row r="336">
          <cell r="A336" t="e">
            <v>#REF!</v>
          </cell>
        </row>
        <row r="337">
          <cell r="A337" t="e">
            <v>#REF!</v>
          </cell>
        </row>
        <row r="338">
          <cell r="A338" t="e">
            <v>#REF!</v>
          </cell>
        </row>
        <row r="339">
          <cell r="A339" t="e">
            <v>#REF!</v>
          </cell>
        </row>
        <row r="340">
          <cell r="A340" t="e">
            <v>#REF!</v>
          </cell>
        </row>
        <row r="341">
          <cell r="A341" t="e">
            <v>#REF!</v>
          </cell>
        </row>
        <row r="342">
          <cell r="A342" t="e">
            <v>#REF!</v>
          </cell>
        </row>
        <row r="343">
          <cell r="A343" t="e">
            <v>#REF!</v>
          </cell>
        </row>
        <row r="344">
          <cell r="A344" t="e">
            <v>#REF!</v>
          </cell>
        </row>
        <row r="345">
          <cell r="A345" t="e">
            <v>#REF!</v>
          </cell>
        </row>
        <row r="346">
          <cell r="A346" t="e">
            <v>#REF!</v>
          </cell>
        </row>
        <row r="347">
          <cell r="A347" t="e">
            <v>#REF!</v>
          </cell>
        </row>
        <row r="348">
          <cell r="A348" t="e">
            <v>#REF!</v>
          </cell>
        </row>
        <row r="349">
          <cell r="A349" t="e">
            <v>#REF!</v>
          </cell>
        </row>
        <row r="350">
          <cell r="A350" t="e">
            <v>#REF!</v>
          </cell>
        </row>
        <row r="351">
          <cell r="A351" t="e">
            <v>#REF!</v>
          </cell>
        </row>
        <row r="352">
          <cell r="A352" t="e">
            <v>#REF!</v>
          </cell>
        </row>
        <row r="353">
          <cell r="A353" t="e">
            <v>#REF!</v>
          </cell>
        </row>
        <row r="354">
          <cell r="A354" t="e">
            <v>#REF!</v>
          </cell>
        </row>
        <row r="355">
          <cell r="A355" t="e">
            <v>#REF!</v>
          </cell>
        </row>
        <row r="356">
          <cell r="A356" t="e">
            <v>#REF!</v>
          </cell>
        </row>
        <row r="357">
          <cell r="A357" t="e">
            <v>#REF!</v>
          </cell>
        </row>
        <row r="358">
          <cell r="A358" t="e">
            <v>#REF!</v>
          </cell>
        </row>
        <row r="359">
          <cell r="A359" t="e">
            <v>#REF!</v>
          </cell>
        </row>
        <row r="360">
          <cell r="A360" t="e">
            <v>#REF!</v>
          </cell>
        </row>
        <row r="361">
          <cell r="A361" t="e">
            <v>#REF!</v>
          </cell>
        </row>
        <row r="362">
          <cell r="A362" t="e">
            <v>#REF!</v>
          </cell>
        </row>
        <row r="363">
          <cell r="A363" t="e">
            <v>#REF!</v>
          </cell>
        </row>
        <row r="364">
          <cell r="A364" t="e">
            <v>#REF!</v>
          </cell>
        </row>
        <row r="365">
          <cell r="A365" t="e">
            <v>#REF!</v>
          </cell>
        </row>
        <row r="366">
          <cell r="A366" t="e">
            <v>#REF!</v>
          </cell>
        </row>
        <row r="367">
          <cell r="A367" t="e">
            <v>#REF!</v>
          </cell>
        </row>
        <row r="368">
          <cell r="A368" t="e">
            <v>#REF!</v>
          </cell>
        </row>
        <row r="369">
          <cell r="A369" t="e">
            <v>#REF!</v>
          </cell>
        </row>
        <row r="370">
          <cell r="A370" t="e">
            <v>#REF!</v>
          </cell>
        </row>
        <row r="371">
          <cell r="A371" t="e">
            <v>#REF!</v>
          </cell>
        </row>
        <row r="372">
          <cell r="A372" t="e">
            <v>#REF!</v>
          </cell>
        </row>
        <row r="373">
          <cell r="A373" t="e">
            <v>#REF!</v>
          </cell>
        </row>
        <row r="374">
          <cell r="A374" t="e">
            <v>#REF!</v>
          </cell>
        </row>
        <row r="375">
          <cell r="A375" t="e">
            <v>#REF!</v>
          </cell>
        </row>
        <row r="376">
          <cell r="A376" t="e">
            <v>#REF!</v>
          </cell>
        </row>
        <row r="377">
          <cell r="A377" t="e">
            <v>#REF!</v>
          </cell>
        </row>
        <row r="378">
          <cell r="A378" t="e">
            <v>#REF!</v>
          </cell>
        </row>
        <row r="379">
          <cell r="A379" t="e">
            <v>#REF!</v>
          </cell>
        </row>
        <row r="380">
          <cell r="A380" t="e">
            <v>#REF!</v>
          </cell>
        </row>
        <row r="381">
          <cell r="A381" t="e">
            <v>#REF!</v>
          </cell>
        </row>
        <row r="382">
          <cell r="A382" t="e">
            <v>#REF!</v>
          </cell>
        </row>
        <row r="383">
          <cell r="A383" t="e">
            <v>#REF!</v>
          </cell>
        </row>
        <row r="384">
          <cell r="A384" t="e">
            <v>#REF!</v>
          </cell>
        </row>
        <row r="385">
          <cell r="A385" t="e">
            <v>#REF!</v>
          </cell>
        </row>
        <row r="386">
          <cell r="A386" t="e">
            <v>#REF!</v>
          </cell>
        </row>
        <row r="387">
          <cell r="A387" t="e">
            <v>#REF!</v>
          </cell>
        </row>
        <row r="388">
          <cell r="A388" t="e">
            <v>#REF!</v>
          </cell>
        </row>
        <row r="389">
          <cell r="A389" t="e">
            <v>#REF!</v>
          </cell>
        </row>
        <row r="390">
          <cell r="A390" t="e">
            <v>#REF!</v>
          </cell>
        </row>
        <row r="391">
          <cell r="A391" t="e">
            <v>#REF!</v>
          </cell>
        </row>
        <row r="392">
          <cell r="A392" t="e">
            <v>#REF!</v>
          </cell>
        </row>
        <row r="393">
          <cell r="A393" t="e">
            <v>#REF!</v>
          </cell>
        </row>
        <row r="394">
          <cell r="A394" t="e">
            <v>#REF!</v>
          </cell>
        </row>
        <row r="395">
          <cell r="A395" t="e">
            <v>#REF!</v>
          </cell>
        </row>
        <row r="396">
          <cell r="A396" t="e">
            <v>#REF!</v>
          </cell>
        </row>
        <row r="397">
          <cell r="A397" t="e">
            <v>#REF!</v>
          </cell>
        </row>
        <row r="398">
          <cell r="A398" t="e">
            <v>#REF!</v>
          </cell>
        </row>
        <row r="399">
          <cell r="A399" t="e">
            <v>#REF!</v>
          </cell>
        </row>
        <row r="400">
          <cell r="A400" t="e">
            <v>#REF!</v>
          </cell>
        </row>
        <row r="401">
          <cell r="A401" t="e">
            <v>#REF!</v>
          </cell>
        </row>
        <row r="402">
          <cell r="A402" t="e">
            <v>#REF!</v>
          </cell>
        </row>
        <row r="403">
          <cell r="A403" t="e">
            <v>#REF!</v>
          </cell>
        </row>
        <row r="404">
          <cell r="A404" t="e">
            <v>#REF!</v>
          </cell>
        </row>
        <row r="405">
          <cell r="A405" t="e">
            <v>#REF!</v>
          </cell>
        </row>
        <row r="406">
          <cell r="A406" t="e">
            <v>#REF!</v>
          </cell>
        </row>
        <row r="407">
          <cell r="A407" t="e">
            <v>#REF!</v>
          </cell>
        </row>
        <row r="408">
          <cell r="A408" t="e">
            <v>#REF!</v>
          </cell>
        </row>
        <row r="409">
          <cell r="A409" t="e">
            <v>#REF!</v>
          </cell>
        </row>
        <row r="410">
          <cell r="A410" t="e">
            <v>#REF!</v>
          </cell>
        </row>
        <row r="411">
          <cell r="A411" t="e">
            <v>#REF!</v>
          </cell>
        </row>
        <row r="412">
          <cell r="A412" t="e">
            <v>#REF!</v>
          </cell>
        </row>
        <row r="413">
          <cell r="A413" t="e">
            <v>#REF!</v>
          </cell>
        </row>
        <row r="414">
          <cell r="A414" t="e">
            <v>#REF!</v>
          </cell>
        </row>
        <row r="415">
          <cell r="A415" t="e">
            <v>#REF!</v>
          </cell>
        </row>
        <row r="416">
          <cell r="A416" t="e">
            <v>#REF!</v>
          </cell>
        </row>
        <row r="417">
          <cell r="A417" t="e">
            <v>#REF!</v>
          </cell>
        </row>
        <row r="418">
          <cell r="A418" t="e">
            <v>#REF!</v>
          </cell>
        </row>
        <row r="419">
          <cell r="A419" t="e">
            <v>#REF!</v>
          </cell>
        </row>
        <row r="420">
          <cell r="A420" t="e">
            <v>#REF!</v>
          </cell>
        </row>
        <row r="421">
          <cell r="A421" t="e">
            <v>#REF!</v>
          </cell>
        </row>
        <row r="422">
          <cell r="A422" t="e">
            <v>#REF!</v>
          </cell>
        </row>
        <row r="423">
          <cell r="A423" t="e">
            <v>#REF!</v>
          </cell>
        </row>
        <row r="424">
          <cell r="A424" t="e">
            <v>#REF!</v>
          </cell>
        </row>
        <row r="425">
          <cell r="A425" t="e">
            <v>#REF!</v>
          </cell>
        </row>
        <row r="426">
          <cell r="A426" t="e">
            <v>#REF!</v>
          </cell>
        </row>
        <row r="427">
          <cell r="A427" t="e">
            <v>#REF!</v>
          </cell>
        </row>
        <row r="428">
          <cell r="A428" t="e">
            <v>#REF!</v>
          </cell>
        </row>
        <row r="429">
          <cell r="A429" t="e">
            <v>#REF!</v>
          </cell>
        </row>
        <row r="430">
          <cell r="A430" t="e">
            <v>#REF!</v>
          </cell>
        </row>
        <row r="431">
          <cell r="A431" t="e">
            <v>#REF!</v>
          </cell>
        </row>
        <row r="432">
          <cell r="A432" t="e">
            <v>#REF!</v>
          </cell>
        </row>
        <row r="433">
          <cell r="A433" t="e">
            <v>#REF!</v>
          </cell>
        </row>
        <row r="434">
          <cell r="A434" t="e">
            <v>#REF!</v>
          </cell>
        </row>
        <row r="435">
          <cell r="A435" t="e">
            <v>#REF!</v>
          </cell>
        </row>
        <row r="436">
          <cell r="A436" t="e">
            <v>#REF!</v>
          </cell>
        </row>
        <row r="437">
          <cell r="A437" t="e">
            <v>#REF!</v>
          </cell>
        </row>
        <row r="438">
          <cell r="A438" t="e">
            <v>#REF!</v>
          </cell>
        </row>
        <row r="439">
          <cell r="A439" t="e">
            <v>#REF!</v>
          </cell>
        </row>
        <row r="440">
          <cell r="A440" t="e">
            <v>#REF!</v>
          </cell>
        </row>
        <row r="441">
          <cell r="A441" t="e">
            <v>#REF!</v>
          </cell>
        </row>
        <row r="442">
          <cell r="A442" t="e">
            <v>#REF!</v>
          </cell>
        </row>
      </sheetData>
      <sheetData sheetId="1">
        <row r="3">
          <cell r="A3">
            <v>3</v>
          </cell>
        </row>
      </sheetData>
      <sheetData sheetId="2">
        <row r="3">
          <cell r="A3">
            <v>3</v>
          </cell>
        </row>
      </sheetData>
      <sheetData sheetId="3">
        <row r="3">
          <cell r="A3">
            <v>3</v>
          </cell>
        </row>
      </sheetData>
      <sheetData sheetId="4">
        <row r="3">
          <cell r="A3">
            <v>3</v>
          </cell>
        </row>
      </sheetData>
      <sheetData sheetId="5">
        <row r="3">
          <cell r="A3">
            <v>3</v>
          </cell>
        </row>
      </sheetData>
      <sheetData sheetId="6">
        <row r="3">
          <cell r="A3">
            <v>3</v>
          </cell>
        </row>
      </sheetData>
      <sheetData sheetId="7">
        <row r="3">
          <cell r="A3">
            <v>3</v>
          </cell>
        </row>
      </sheetData>
      <sheetData sheetId="8">
        <row r="3">
          <cell r="A3">
            <v>3</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sheetData sheetId="280"/>
      <sheetData sheetId="281"/>
      <sheetData sheetId="282"/>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VXXXXX"/>
      <sheetName val="원남"/>
      <sheetName val="원가계산(조,투,실)"/>
      <sheetName val="관리비"/>
      <sheetName val="조사가추정"/>
      <sheetName val="업체"/>
      <sheetName val="대비집계장(견적)"/>
      <sheetName val="원가계산"/>
      <sheetName val="설계집계장"/>
      <sheetName val="실행집계장"/>
      <sheetName val="투찰집계장"/>
      <sheetName val="♣총괄내역서♣"/>
      <sheetName val="실행내역서"/>
      <sheetName val="확약서"/>
      <sheetName val="실행하도사항"/>
      <sheetName val="실행별지"/>
      <sheetName val="실행하도잡비"/>
      <sheetName val="실행토공하도"/>
      <sheetName val="실행철콘하도"/>
      <sheetName val="실행철강하도"/>
      <sheetName val="실행토공견갑"/>
      <sheetName val="실행토공견적"/>
      <sheetName val="실행철콘견갑"/>
      <sheetName val="실행철콘견적"/>
      <sheetName val="실행철강견갑"/>
      <sheetName val="실행철강견적"/>
      <sheetName val="단산"/>
      <sheetName val="원남울진낙찰내역(99.4.13 부산청)"/>
      <sheetName val="산출내역서집계표"/>
      <sheetName val="내역"/>
      <sheetName val="여과지동"/>
      <sheetName val="기초자료"/>
      <sheetName val="기초단가"/>
      <sheetName val="BASE DATA1"/>
      <sheetName val="전기단가조사서"/>
      <sheetName val="터널조도"/>
      <sheetName val="집계표"/>
      <sheetName val="일위대가"/>
      <sheetName val="수량산출"/>
      <sheetName val="공사비"/>
      <sheetName val="개요"/>
      <sheetName val="일반공사"/>
      <sheetName val="경"/>
      <sheetName val="전체공내역서"/>
      <sheetName val="유기공정"/>
      <sheetName val="내역서"/>
      <sheetName val="물량표"/>
      <sheetName val="N賃率-職"/>
      <sheetName val="실내건축일위대가"/>
      <sheetName val="중기사용료"/>
      <sheetName val="단면치수"/>
      <sheetName val="차액보증"/>
      <sheetName val="화재 탐지 설비"/>
      <sheetName val="산출근거"/>
      <sheetName val="변경품셈총괄"/>
      <sheetName val="인력터파기품"/>
      <sheetName val="Sheet1"/>
      <sheetName val="직공비"/>
      <sheetName val="NOMUBI"/>
      <sheetName val="sw1"/>
      <sheetName val="Upgrades pricing"/>
      <sheetName val="자재단가"/>
      <sheetName val="비교표"/>
      <sheetName val="우수"/>
      <sheetName val="1단계"/>
      <sheetName val="지급자재"/>
      <sheetName val="마산방향"/>
      <sheetName val="진주방향"/>
      <sheetName val="하수급견적대비"/>
      <sheetName val="덕전리"/>
      <sheetName val="Sheet6"/>
      <sheetName val="관경별우수관집계"/>
      <sheetName val="Sheet2"/>
      <sheetName val="갑지(추정)"/>
      <sheetName val="BSD (2)"/>
      <sheetName val="BID"/>
      <sheetName val="#REF"/>
      <sheetName val="cp1"/>
      <sheetName val="기초작업"/>
      <sheetName val="설비"/>
      <sheetName val="대림경상68억"/>
      <sheetName val="플랜트 설치"/>
      <sheetName val="금융비용"/>
      <sheetName val="차수"/>
      <sheetName val="입찰안"/>
      <sheetName val="PROJECT BRIEF"/>
      <sheetName val="평당자료"/>
      <sheetName val="전체"/>
      <sheetName val="단가산출"/>
      <sheetName val="Macro2"/>
      <sheetName val="잔수량(작성)"/>
      <sheetName val="유림총괄"/>
      <sheetName val="일위_파일"/>
      <sheetName val="표지"/>
      <sheetName val="Total"/>
      <sheetName val="선정요령"/>
      <sheetName val="추가예산"/>
      <sheetName val="POOM_MOTO"/>
      <sheetName val="POOM_MOTO2"/>
      <sheetName val="공통가설"/>
      <sheetName val="총괄-1"/>
      <sheetName val="원가서"/>
      <sheetName val="공량산출서"/>
      <sheetName val="안양동교 1안"/>
      <sheetName val="ABUT수량-A1"/>
      <sheetName val="JUCKEYK"/>
      <sheetName val="00상노임"/>
      <sheetName val="노임단가"/>
      <sheetName val="WORK"/>
      <sheetName val="기계경비"/>
      <sheetName val="건축공사"/>
      <sheetName val="대치판정"/>
      <sheetName val="조명시설"/>
      <sheetName val="2.대외공문"/>
      <sheetName val="5.전사투자계획종함안"/>
      <sheetName val="손익차9월2"/>
      <sheetName val="업체별기성내역"/>
      <sheetName val="9GNG운반"/>
      <sheetName val="목록"/>
      <sheetName val="간접(90)"/>
      <sheetName val="남양내역"/>
      <sheetName val="용수간선"/>
      <sheetName val="Macro(차단기)"/>
      <sheetName val="견적정보"/>
      <sheetName val="COVER"/>
      <sheetName val="단양 00 아파트-세부내역"/>
      <sheetName val="날개벽수량표"/>
      <sheetName val="전 기"/>
      <sheetName val="관급"/>
      <sheetName val="중동상가"/>
      <sheetName val="선급금신청서"/>
      <sheetName val="시화점실행"/>
      <sheetName val="맨홀수량산출"/>
      <sheetName val="관급자재"/>
      <sheetName val="정렬"/>
      <sheetName val="기둥(원형)"/>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row r="1">
          <cell r="A1">
            <v>1</v>
          </cell>
        </row>
        <row r="2">
          <cell r="A2">
            <v>2</v>
          </cell>
        </row>
        <row r="3">
          <cell r="A3">
            <v>3</v>
          </cell>
        </row>
        <row r="4">
          <cell r="A4">
            <v>4</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s>
    <sheetDataSet>
      <sheetData sheetId="0" refreshError="1">
        <row r="5">
          <cell r="G5" t="str">
            <v xml:space="preserve">  수      입      재      료      단      가</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원가 (2)"/>
      <sheetName val="N賃率-職"/>
      <sheetName val="Price List"/>
      <sheetName val="I一般比"/>
      <sheetName val="일위"/>
      <sheetName val="G.R300경비"/>
      <sheetName val="DATA"/>
      <sheetName val="기존단가 (2)"/>
      <sheetName val="입력"/>
      <sheetName val="SG"/>
      <sheetName val="C-노임단가"/>
      <sheetName val="실행철강하도"/>
      <sheetName val="일위대가"/>
      <sheetName val="예정(3)"/>
      <sheetName val="단"/>
      <sheetName val="간접"/>
      <sheetName val="ABUT수량-A1"/>
      <sheetName val="계정"/>
      <sheetName val="설계명세서"/>
      <sheetName val="예산명세서"/>
      <sheetName val="자료입력"/>
      <sheetName val="총괄집계표"/>
      <sheetName val="C3"/>
      <sheetName val="전기"/>
      <sheetName val="제직재"/>
      <sheetName val="설직재-1"/>
      <sheetName val="수량산출"/>
      <sheetName val="토적표"/>
      <sheetName val="data(완전)"/>
      <sheetName val="20관리비율"/>
      <sheetName val="시화점실행"/>
      <sheetName val="대창(장성)"/>
      <sheetName val="계수시트"/>
      <sheetName val="원가계산서"/>
      <sheetName val="지구단위계획"/>
      <sheetName val="구의33고"/>
      <sheetName val="건축내역"/>
      <sheetName val="직재"/>
      <sheetName val="실행내역"/>
      <sheetName val="직노"/>
      <sheetName val="제-노임"/>
      <sheetName val="MOTOR"/>
      <sheetName val="주소"/>
      <sheetName val="유기공정"/>
      <sheetName val="대치판정"/>
      <sheetName val="bm(CIcable)"/>
      <sheetName val="신우"/>
      <sheetName val="일위대가(가설)"/>
      <sheetName val="물집"/>
      <sheetName val="DATE"/>
      <sheetName val="내역서"/>
      <sheetName val="산출내역서집계표"/>
      <sheetName val="왕십리방향"/>
      <sheetName val="호남2"/>
      <sheetName val="잡철물"/>
      <sheetName val="Phantom"/>
      <sheetName val="CAL"/>
      <sheetName val="DATA-UPS"/>
      <sheetName val="C-직노1"/>
      <sheetName val="D-경비1"/>
      <sheetName val="관로부문"/>
      <sheetName val="하조서"/>
      <sheetName val="ilch"/>
      <sheetName val="데이타"/>
      <sheetName val="#REF"/>
      <sheetName val="일위대가목록"/>
      <sheetName val="Galaxy 소비자가격표"/>
      <sheetName val="Total"/>
      <sheetName val="개산공사비"/>
      <sheetName val="집수정(600-700)"/>
      <sheetName val="9GNG운반"/>
      <sheetName val="8.PILE  (돌출)"/>
      <sheetName val="집수정"/>
      <sheetName val="발전,기타"/>
      <sheetName val="변전소+TIE POST"/>
      <sheetName val="전차선설비공사"/>
      <sheetName val="금액내역서"/>
      <sheetName val="일위대가목차"/>
      <sheetName val="을 2"/>
      <sheetName val="을 1"/>
      <sheetName val="경산"/>
      <sheetName val="단가산출"/>
      <sheetName val="철거산출근거"/>
      <sheetName val="인건비"/>
      <sheetName val="원본(갑지)"/>
      <sheetName val="명세서"/>
      <sheetName val="공정집계_국별"/>
      <sheetName val="노임"/>
      <sheetName val="전체"/>
      <sheetName val="사당"/>
      <sheetName val="배수설비"/>
      <sheetName val="전신환매도율"/>
      <sheetName val="연부97-1"/>
      <sheetName val="현지검측내역"/>
      <sheetName val="견적대비표"/>
      <sheetName val="시설물기초"/>
      <sheetName val="일위대가(4층원격)"/>
      <sheetName val="자재표"/>
      <sheetName val="재집"/>
      <sheetName val="패널"/>
      <sheetName val="가로등내역서"/>
      <sheetName val="내역서2안"/>
      <sheetName val="견적서"/>
      <sheetName val="2공구산출내역"/>
      <sheetName val="터파기및재료"/>
      <sheetName val="감가상각"/>
      <sheetName val="제경집계"/>
      <sheetName val="Sheet1"/>
      <sheetName val="대,유,램"/>
      <sheetName val="부하계산서"/>
      <sheetName val="전선 및 전선관"/>
      <sheetName val="1000 DB구축 부표"/>
      <sheetName val="CT "/>
      <sheetName val="97"/>
      <sheetName val="WORK"/>
      <sheetName val="Y-WORK"/>
      <sheetName val="1안"/>
      <sheetName val="토사(PE)"/>
      <sheetName val="노임단가"/>
      <sheetName val="Macro(전선)"/>
      <sheetName val="참조자료"/>
      <sheetName val="단가"/>
      <sheetName val="을지"/>
      <sheetName val="도급예산내역서봉투"/>
      <sheetName val="공사원가계산서"/>
      <sheetName val="기계경비(시간당)"/>
      <sheetName val="설계산출표지"/>
      <sheetName val="도급예산내역서총괄표"/>
      <sheetName val="램머"/>
      <sheetName val="단가조사"/>
      <sheetName val="Baby일위대가"/>
      <sheetName val="분전함신설"/>
      <sheetName val="설계산출기초"/>
      <sheetName val="자재단가"/>
      <sheetName val="을부담운반비"/>
      <sheetName val="운반비산출"/>
      <sheetName val="접지1종"/>
      <sheetName val="조명율표"/>
      <sheetName val="간선계산"/>
      <sheetName val="전기일위대가"/>
      <sheetName val="ITEM"/>
      <sheetName val="Macro(차단기)"/>
      <sheetName val="터널조도"/>
      <sheetName val="총괄"/>
      <sheetName val="N賃率_職"/>
      <sheetName val="프로젝트"/>
      <sheetName val="우배수"/>
      <sheetName val="공조기(삭제)"/>
      <sheetName val=" 냉각수펌프"/>
      <sheetName val="AHU집계"/>
      <sheetName val="관급자재"/>
      <sheetName val="건축공사실행"/>
      <sheetName val="맨홀"/>
      <sheetName val="갑지1"/>
      <sheetName val="_냉각수펌프"/>
      <sheetName val="일위목차"/>
      <sheetName val="제36-40호표"/>
      <sheetName val="을-ATYPE"/>
      <sheetName val="관급_File"/>
      <sheetName val="노무비"/>
      <sheetName val="기본사항"/>
      <sheetName val="인테리어내역"/>
      <sheetName val="현금예금"/>
      <sheetName val="물가"/>
      <sheetName val="⑻동원인원산출서⑧"/>
      <sheetName val="신호등일위대가"/>
      <sheetName val="1,2공구원가계산서"/>
      <sheetName val="1공구산출내역서"/>
      <sheetName val="노무비 근거"/>
      <sheetName val="선급금신청서"/>
      <sheetName val="1.수인터널"/>
      <sheetName val="입찰안"/>
      <sheetName val="96갑지"/>
      <sheetName val="금호"/>
      <sheetName val="Sheet5"/>
      <sheetName val="날개벽"/>
      <sheetName val="3.1내역서(VDS)"/>
      <sheetName val="수량집계"/>
      <sheetName val="민속촌메뉴"/>
      <sheetName val="정부노임단가"/>
      <sheetName val="2F 회의실견적(5_14 일대)"/>
      <sheetName val="BSD (2)"/>
      <sheetName val="A-4"/>
      <sheetName val="소비자가"/>
      <sheetName val="TABLE"/>
      <sheetName val="원형맨홀수량"/>
      <sheetName val="Sheet2"/>
      <sheetName val="정SW(원)"/>
      <sheetName val="공통부대비"/>
      <sheetName val="2F 회의실견적_5_14 일대_"/>
      <sheetName val="단가조사서"/>
      <sheetName val="을"/>
      <sheetName val="부대내역"/>
      <sheetName val="Customer Databas"/>
      <sheetName val="내역서(총)"/>
      <sheetName val="DATA1"/>
      <sheetName val="3BL공동구 수량"/>
      <sheetName val="Macro(전기)"/>
      <sheetName val="갑지(추정)"/>
      <sheetName val="국별인원"/>
      <sheetName val="연습"/>
      <sheetName val="기본일위"/>
      <sheetName val="설비단가표"/>
      <sheetName val="총괄내역서"/>
      <sheetName val="을_ATYPE"/>
      <sheetName val="Sheet14"/>
      <sheetName val="Sheet13"/>
      <sheetName val="COPING"/>
      <sheetName val="한강운반비"/>
      <sheetName val="danga"/>
      <sheetName val="구조대가"/>
      <sheetName val="포설대가1"/>
      <sheetName val="부대대가"/>
      <sheetName val="언양"/>
      <sheetName val="지장물C"/>
      <sheetName val="교대시점"/>
      <sheetName val="CODE"/>
      <sheetName val="덕전리"/>
      <sheetName val="원가_(2)"/>
      <sheetName val="Price_List"/>
      <sheetName val="G_R300경비"/>
      <sheetName val="기존단가_(2)"/>
      <sheetName val="미지급비용"/>
      <sheetName val="UNIT"/>
      <sheetName val="기기리스트"/>
      <sheetName val="APT"/>
      <sheetName val="Bulk"/>
      <sheetName val="Upgrades pricing"/>
      <sheetName val="준검 내역서"/>
      <sheetName val="OPT7"/>
      <sheetName val="표지"/>
      <sheetName val="EQ"/>
      <sheetName val="원가_(2)1"/>
      <sheetName val="Price_List1"/>
      <sheetName val="G_R300경비1"/>
      <sheetName val="기존단가_(2)1"/>
      <sheetName val="8_PILE__(돌출)"/>
      <sheetName val="광산내역"/>
      <sheetName val="98수문일위"/>
      <sheetName val="마산방향"/>
      <sheetName val="진주방향"/>
      <sheetName val="DB구축"/>
      <sheetName val="Factor"/>
      <sheetName val="배관배선 단가조사"/>
      <sheetName val="일위대가집계"/>
      <sheetName val="s"/>
      <sheetName val="낙찰표"/>
      <sheetName val="자재대"/>
      <sheetName val="동해title"/>
      <sheetName val="건축집계표"/>
      <sheetName val="개요"/>
      <sheetName val="갑지"/>
      <sheetName val="우수공"/>
      <sheetName val="수량산출서"/>
      <sheetName val="SLAB&quot;1&quot;"/>
      <sheetName val="집계표"/>
      <sheetName val="RFP견적물량(60%)"/>
      <sheetName val="노임조서"/>
      <sheetName val="2"/>
      <sheetName val="소요자재"/>
      <sheetName val="일위대가표"/>
      <sheetName val="이월가격"/>
      <sheetName val="단위단가"/>
      <sheetName val="인구"/>
      <sheetName val="환경평가"/>
      <sheetName val="일위(설)"/>
      <sheetName val="공량산출서"/>
      <sheetName val="인트라넷시스템근거"/>
      <sheetName val="차액보증"/>
      <sheetName val="단가표 "/>
      <sheetName val="공사현황"/>
      <sheetName val="금액"/>
      <sheetName val="토공(완충)"/>
      <sheetName val="우각부보강"/>
      <sheetName val="Sheet4"/>
      <sheetName val="토목"/>
      <sheetName val="현장관리비"/>
      <sheetName val="환산"/>
      <sheetName val="내역을"/>
      <sheetName val="공조기휀"/>
      <sheetName val="재료"/>
      <sheetName val="설치자재"/>
      <sheetName val="중기사용료"/>
      <sheetName val="LH3 동양시스템"/>
      <sheetName val="간접재료비산출표-27-30"/>
      <sheetName val="TANK견적대지"/>
      <sheetName val="자재단가비교표"/>
      <sheetName val="공종코드"/>
      <sheetName val="노무비_근거"/>
      <sheetName val="노무비_근거1"/>
      <sheetName val="1_수인터널"/>
      <sheetName val="3_1내역서(VDS)"/>
      <sheetName val="전기공사일위대가"/>
      <sheetName val="4.장비손료"/>
      <sheetName val="세부내역서"/>
      <sheetName val="일위단가"/>
      <sheetName val="공량산출근거서"/>
      <sheetName val="Data Vol"/>
      <sheetName val="내역"/>
      <sheetName val="CTEMCOST"/>
      <sheetName val="말뚝지지력산정"/>
      <sheetName val="화설내"/>
      <sheetName val="b_balju_cho"/>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일위"/>
      <sheetName val="J直材4"/>
      <sheetName val="model master"/>
      <sheetName val="생산수량"/>
      <sheetName val="일위대가표"/>
      <sheetName val="model_master"/>
      <sheetName val="실행철강하도"/>
      <sheetName val="직재"/>
      <sheetName val="대치판정"/>
      <sheetName val="DATA"/>
      <sheetName val="I一般比"/>
      <sheetName val="수량산출"/>
      <sheetName val="#REF"/>
      <sheetName val="직노"/>
      <sheetName val="제-노임"/>
      <sheetName val="집수정(600-700)"/>
      <sheetName val="호남2"/>
      <sheetName val="6PILE  (돌출)"/>
      <sheetName val="총괄집계표"/>
      <sheetName val="약품공급2"/>
      <sheetName val="8.PILE  (돌출)"/>
      <sheetName val="산출근거"/>
      <sheetName val="지수"/>
      <sheetName val="copy"/>
      <sheetName val="서식"/>
      <sheetName val="견적서"/>
      <sheetName val="2.대외공문"/>
      <sheetName val="내역서"/>
      <sheetName val="계수시트"/>
      <sheetName val="원가계산서"/>
      <sheetName val="NOMUBI"/>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량산출"/>
      <sheetName val="단가대비표"/>
      <sheetName val="견적대비표"/>
      <sheetName val="내역서"/>
      <sheetName val="PANEL 중량산출"/>
      <sheetName val="중량산출"/>
      <sheetName val="I一般比"/>
      <sheetName val="구조물철거타공정이월"/>
      <sheetName val="N賃率-職"/>
      <sheetName val="직노"/>
      <sheetName val="01"/>
      <sheetName val="일위"/>
      <sheetName val="공사원가계산서"/>
      <sheetName val="토공총괄표"/>
      <sheetName val="내역서1999.8최종"/>
      <sheetName val="소일위대가코드표"/>
      <sheetName val="C3"/>
      <sheetName val="약품공급2"/>
      <sheetName val="98연계표"/>
      <sheetName val="EP0618"/>
      <sheetName val="중기일위대가"/>
      <sheetName val="배수공1"/>
      <sheetName val="노임단가"/>
      <sheetName val="9GNG운반"/>
      <sheetName val="직재"/>
      <sheetName val="건축일위"/>
      <sheetName val="그라우팅일위"/>
      <sheetName val="Sheet3"/>
      <sheetName val="#REF"/>
      <sheetName val="신규일위대가"/>
      <sheetName val="유기공정"/>
      <sheetName val="B.O.M"/>
      <sheetName val="남양구조시험동"/>
      <sheetName val="내역서1"/>
      <sheetName val="J直材4"/>
      <sheetName val="제일"/>
      <sheetName val="금액내역서"/>
      <sheetName val="총괄집계표"/>
      <sheetName val="갑지(추정)"/>
      <sheetName val="신우"/>
      <sheetName val="Macro상수"/>
      <sheetName val="집수정(600-700)"/>
      <sheetName val="교각계산"/>
      <sheetName val="제-노임"/>
      <sheetName val="제직재"/>
      <sheetName val="경"/>
      <sheetName val="과천MAIN"/>
      <sheetName val="노임"/>
      <sheetName val="감가상각"/>
      <sheetName val="K-SET1"/>
      <sheetName val="CT "/>
      <sheetName val="토적표"/>
      <sheetName val="건축집계"/>
      <sheetName val="BID"/>
      <sheetName val="용연"/>
      <sheetName val="DATE"/>
      <sheetName val="HD01"/>
      <sheetName val="자재단가표"/>
      <sheetName val="수량산출(VMS)"/>
      <sheetName val="견"/>
      <sheetName val="양식"/>
      <sheetName val="DATA"/>
      <sheetName val="상 부"/>
      <sheetName val="PRJE(CRJE)"/>
      <sheetName val="PAJE(CAJE)"/>
      <sheetName val="TB"/>
      <sheetName val="XREF"/>
      <sheetName val="유림골조"/>
      <sheetName val="터파기및재료"/>
      <sheetName val="원가계산"/>
      <sheetName val="2F 회의실견적(5_14 일대)"/>
      <sheetName val="대치판정"/>
      <sheetName val="S0"/>
      <sheetName val="직공비"/>
      <sheetName val="개요"/>
      <sheetName val="2000전체분"/>
      <sheetName val="2000년1차"/>
      <sheetName val="table"/>
      <sheetName val="일위대가목록"/>
      <sheetName val="97"/>
      <sheetName val="Sheet2"/>
      <sheetName val="원가 (2)"/>
      <sheetName val="N賃率_職"/>
      <sheetName val="중기사용료"/>
      <sheetName val="연습"/>
      <sheetName val="한강운반비"/>
      <sheetName val="설직재-1"/>
      <sheetName val="Sheet1"/>
      <sheetName val="품셈TABLE"/>
      <sheetName val="Total"/>
      <sheetName val="참조자료"/>
      <sheetName val="낙찰표"/>
      <sheetName val="인건-측정"/>
      <sheetName val="20관리비율"/>
      <sheetName val="심사계산"/>
      <sheetName val="심사물량"/>
      <sheetName val="일위대가"/>
      <sheetName val="HW일위"/>
      <sheetName val="기기리스트"/>
      <sheetName val="CAT_5"/>
      <sheetName val="날개벽수량표"/>
      <sheetName val="밸브설치"/>
      <sheetName val="48일위(기존)"/>
      <sheetName val="집계"/>
      <sheetName val="경비산출"/>
      <sheetName val="ABUT수량-A1"/>
      <sheetName val="COPING"/>
      <sheetName val="Sheet5(실지급)"/>
      <sheetName val="일위(PN)"/>
      <sheetName val="UNIT"/>
      <sheetName val="입력DATA"/>
      <sheetName val="바닥판"/>
      <sheetName val="FB25JN"/>
      <sheetName val="woo(mac)"/>
      <sheetName val="PANEL_중량산출"/>
      <sheetName val="Link"/>
      <sheetName val="슬래브"/>
      <sheetName val="내역서(기성청구)"/>
      <sheetName val="토 적 표"/>
      <sheetName val="인부신상자료"/>
      <sheetName val="천방교접속"/>
      <sheetName val="실행철강하도"/>
      <sheetName val="배관배선 단가조사"/>
      <sheetName val="일위대가집계"/>
      <sheetName val="3.하중산정4.지지력"/>
      <sheetName val="DATA-UPS"/>
      <sheetName val="하조서"/>
      <sheetName val="자재단가"/>
      <sheetName val="원본(갑지)"/>
      <sheetName val="기본일위"/>
      <sheetName val="집계표"/>
      <sheetName val="TYPE-A"/>
      <sheetName val="단"/>
      <sheetName val="입찰안"/>
      <sheetName val="원가_(2)"/>
      <sheetName val="매출피벗"/>
      <sheetName val="인건비"/>
      <sheetName val="200"/>
      <sheetName val="전신환매도율"/>
      <sheetName val="견적서"/>
      <sheetName val="부하"/>
      <sheetName val="DB"/>
      <sheetName val="공사개요"/>
      <sheetName val="품셈총괄표"/>
      <sheetName val="단가산출2"/>
      <sheetName val="Sheet22"/>
      <sheetName val="물량산출"/>
      <sheetName val="1안"/>
      <sheetName val="총괄"/>
      <sheetName val="맨홀"/>
      <sheetName val="월별수입"/>
      <sheetName val="1.수인터널"/>
      <sheetName val="현금흐름표"/>
      <sheetName val="소요자재"/>
      <sheetName val="평자재단가"/>
      <sheetName val="SANTOGO"/>
      <sheetName val="인사자료총집계"/>
      <sheetName val="현금예금"/>
      <sheetName val="일위대가1"/>
      <sheetName val="조명시설"/>
      <sheetName val="외주현황.wq1"/>
      <sheetName val="지하"/>
      <sheetName val="도면명"/>
      <sheetName val="현장지지물물량"/>
      <sheetName val="철거현황"/>
      <sheetName val="추가공량"/>
      <sheetName val="rate"/>
      <sheetName val="환율"/>
      <sheetName val="X17-TOTAL"/>
      <sheetName val="1.31"/>
      <sheetName val="견적"/>
      <sheetName val="참조영역"/>
      <sheetName val="HVAC"/>
      <sheetName val="NOMUBI"/>
      <sheetName val="기초자료입력"/>
      <sheetName val="맨홀수량산출"/>
      <sheetName val="단위수량"/>
      <sheetName val="가도공"/>
    </sheetNames>
    <sheetDataSet>
      <sheetData sheetId="0"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row r="301">
          <cell r="A301">
            <v>301</v>
          </cell>
        </row>
        <row r="302">
          <cell r="A302">
            <v>302</v>
          </cell>
        </row>
        <row r="303">
          <cell r="A303">
            <v>303</v>
          </cell>
        </row>
        <row r="304">
          <cell r="A304">
            <v>304</v>
          </cell>
        </row>
        <row r="305">
          <cell r="A305">
            <v>305</v>
          </cell>
        </row>
        <row r="306">
          <cell r="A306">
            <v>306</v>
          </cell>
        </row>
        <row r="307">
          <cell r="A307">
            <v>307</v>
          </cell>
        </row>
        <row r="308">
          <cell r="A308">
            <v>308</v>
          </cell>
        </row>
        <row r="309">
          <cell r="A309">
            <v>309</v>
          </cell>
        </row>
        <row r="310">
          <cell r="A310">
            <v>310</v>
          </cell>
        </row>
        <row r="311">
          <cell r="A311">
            <v>311</v>
          </cell>
        </row>
        <row r="312">
          <cell r="A312">
            <v>312</v>
          </cell>
        </row>
        <row r="313">
          <cell r="A313">
            <v>313</v>
          </cell>
        </row>
        <row r="314">
          <cell r="A314">
            <v>314</v>
          </cell>
        </row>
        <row r="315">
          <cell r="A315">
            <v>315</v>
          </cell>
        </row>
        <row r="316">
          <cell r="A316">
            <v>316</v>
          </cell>
        </row>
        <row r="317">
          <cell r="A317">
            <v>317</v>
          </cell>
        </row>
        <row r="318">
          <cell r="A318">
            <v>318</v>
          </cell>
        </row>
        <row r="319">
          <cell r="A319">
            <v>319</v>
          </cell>
        </row>
        <row r="320">
          <cell r="A320">
            <v>320</v>
          </cell>
        </row>
        <row r="321">
          <cell r="A321">
            <v>321</v>
          </cell>
        </row>
        <row r="322">
          <cell r="A322">
            <v>322</v>
          </cell>
        </row>
        <row r="323">
          <cell r="A323">
            <v>323</v>
          </cell>
        </row>
        <row r="324">
          <cell r="A324">
            <v>324</v>
          </cell>
        </row>
        <row r="325">
          <cell r="A325">
            <v>325</v>
          </cell>
        </row>
        <row r="326">
          <cell r="A326">
            <v>326</v>
          </cell>
        </row>
        <row r="327">
          <cell r="A327">
            <v>327</v>
          </cell>
        </row>
        <row r="328">
          <cell r="A328">
            <v>328</v>
          </cell>
        </row>
        <row r="329">
          <cell r="A329">
            <v>329</v>
          </cell>
        </row>
        <row r="330">
          <cell r="A330">
            <v>330</v>
          </cell>
        </row>
        <row r="331">
          <cell r="A331">
            <v>331</v>
          </cell>
        </row>
        <row r="332">
          <cell r="A332">
            <v>332</v>
          </cell>
        </row>
        <row r="333">
          <cell r="A333">
            <v>333</v>
          </cell>
        </row>
        <row r="334">
          <cell r="A334">
            <v>334</v>
          </cell>
        </row>
        <row r="335">
          <cell r="A335">
            <v>335</v>
          </cell>
        </row>
        <row r="336">
          <cell r="A336">
            <v>336</v>
          </cell>
        </row>
        <row r="337">
          <cell r="A337">
            <v>337</v>
          </cell>
        </row>
        <row r="338">
          <cell r="A338">
            <v>338</v>
          </cell>
        </row>
        <row r="339">
          <cell r="A339">
            <v>339</v>
          </cell>
        </row>
        <row r="340">
          <cell r="A340">
            <v>340</v>
          </cell>
        </row>
        <row r="341">
          <cell r="A341">
            <v>341</v>
          </cell>
        </row>
        <row r="342">
          <cell r="A342">
            <v>342</v>
          </cell>
        </row>
        <row r="343">
          <cell r="A343">
            <v>343</v>
          </cell>
        </row>
        <row r="344">
          <cell r="A344">
            <v>344</v>
          </cell>
        </row>
        <row r="345">
          <cell r="A345">
            <v>345</v>
          </cell>
        </row>
        <row r="346">
          <cell r="A346">
            <v>346</v>
          </cell>
        </row>
        <row r="347">
          <cell r="A347">
            <v>347</v>
          </cell>
        </row>
        <row r="348">
          <cell r="A348">
            <v>348</v>
          </cell>
        </row>
        <row r="349">
          <cell r="A349">
            <v>349</v>
          </cell>
        </row>
        <row r="350">
          <cell r="A350">
            <v>350</v>
          </cell>
        </row>
        <row r="351">
          <cell r="A351">
            <v>351</v>
          </cell>
        </row>
        <row r="352">
          <cell r="A352">
            <v>352</v>
          </cell>
        </row>
        <row r="353">
          <cell r="A353">
            <v>353</v>
          </cell>
        </row>
        <row r="354">
          <cell r="A354">
            <v>354</v>
          </cell>
        </row>
        <row r="355">
          <cell r="A355">
            <v>355</v>
          </cell>
        </row>
        <row r="356">
          <cell r="A356">
            <v>356</v>
          </cell>
        </row>
        <row r="357">
          <cell r="A357">
            <v>357</v>
          </cell>
        </row>
        <row r="358">
          <cell r="A358">
            <v>358</v>
          </cell>
        </row>
        <row r="359">
          <cell r="A359">
            <v>359</v>
          </cell>
        </row>
        <row r="360">
          <cell r="A360">
            <v>360</v>
          </cell>
        </row>
        <row r="361">
          <cell r="A361">
            <v>361</v>
          </cell>
        </row>
        <row r="362">
          <cell r="A362">
            <v>362</v>
          </cell>
        </row>
        <row r="363">
          <cell r="A363">
            <v>363</v>
          </cell>
        </row>
        <row r="364">
          <cell r="A364">
            <v>364</v>
          </cell>
        </row>
        <row r="365">
          <cell r="A365">
            <v>365</v>
          </cell>
        </row>
        <row r="366">
          <cell r="A366">
            <v>366</v>
          </cell>
        </row>
        <row r="367">
          <cell r="A367">
            <v>367</v>
          </cell>
        </row>
        <row r="368">
          <cell r="A368">
            <v>368</v>
          </cell>
        </row>
        <row r="369">
          <cell r="A369">
            <v>369</v>
          </cell>
        </row>
        <row r="370">
          <cell r="A370">
            <v>370</v>
          </cell>
        </row>
        <row r="371">
          <cell r="A371">
            <v>371</v>
          </cell>
        </row>
        <row r="372">
          <cell r="A372">
            <v>372</v>
          </cell>
        </row>
        <row r="373">
          <cell r="A373">
            <v>373</v>
          </cell>
        </row>
        <row r="374">
          <cell r="A374">
            <v>374</v>
          </cell>
        </row>
        <row r="375">
          <cell r="A375">
            <v>375</v>
          </cell>
        </row>
        <row r="376">
          <cell r="A376">
            <v>376</v>
          </cell>
        </row>
        <row r="377">
          <cell r="A377">
            <v>377</v>
          </cell>
        </row>
        <row r="378">
          <cell r="A378">
            <v>378</v>
          </cell>
        </row>
        <row r="379">
          <cell r="A379">
            <v>379</v>
          </cell>
        </row>
        <row r="380">
          <cell r="A380">
            <v>380</v>
          </cell>
        </row>
        <row r="381">
          <cell r="A381">
            <v>381</v>
          </cell>
        </row>
        <row r="382">
          <cell r="A382">
            <v>382</v>
          </cell>
        </row>
        <row r="383">
          <cell r="A383">
            <v>383</v>
          </cell>
        </row>
        <row r="384">
          <cell r="A384">
            <v>384</v>
          </cell>
        </row>
        <row r="385">
          <cell r="A385">
            <v>385</v>
          </cell>
        </row>
        <row r="386">
          <cell r="A386">
            <v>386</v>
          </cell>
        </row>
        <row r="387">
          <cell r="A387">
            <v>387</v>
          </cell>
        </row>
        <row r="388">
          <cell r="A388">
            <v>388</v>
          </cell>
        </row>
        <row r="389">
          <cell r="A389">
            <v>389</v>
          </cell>
        </row>
        <row r="390">
          <cell r="A390">
            <v>390</v>
          </cell>
        </row>
        <row r="391">
          <cell r="A391">
            <v>391</v>
          </cell>
        </row>
        <row r="392">
          <cell r="A392">
            <v>392</v>
          </cell>
        </row>
        <row r="393">
          <cell r="A393">
            <v>393</v>
          </cell>
        </row>
        <row r="394">
          <cell r="A394">
            <v>394</v>
          </cell>
        </row>
        <row r="395">
          <cell r="A395">
            <v>395</v>
          </cell>
        </row>
        <row r="396">
          <cell r="A396">
            <v>396</v>
          </cell>
        </row>
        <row r="397">
          <cell r="A397">
            <v>397</v>
          </cell>
        </row>
        <row r="398">
          <cell r="A398">
            <v>398</v>
          </cell>
        </row>
        <row r="399">
          <cell r="A399">
            <v>399</v>
          </cell>
        </row>
        <row r="400">
          <cell r="A400">
            <v>400</v>
          </cell>
        </row>
        <row r="401">
          <cell r="A401">
            <v>401</v>
          </cell>
        </row>
        <row r="402">
          <cell r="A402">
            <v>402</v>
          </cell>
        </row>
        <row r="403">
          <cell r="A403">
            <v>403</v>
          </cell>
        </row>
        <row r="404">
          <cell r="A404">
            <v>404</v>
          </cell>
        </row>
        <row r="405">
          <cell r="A405">
            <v>405</v>
          </cell>
        </row>
        <row r="406">
          <cell r="A406">
            <v>406</v>
          </cell>
        </row>
        <row r="407">
          <cell r="A407">
            <v>407</v>
          </cell>
        </row>
        <row r="408">
          <cell r="A408">
            <v>408</v>
          </cell>
        </row>
        <row r="409">
          <cell r="A409">
            <v>409</v>
          </cell>
        </row>
        <row r="410">
          <cell r="A410">
            <v>410</v>
          </cell>
        </row>
        <row r="411">
          <cell r="A411">
            <v>411</v>
          </cell>
        </row>
        <row r="412">
          <cell r="A412">
            <v>412</v>
          </cell>
        </row>
        <row r="413">
          <cell r="A413">
            <v>413</v>
          </cell>
        </row>
        <row r="414">
          <cell r="A414">
            <v>414</v>
          </cell>
        </row>
        <row r="415">
          <cell r="A415">
            <v>415</v>
          </cell>
        </row>
        <row r="416">
          <cell r="A416">
            <v>416</v>
          </cell>
        </row>
        <row r="417">
          <cell r="A417">
            <v>417</v>
          </cell>
        </row>
        <row r="418">
          <cell r="A418">
            <v>418</v>
          </cell>
        </row>
        <row r="419">
          <cell r="A419">
            <v>419</v>
          </cell>
        </row>
        <row r="420">
          <cell r="A420">
            <v>420</v>
          </cell>
        </row>
        <row r="421">
          <cell r="A421">
            <v>421</v>
          </cell>
        </row>
        <row r="422">
          <cell r="A422">
            <v>422</v>
          </cell>
        </row>
        <row r="423">
          <cell r="A423">
            <v>423</v>
          </cell>
        </row>
        <row r="424">
          <cell r="A424">
            <v>424</v>
          </cell>
        </row>
        <row r="425">
          <cell r="A425">
            <v>425</v>
          </cell>
        </row>
        <row r="426">
          <cell r="A426">
            <v>426</v>
          </cell>
        </row>
        <row r="427">
          <cell r="A427">
            <v>427</v>
          </cell>
        </row>
        <row r="428">
          <cell r="A428">
            <v>428</v>
          </cell>
        </row>
        <row r="429">
          <cell r="A429">
            <v>429</v>
          </cell>
        </row>
        <row r="430">
          <cell r="A430">
            <v>430</v>
          </cell>
        </row>
        <row r="431">
          <cell r="A431">
            <v>431</v>
          </cell>
        </row>
        <row r="432">
          <cell r="A432">
            <v>432</v>
          </cell>
        </row>
        <row r="433">
          <cell r="A433">
            <v>433</v>
          </cell>
        </row>
        <row r="434">
          <cell r="A434">
            <v>434</v>
          </cell>
        </row>
        <row r="435">
          <cell r="A435">
            <v>435</v>
          </cell>
        </row>
        <row r="436">
          <cell r="A436">
            <v>436</v>
          </cell>
        </row>
        <row r="437">
          <cell r="A437">
            <v>437</v>
          </cell>
        </row>
        <row r="438">
          <cell r="A438">
            <v>438</v>
          </cell>
        </row>
        <row r="439">
          <cell r="A439">
            <v>439</v>
          </cell>
        </row>
        <row r="440">
          <cell r="A440">
            <v>440</v>
          </cell>
        </row>
        <row r="441">
          <cell r="A441">
            <v>441</v>
          </cell>
        </row>
        <row r="442">
          <cell r="A442">
            <v>442</v>
          </cell>
        </row>
        <row r="443">
          <cell r="A443">
            <v>443</v>
          </cell>
        </row>
        <row r="444">
          <cell r="A444">
            <v>444</v>
          </cell>
        </row>
        <row r="445">
          <cell r="A445">
            <v>445</v>
          </cell>
        </row>
        <row r="446">
          <cell r="A446">
            <v>446</v>
          </cell>
        </row>
        <row r="447">
          <cell r="A447">
            <v>447</v>
          </cell>
        </row>
        <row r="448">
          <cell r="A448">
            <v>448</v>
          </cell>
        </row>
        <row r="449">
          <cell r="A449">
            <v>449</v>
          </cell>
        </row>
        <row r="450">
          <cell r="A450">
            <v>450</v>
          </cell>
        </row>
        <row r="451">
          <cell r="A451">
            <v>451</v>
          </cell>
        </row>
        <row r="452">
          <cell r="A452">
            <v>452</v>
          </cell>
        </row>
        <row r="453">
          <cell r="A453">
            <v>453</v>
          </cell>
        </row>
        <row r="454">
          <cell r="A454">
            <v>454</v>
          </cell>
        </row>
        <row r="455">
          <cell r="A455">
            <v>455</v>
          </cell>
        </row>
        <row r="456">
          <cell r="A456">
            <v>456</v>
          </cell>
        </row>
        <row r="457">
          <cell r="A457">
            <v>457</v>
          </cell>
        </row>
        <row r="458">
          <cell r="A458">
            <v>458</v>
          </cell>
        </row>
        <row r="459">
          <cell r="A459">
            <v>459</v>
          </cell>
        </row>
        <row r="460">
          <cell r="A460">
            <v>460</v>
          </cell>
        </row>
        <row r="461">
          <cell r="A461">
            <v>461</v>
          </cell>
        </row>
        <row r="462">
          <cell r="A462">
            <v>462</v>
          </cell>
        </row>
        <row r="463">
          <cell r="A463">
            <v>463</v>
          </cell>
        </row>
        <row r="464">
          <cell r="A464">
            <v>464</v>
          </cell>
        </row>
        <row r="465">
          <cell r="A465">
            <v>465</v>
          </cell>
        </row>
        <row r="466">
          <cell r="A466">
            <v>466</v>
          </cell>
        </row>
        <row r="467">
          <cell r="A467">
            <v>467</v>
          </cell>
        </row>
        <row r="468">
          <cell r="A468">
            <v>468</v>
          </cell>
        </row>
        <row r="469">
          <cell r="A469">
            <v>469</v>
          </cell>
        </row>
        <row r="470">
          <cell r="A470">
            <v>470</v>
          </cell>
        </row>
        <row r="471">
          <cell r="A471">
            <v>471</v>
          </cell>
        </row>
        <row r="472">
          <cell r="A472">
            <v>472</v>
          </cell>
        </row>
        <row r="473">
          <cell r="A473">
            <v>473</v>
          </cell>
        </row>
        <row r="474">
          <cell r="A474">
            <v>474</v>
          </cell>
        </row>
        <row r="475">
          <cell r="A475">
            <v>475</v>
          </cell>
        </row>
        <row r="476">
          <cell r="A476">
            <v>476</v>
          </cell>
        </row>
        <row r="477">
          <cell r="A477">
            <v>477</v>
          </cell>
        </row>
        <row r="478">
          <cell r="A478">
            <v>478</v>
          </cell>
        </row>
        <row r="479">
          <cell r="A479">
            <v>479</v>
          </cell>
        </row>
        <row r="480">
          <cell r="A480">
            <v>480</v>
          </cell>
        </row>
        <row r="481">
          <cell r="A481">
            <v>481</v>
          </cell>
        </row>
        <row r="482">
          <cell r="A482">
            <v>482</v>
          </cell>
        </row>
        <row r="483">
          <cell r="A483">
            <v>483</v>
          </cell>
        </row>
        <row r="484">
          <cell r="A484">
            <v>484</v>
          </cell>
        </row>
        <row r="485">
          <cell r="A485">
            <v>485</v>
          </cell>
        </row>
        <row r="486">
          <cell r="A486">
            <v>486</v>
          </cell>
        </row>
        <row r="487">
          <cell r="A487">
            <v>487</v>
          </cell>
        </row>
        <row r="488">
          <cell r="A488">
            <v>488</v>
          </cell>
        </row>
        <row r="489">
          <cell r="A489">
            <v>489</v>
          </cell>
        </row>
        <row r="490">
          <cell r="A490">
            <v>490</v>
          </cell>
        </row>
        <row r="491">
          <cell r="A491">
            <v>491</v>
          </cell>
        </row>
        <row r="492">
          <cell r="A492">
            <v>492</v>
          </cell>
        </row>
        <row r="493">
          <cell r="A493">
            <v>493</v>
          </cell>
        </row>
        <row r="494">
          <cell r="A494">
            <v>494</v>
          </cell>
        </row>
        <row r="495">
          <cell r="A495">
            <v>495</v>
          </cell>
        </row>
        <row r="496">
          <cell r="A496">
            <v>496</v>
          </cell>
        </row>
        <row r="497">
          <cell r="A497">
            <v>497</v>
          </cell>
        </row>
        <row r="498">
          <cell r="A498">
            <v>498</v>
          </cell>
        </row>
        <row r="499">
          <cell r="A499">
            <v>499</v>
          </cell>
        </row>
        <row r="500">
          <cell r="A500">
            <v>500</v>
          </cell>
        </row>
        <row r="501">
          <cell r="A501">
            <v>501</v>
          </cell>
        </row>
        <row r="502">
          <cell r="A502">
            <v>502</v>
          </cell>
        </row>
        <row r="503">
          <cell r="A503">
            <v>503</v>
          </cell>
        </row>
        <row r="504">
          <cell r="A504">
            <v>504</v>
          </cell>
        </row>
        <row r="505">
          <cell r="A505">
            <v>505</v>
          </cell>
        </row>
        <row r="506">
          <cell r="A506">
            <v>506</v>
          </cell>
        </row>
        <row r="507">
          <cell r="A507">
            <v>507</v>
          </cell>
        </row>
        <row r="508">
          <cell r="A508">
            <v>508</v>
          </cell>
        </row>
        <row r="509">
          <cell r="A509">
            <v>509</v>
          </cell>
        </row>
        <row r="510">
          <cell r="A510">
            <v>510</v>
          </cell>
        </row>
        <row r="511">
          <cell r="A511">
            <v>511</v>
          </cell>
        </row>
        <row r="512">
          <cell r="A512">
            <v>512</v>
          </cell>
        </row>
        <row r="513">
          <cell r="A513">
            <v>513</v>
          </cell>
        </row>
        <row r="514">
          <cell r="A514">
            <v>514</v>
          </cell>
        </row>
        <row r="515">
          <cell r="A515">
            <v>515</v>
          </cell>
        </row>
        <row r="516">
          <cell r="A516">
            <v>516</v>
          </cell>
        </row>
        <row r="517">
          <cell r="A517">
            <v>517</v>
          </cell>
        </row>
        <row r="518">
          <cell r="A518">
            <v>518</v>
          </cell>
        </row>
        <row r="519">
          <cell r="A519">
            <v>519</v>
          </cell>
        </row>
        <row r="520">
          <cell r="A520">
            <v>520</v>
          </cell>
        </row>
        <row r="521">
          <cell r="A521">
            <v>521</v>
          </cell>
        </row>
        <row r="522">
          <cell r="A522">
            <v>522</v>
          </cell>
        </row>
        <row r="523">
          <cell r="A523">
            <v>523</v>
          </cell>
        </row>
        <row r="524">
          <cell r="A524">
            <v>524</v>
          </cell>
        </row>
        <row r="525">
          <cell r="A525">
            <v>525</v>
          </cell>
        </row>
        <row r="526">
          <cell r="A526">
            <v>526</v>
          </cell>
        </row>
        <row r="527">
          <cell r="A527">
            <v>527</v>
          </cell>
        </row>
        <row r="528">
          <cell r="A528">
            <v>528</v>
          </cell>
        </row>
        <row r="529">
          <cell r="A529">
            <v>529</v>
          </cell>
        </row>
        <row r="530">
          <cell r="A530">
            <v>530</v>
          </cell>
        </row>
        <row r="531">
          <cell r="A531">
            <v>531</v>
          </cell>
        </row>
        <row r="532">
          <cell r="A532">
            <v>532</v>
          </cell>
        </row>
        <row r="533">
          <cell r="A533">
            <v>533</v>
          </cell>
        </row>
        <row r="534">
          <cell r="A534">
            <v>534</v>
          </cell>
        </row>
        <row r="535">
          <cell r="A535">
            <v>535</v>
          </cell>
        </row>
        <row r="536">
          <cell r="A536">
            <v>536</v>
          </cell>
        </row>
        <row r="537">
          <cell r="A537">
            <v>537</v>
          </cell>
        </row>
        <row r="538">
          <cell r="A538">
            <v>538</v>
          </cell>
        </row>
        <row r="539">
          <cell r="A539">
            <v>539</v>
          </cell>
        </row>
        <row r="540">
          <cell r="A540">
            <v>540</v>
          </cell>
        </row>
        <row r="541">
          <cell r="A541">
            <v>541</v>
          </cell>
        </row>
        <row r="542">
          <cell r="A542">
            <v>542</v>
          </cell>
        </row>
        <row r="543">
          <cell r="A543">
            <v>543</v>
          </cell>
        </row>
        <row r="544">
          <cell r="A544">
            <v>544</v>
          </cell>
        </row>
        <row r="545">
          <cell r="A545">
            <v>545</v>
          </cell>
        </row>
        <row r="546">
          <cell r="A546">
            <v>546</v>
          </cell>
        </row>
        <row r="547">
          <cell r="A547">
            <v>547</v>
          </cell>
        </row>
        <row r="548">
          <cell r="A548">
            <v>548</v>
          </cell>
        </row>
        <row r="549">
          <cell r="A549">
            <v>549</v>
          </cell>
        </row>
        <row r="550">
          <cell r="A550">
            <v>550</v>
          </cell>
        </row>
        <row r="551">
          <cell r="A551">
            <v>551</v>
          </cell>
        </row>
        <row r="552">
          <cell r="A552">
            <v>552</v>
          </cell>
        </row>
        <row r="553">
          <cell r="A553">
            <v>553</v>
          </cell>
        </row>
        <row r="554">
          <cell r="A554">
            <v>554</v>
          </cell>
        </row>
        <row r="555">
          <cell r="A555">
            <v>555</v>
          </cell>
        </row>
        <row r="556">
          <cell r="A556">
            <v>556</v>
          </cell>
        </row>
        <row r="557">
          <cell r="A557">
            <v>557</v>
          </cell>
        </row>
        <row r="558">
          <cell r="A558">
            <v>558</v>
          </cell>
        </row>
        <row r="559">
          <cell r="A559">
            <v>559</v>
          </cell>
        </row>
        <row r="560">
          <cell r="A560">
            <v>560</v>
          </cell>
        </row>
        <row r="561">
          <cell r="A561">
            <v>561</v>
          </cell>
        </row>
        <row r="562">
          <cell r="A562">
            <v>562</v>
          </cell>
        </row>
        <row r="563">
          <cell r="A563">
            <v>563</v>
          </cell>
        </row>
        <row r="564">
          <cell r="A564">
            <v>564</v>
          </cell>
        </row>
        <row r="565">
          <cell r="A565">
            <v>565</v>
          </cell>
        </row>
        <row r="566">
          <cell r="A566">
            <v>566</v>
          </cell>
        </row>
        <row r="567">
          <cell r="A567">
            <v>567</v>
          </cell>
        </row>
        <row r="568">
          <cell r="A568">
            <v>568</v>
          </cell>
        </row>
        <row r="569">
          <cell r="A569">
            <v>569</v>
          </cell>
        </row>
        <row r="570">
          <cell r="A570">
            <v>570</v>
          </cell>
        </row>
        <row r="571">
          <cell r="A571">
            <v>571</v>
          </cell>
        </row>
        <row r="572">
          <cell r="A572">
            <v>572</v>
          </cell>
        </row>
        <row r="573">
          <cell r="A573">
            <v>573</v>
          </cell>
        </row>
        <row r="574">
          <cell r="A574">
            <v>574</v>
          </cell>
        </row>
        <row r="575">
          <cell r="A575">
            <v>575</v>
          </cell>
        </row>
        <row r="576">
          <cell r="A576">
            <v>576</v>
          </cell>
        </row>
        <row r="577">
          <cell r="A577">
            <v>577</v>
          </cell>
        </row>
        <row r="578">
          <cell r="A578">
            <v>578</v>
          </cell>
        </row>
        <row r="579">
          <cell r="A579">
            <v>579</v>
          </cell>
        </row>
        <row r="580">
          <cell r="A580">
            <v>580</v>
          </cell>
        </row>
        <row r="581">
          <cell r="A581">
            <v>581</v>
          </cell>
        </row>
        <row r="582">
          <cell r="A582">
            <v>582</v>
          </cell>
        </row>
        <row r="583">
          <cell r="A583">
            <v>583</v>
          </cell>
        </row>
        <row r="584">
          <cell r="A584">
            <v>584</v>
          </cell>
        </row>
        <row r="585">
          <cell r="A585">
            <v>585</v>
          </cell>
        </row>
        <row r="586">
          <cell r="A586">
            <v>586</v>
          </cell>
        </row>
        <row r="587">
          <cell r="A587">
            <v>587</v>
          </cell>
        </row>
        <row r="588">
          <cell r="A588">
            <v>588</v>
          </cell>
        </row>
        <row r="589">
          <cell r="A589">
            <v>589</v>
          </cell>
        </row>
        <row r="590">
          <cell r="A590">
            <v>590</v>
          </cell>
        </row>
        <row r="591">
          <cell r="A591">
            <v>591</v>
          </cell>
        </row>
        <row r="592">
          <cell r="A592">
            <v>592</v>
          </cell>
        </row>
        <row r="593">
          <cell r="A593">
            <v>593</v>
          </cell>
        </row>
        <row r="594">
          <cell r="A594">
            <v>594</v>
          </cell>
        </row>
        <row r="595">
          <cell r="A595">
            <v>595</v>
          </cell>
        </row>
        <row r="596">
          <cell r="A596">
            <v>596</v>
          </cell>
        </row>
        <row r="597">
          <cell r="A597">
            <v>597</v>
          </cell>
        </row>
        <row r="598">
          <cell r="A598">
            <v>598</v>
          </cell>
        </row>
        <row r="599">
          <cell r="A599">
            <v>599</v>
          </cell>
        </row>
        <row r="600">
          <cell r="A600">
            <v>600</v>
          </cell>
        </row>
        <row r="601">
          <cell r="A601">
            <v>601</v>
          </cell>
        </row>
        <row r="602">
          <cell r="A602">
            <v>602</v>
          </cell>
        </row>
        <row r="603">
          <cell r="A603">
            <v>603</v>
          </cell>
        </row>
        <row r="604">
          <cell r="A604">
            <v>604</v>
          </cell>
        </row>
        <row r="605">
          <cell r="A605">
            <v>605</v>
          </cell>
        </row>
        <row r="606">
          <cell r="A606">
            <v>606</v>
          </cell>
        </row>
        <row r="607">
          <cell r="A607">
            <v>607</v>
          </cell>
        </row>
        <row r="608">
          <cell r="A608">
            <v>608</v>
          </cell>
        </row>
        <row r="609">
          <cell r="A609">
            <v>609</v>
          </cell>
        </row>
        <row r="610">
          <cell r="A610">
            <v>610</v>
          </cell>
        </row>
        <row r="611">
          <cell r="A611">
            <v>611</v>
          </cell>
        </row>
        <row r="612">
          <cell r="A612">
            <v>612</v>
          </cell>
        </row>
        <row r="613">
          <cell r="A613">
            <v>613</v>
          </cell>
        </row>
        <row r="614">
          <cell r="A614">
            <v>614</v>
          </cell>
        </row>
        <row r="615">
          <cell r="A615">
            <v>615</v>
          </cell>
        </row>
        <row r="616">
          <cell r="A616">
            <v>616</v>
          </cell>
        </row>
        <row r="617">
          <cell r="A617">
            <v>617</v>
          </cell>
        </row>
        <row r="618">
          <cell r="A618">
            <v>618</v>
          </cell>
        </row>
        <row r="619">
          <cell r="A619">
            <v>619</v>
          </cell>
        </row>
        <row r="620">
          <cell r="A620">
            <v>620</v>
          </cell>
        </row>
        <row r="621">
          <cell r="A621">
            <v>621</v>
          </cell>
        </row>
        <row r="622">
          <cell r="A622">
            <v>622</v>
          </cell>
        </row>
        <row r="623">
          <cell r="A623">
            <v>623</v>
          </cell>
        </row>
        <row r="624">
          <cell r="A624">
            <v>624</v>
          </cell>
        </row>
        <row r="625">
          <cell r="A625">
            <v>625</v>
          </cell>
        </row>
        <row r="626">
          <cell r="A626">
            <v>626</v>
          </cell>
        </row>
        <row r="627">
          <cell r="A627">
            <v>627</v>
          </cell>
        </row>
        <row r="628">
          <cell r="A628">
            <v>628</v>
          </cell>
        </row>
        <row r="629">
          <cell r="A629">
            <v>629</v>
          </cell>
        </row>
        <row r="630">
          <cell r="A630">
            <v>630</v>
          </cell>
        </row>
        <row r="631">
          <cell r="A631">
            <v>631</v>
          </cell>
        </row>
        <row r="632">
          <cell r="A632">
            <v>632</v>
          </cell>
        </row>
        <row r="633">
          <cell r="A633">
            <v>633</v>
          </cell>
        </row>
        <row r="634">
          <cell r="A634">
            <v>634</v>
          </cell>
        </row>
        <row r="635">
          <cell r="A635">
            <v>635</v>
          </cell>
        </row>
        <row r="636">
          <cell r="A636">
            <v>636</v>
          </cell>
        </row>
        <row r="637">
          <cell r="A637">
            <v>637</v>
          </cell>
        </row>
        <row r="638">
          <cell r="A638">
            <v>638</v>
          </cell>
        </row>
        <row r="639">
          <cell r="A639">
            <v>639</v>
          </cell>
        </row>
        <row r="640">
          <cell r="A640">
            <v>640</v>
          </cell>
        </row>
        <row r="641">
          <cell r="A641">
            <v>641</v>
          </cell>
        </row>
        <row r="642">
          <cell r="A642">
            <v>642</v>
          </cell>
        </row>
        <row r="643">
          <cell r="A643">
            <v>643</v>
          </cell>
        </row>
        <row r="644">
          <cell r="A644">
            <v>644</v>
          </cell>
        </row>
        <row r="645">
          <cell r="A645">
            <v>645</v>
          </cell>
        </row>
        <row r="646">
          <cell r="A646">
            <v>646</v>
          </cell>
        </row>
        <row r="647">
          <cell r="A647">
            <v>647</v>
          </cell>
        </row>
        <row r="648">
          <cell r="A648">
            <v>648</v>
          </cell>
        </row>
        <row r="649">
          <cell r="A649">
            <v>649</v>
          </cell>
        </row>
        <row r="650">
          <cell r="A650">
            <v>650</v>
          </cell>
        </row>
        <row r="651">
          <cell r="A651">
            <v>651</v>
          </cell>
        </row>
        <row r="652">
          <cell r="A652">
            <v>652</v>
          </cell>
        </row>
        <row r="653">
          <cell r="A653">
            <v>653</v>
          </cell>
        </row>
        <row r="654">
          <cell r="A654">
            <v>654</v>
          </cell>
        </row>
        <row r="655">
          <cell r="A655">
            <v>655</v>
          </cell>
        </row>
        <row r="656">
          <cell r="A656">
            <v>656</v>
          </cell>
        </row>
        <row r="657">
          <cell r="A657">
            <v>657</v>
          </cell>
        </row>
        <row r="658">
          <cell r="A658">
            <v>658</v>
          </cell>
        </row>
        <row r="659">
          <cell r="A659">
            <v>659</v>
          </cell>
        </row>
        <row r="660">
          <cell r="A660">
            <v>660</v>
          </cell>
        </row>
        <row r="661">
          <cell r="A661">
            <v>661</v>
          </cell>
        </row>
        <row r="662">
          <cell r="A662">
            <v>662</v>
          </cell>
        </row>
        <row r="663">
          <cell r="A663">
            <v>663</v>
          </cell>
        </row>
        <row r="664">
          <cell r="A664">
            <v>664</v>
          </cell>
        </row>
        <row r="665">
          <cell r="A665">
            <v>665</v>
          </cell>
        </row>
        <row r="666">
          <cell r="A666">
            <v>666</v>
          </cell>
        </row>
        <row r="667">
          <cell r="A667">
            <v>667</v>
          </cell>
        </row>
        <row r="668">
          <cell r="A668">
            <v>668</v>
          </cell>
        </row>
        <row r="669">
          <cell r="A669">
            <v>669</v>
          </cell>
        </row>
        <row r="670">
          <cell r="A670">
            <v>670</v>
          </cell>
        </row>
        <row r="671">
          <cell r="A671">
            <v>671</v>
          </cell>
        </row>
        <row r="672">
          <cell r="A672">
            <v>672</v>
          </cell>
        </row>
        <row r="673">
          <cell r="A673">
            <v>673</v>
          </cell>
        </row>
        <row r="674">
          <cell r="A674">
            <v>674</v>
          </cell>
        </row>
        <row r="675">
          <cell r="A675">
            <v>675</v>
          </cell>
        </row>
        <row r="676">
          <cell r="A676">
            <v>676</v>
          </cell>
        </row>
        <row r="677">
          <cell r="A677">
            <v>677</v>
          </cell>
        </row>
        <row r="678">
          <cell r="A678">
            <v>678</v>
          </cell>
        </row>
        <row r="679">
          <cell r="A679">
            <v>679</v>
          </cell>
        </row>
        <row r="680">
          <cell r="A680">
            <v>680</v>
          </cell>
        </row>
        <row r="681">
          <cell r="A681">
            <v>681</v>
          </cell>
        </row>
        <row r="682">
          <cell r="A682">
            <v>682</v>
          </cell>
        </row>
        <row r="683">
          <cell r="A683">
            <v>683</v>
          </cell>
        </row>
        <row r="684">
          <cell r="A684">
            <v>684</v>
          </cell>
        </row>
        <row r="685">
          <cell r="A685">
            <v>685</v>
          </cell>
        </row>
        <row r="686">
          <cell r="A686">
            <v>686</v>
          </cell>
        </row>
        <row r="687">
          <cell r="A687">
            <v>687</v>
          </cell>
        </row>
        <row r="688">
          <cell r="A688">
            <v>688</v>
          </cell>
        </row>
        <row r="689">
          <cell r="A689">
            <v>689</v>
          </cell>
        </row>
        <row r="690">
          <cell r="A690">
            <v>690</v>
          </cell>
        </row>
        <row r="691">
          <cell r="A691">
            <v>691</v>
          </cell>
        </row>
        <row r="692">
          <cell r="A692">
            <v>692</v>
          </cell>
        </row>
        <row r="693">
          <cell r="A693">
            <v>693</v>
          </cell>
        </row>
        <row r="694">
          <cell r="A694">
            <v>694</v>
          </cell>
        </row>
        <row r="695">
          <cell r="A695">
            <v>695</v>
          </cell>
        </row>
        <row r="696">
          <cell r="A696">
            <v>696</v>
          </cell>
        </row>
        <row r="697">
          <cell r="A697">
            <v>697</v>
          </cell>
        </row>
        <row r="698">
          <cell r="A698">
            <v>698</v>
          </cell>
        </row>
        <row r="699">
          <cell r="A699">
            <v>699</v>
          </cell>
        </row>
        <row r="700">
          <cell r="A700">
            <v>700</v>
          </cell>
        </row>
        <row r="701">
          <cell r="A701">
            <v>701</v>
          </cell>
        </row>
        <row r="702">
          <cell r="A702">
            <v>702</v>
          </cell>
        </row>
        <row r="703">
          <cell r="A703">
            <v>703</v>
          </cell>
        </row>
        <row r="704">
          <cell r="A704">
            <v>704</v>
          </cell>
        </row>
        <row r="705">
          <cell r="A705">
            <v>705</v>
          </cell>
        </row>
        <row r="706">
          <cell r="A706">
            <v>706</v>
          </cell>
        </row>
        <row r="707">
          <cell r="A707">
            <v>707</v>
          </cell>
        </row>
        <row r="708">
          <cell r="A708">
            <v>708</v>
          </cell>
        </row>
        <row r="709">
          <cell r="A709">
            <v>709</v>
          </cell>
        </row>
        <row r="710">
          <cell r="A710">
            <v>710</v>
          </cell>
        </row>
        <row r="711">
          <cell r="A711">
            <v>711</v>
          </cell>
        </row>
        <row r="712">
          <cell r="A712">
            <v>712</v>
          </cell>
        </row>
        <row r="713">
          <cell r="A713">
            <v>713</v>
          </cell>
        </row>
        <row r="714">
          <cell r="A714">
            <v>714</v>
          </cell>
        </row>
        <row r="715">
          <cell r="A715">
            <v>715</v>
          </cell>
        </row>
        <row r="716">
          <cell r="A716">
            <v>716</v>
          </cell>
        </row>
        <row r="717">
          <cell r="A717">
            <v>717</v>
          </cell>
        </row>
        <row r="718">
          <cell r="A718">
            <v>718</v>
          </cell>
        </row>
        <row r="719">
          <cell r="A719">
            <v>719</v>
          </cell>
        </row>
        <row r="720">
          <cell r="A720">
            <v>720</v>
          </cell>
        </row>
        <row r="721">
          <cell r="A721">
            <v>721</v>
          </cell>
        </row>
        <row r="722">
          <cell r="A722">
            <v>722</v>
          </cell>
        </row>
        <row r="723">
          <cell r="A723">
            <v>723</v>
          </cell>
        </row>
        <row r="724">
          <cell r="A724">
            <v>724</v>
          </cell>
        </row>
        <row r="725">
          <cell r="A725">
            <v>725</v>
          </cell>
        </row>
        <row r="726">
          <cell r="A726">
            <v>726</v>
          </cell>
        </row>
        <row r="727">
          <cell r="A727">
            <v>727</v>
          </cell>
        </row>
        <row r="728">
          <cell r="A728">
            <v>728</v>
          </cell>
        </row>
        <row r="729">
          <cell r="A729">
            <v>729</v>
          </cell>
        </row>
        <row r="730">
          <cell r="A730">
            <v>730</v>
          </cell>
        </row>
        <row r="731">
          <cell r="A731">
            <v>731</v>
          </cell>
        </row>
        <row r="732">
          <cell r="A732">
            <v>732</v>
          </cell>
        </row>
        <row r="733">
          <cell r="A733">
            <v>733</v>
          </cell>
        </row>
        <row r="734">
          <cell r="A734">
            <v>734</v>
          </cell>
        </row>
        <row r="735">
          <cell r="A735">
            <v>735</v>
          </cell>
        </row>
        <row r="736">
          <cell r="A736">
            <v>736</v>
          </cell>
        </row>
        <row r="737">
          <cell r="A737">
            <v>737</v>
          </cell>
        </row>
        <row r="738">
          <cell r="A738">
            <v>738</v>
          </cell>
        </row>
        <row r="739">
          <cell r="A739">
            <v>739</v>
          </cell>
        </row>
        <row r="740">
          <cell r="A740">
            <v>740</v>
          </cell>
        </row>
        <row r="741">
          <cell r="A741">
            <v>741</v>
          </cell>
        </row>
        <row r="742">
          <cell r="A742">
            <v>742</v>
          </cell>
        </row>
        <row r="743">
          <cell r="A743">
            <v>743</v>
          </cell>
        </row>
        <row r="744">
          <cell r="A744">
            <v>744</v>
          </cell>
        </row>
        <row r="745">
          <cell r="A745">
            <v>745</v>
          </cell>
        </row>
        <row r="746">
          <cell r="A746">
            <v>746</v>
          </cell>
        </row>
        <row r="747">
          <cell r="A747">
            <v>747</v>
          </cell>
        </row>
        <row r="748">
          <cell r="A748">
            <v>748</v>
          </cell>
        </row>
        <row r="749">
          <cell r="A749">
            <v>749</v>
          </cell>
        </row>
        <row r="750">
          <cell r="A750">
            <v>750</v>
          </cell>
        </row>
        <row r="751">
          <cell r="A751">
            <v>751</v>
          </cell>
        </row>
        <row r="752">
          <cell r="A752">
            <v>752</v>
          </cell>
        </row>
        <row r="753">
          <cell r="A753">
            <v>753</v>
          </cell>
        </row>
        <row r="754">
          <cell r="A754">
            <v>754</v>
          </cell>
        </row>
        <row r="755">
          <cell r="A755">
            <v>755</v>
          </cell>
        </row>
        <row r="756">
          <cell r="A756">
            <v>756</v>
          </cell>
        </row>
        <row r="757">
          <cell r="A757">
            <v>757</v>
          </cell>
        </row>
        <row r="758">
          <cell r="A758">
            <v>758</v>
          </cell>
        </row>
        <row r="759">
          <cell r="A759">
            <v>759</v>
          </cell>
        </row>
        <row r="760">
          <cell r="A760">
            <v>760</v>
          </cell>
        </row>
        <row r="761">
          <cell r="A761">
            <v>761</v>
          </cell>
        </row>
        <row r="762">
          <cell r="A762">
            <v>762</v>
          </cell>
        </row>
        <row r="763">
          <cell r="A763">
            <v>763</v>
          </cell>
        </row>
        <row r="764">
          <cell r="A764">
            <v>764</v>
          </cell>
        </row>
        <row r="765">
          <cell r="A765">
            <v>765</v>
          </cell>
        </row>
        <row r="766">
          <cell r="A766">
            <v>766</v>
          </cell>
        </row>
        <row r="767">
          <cell r="A767">
            <v>767</v>
          </cell>
        </row>
        <row r="768">
          <cell r="A768">
            <v>768</v>
          </cell>
        </row>
        <row r="769">
          <cell r="A769">
            <v>769</v>
          </cell>
        </row>
        <row r="770">
          <cell r="A770">
            <v>770</v>
          </cell>
        </row>
        <row r="771">
          <cell r="A771">
            <v>771</v>
          </cell>
        </row>
        <row r="772">
          <cell r="A772">
            <v>772</v>
          </cell>
        </row>
        <row r="773">
          <cell r="A773">
            <v>773</v>
          </cell>
        </row>
        <row r="774">
          <cell r="A774">
            <v>774</v>
          </cell>
        </row>
        <row r="775">
          <cell r="A775">
            <v>775</v>
          </cell>
        </row>
        <row r="776">
          <cell r="A776">
            <v>776</v>
          </cell>
        </row>
        <row r="777">
          <cell r="A777">
            <v>777</v>
          </cell>
        </row>
        <row r="778">
          <cell r="A778">
            <v>778</v>
          </cell>
        </row>
        <row r="779">
          <cell r="A779">
            <v>779</v>
          </cell>
        </row>
        <row r="780">
          <cell r="A780">
            <v>780</v>
          </cell>
        </row>
        <row r="781">
          <cell r="A781">
            <v>781</v>
          </cell>
        </row>
        <row r="782">
          <cell r="A782">
            <v>782</v>
          </cell>
        </row>
        <row r="783">
          <cell r="A783">
            <v>783</v>
          </cell>
        </row>
        <row r="784">
          <cell r="A784">
            <v>784</v>
          </cell>
        </row>
        <row r="785">
          <cell r="A785">
            <v>785</v>
          </cell>
        </row>
        <row r="786">
          <cell r="A786">
            <v>786</v>
          </cell>
        </row>
        <row r="787">
          <cell r="A787">
            <v>787</v>
          </cell>
        </row>
        <row r="788">
          <cell r="A788">
            <v>788</v>
          </cell>
        </row>
        <row r="789">
          <cell r="A789">
            <v>789</v>
          </cell>
        </row>
        <row r="790">
          <cell r="A790">
            <v>790</v>
          </cell>
        </row>
        <row r="791">
          <cell r="A791">
            <v>791</v>
          </cell>
        </row>
        <row r="792">
          <cell r="A792">
            <v>792</v>
          </cell>
        </row>
        <row r="793">
          <cell r="A793">
            <v>793</v>
          </cell>
        </row>
        <row r="794">
          <cell r="A794">
            <v>794</v>
          </cell>
        </row>
        <row r="795">
          <cell r="A795">
            <v>795</v>
          </cell>
        </row>
        <row r="796">
          <cell r="A796">
            <v>796</v>
          </cell>
        </row>
        <row r="797">
          <cell r="A797">
            <v>797</v>
          </cell>
        </row>
        <row r="798">
          <cell r="A798">
            <v>798</v>
          </cell>
        </row>
        <row r="799">
          <cell r="A799">
            <v>799</v>
          </cell>
        </row>
        <row r="800">
          <cell r="A800">
            <v>800</v>
          </cell>
        </row>
        <row r="801">
          <cell r="A801">
            <v>801</v>
          </cell>
        </row>
        <row r="802">
          <cell r="A802">
            <v>802</v>
          </cell>
        </row>
        <row r="803">
          <cell r="A803">
            <v>803</v>
          </cell>
        </row>
        <row r="804">
          <cell r="A804">
            <v>804</v>
          </cell>
        </row>
        <row r="805">
          <cell r="A805">
            <v>805</v>
          </cell>
        </row>
        <row r="806">
          <cell r="A806">
            <v>806</v>
          </cell>
        </row>
        <row r="807">
          <cell r="A807">
            <v>807</v>
          </cell>
        </row>
        <row r="808">
          <cell r="A808">
            <v>808</v>
          </cell>
        </row>
        <row r="809">
          <cell r="A809">
            <v>809</v>
          </cell>
        </row>
        <row r="810">
          <cell r="A810">
            <v>810</v>
          </cell>
        </row>
        <row r="811">
          <cell r="A811">
            <v>811</v>
          </cell>
        </row>
        <row r="812">
          <cell r="A812">
            <v>812</v>
          </cell>
        </row>
        <row r="813">
          <cell r="A813">
            <v>813</v>
          </cell>
        </row>
        <row r="814">
          <cell r="A814">
            <v>814</v>
          </cell>
        </row>
        <row r="815">
          <cell r="A815">
            <v>815</v>
          </cell>
        </row>
        <row r="816">
          <cell r="A816">
            <v>816</v>
          </cell>
        </row>
        <row r="817">
          <cell r="A817">
            <v>817</v>
          </cell>
        </row>
        <row r="818">
          <cell r="A818">
            <v>818</v>
          </cell>
        </row>
        <row r="819">
          <cell r="A819">
            <v>819</v>
          </cell>
        </row>
        <row r="820">
          <cell r="A820">
            <v>820</v>
          </cell>
        </row>
        <row r="821">
          <cell r="A821">
            <v>821</v>
          </cell>
        </row>
        <row r="822">
          <cell r="A822">
            <v>822</v>
          </cell>
        </row>
        <row r="823">
          <cell r="A823">
            <v>823</v>
          </cell>
        </row>
        <row r="824">
          <cell r="A824">
            <v>824</v>
          </cell>
        </row>
        <row r="825">
          <cell r="A825">
            <v>825</v>
          </cell>
        </row>
        <row r="826">
          <cell r="A826">
            <v>826</v>
          </cell>
        </row>
        <row r="827">
          <cell r="A827">
            <v>827</v>
          </cell>
        </row>
        <row r="828">
          <cell r="A828">
            <v>828</v>
          </cell>
        </row>
        <row r="829">
          <cell r="A829">
            <v>829</v>
          </cell>
        </row>
        <row r="830">
          <cell r="A830">
            <v>830</v>
          </cell>
        </row>
        <row r="831">
          <cell r="A831">
            <v>831</v>
          </cell>
        </row>
        <row r="832">
          <cell r="A832">
            <v>832</v>
          </cell>
        </row>
        <row r="833">
          <cell r="A833">
            <v>833</v>
          </cell>
        </row>
        <row r="834">
          <cell r="A834">
            <v>834</v>
          </cell>
        </row>
        <row r="835">
          <cell r="A835">
            <v>835</v>
          </cell>
        </row>
        <row r="836">
          <cell r="A836">
            <v>836</v>
          </cell>
        </row>
        <row r="837">
          <cell r="A837">
            <v>837</v>
          </cell>
        </row>
        <row r="838">
          <cell r="A838">
            <v>838</v>
          </cell>
        </row>
        <row r="839">
          <cell r="A839">
            <v>839</v>
          </cell>
        </row>
        <row r="840">
          <cell r="A840">
            <v>840</v>
          </cell>
        </row>
        <row r="841">
          <cell r="A841">
            <v>841</v>
          </cell>
        </row>
        <row r="842">
          <cell r="A842">
            <v>842</v>
          </cell>
        </row>
        <row r="843">
          <cell r="A843">
            <v>843</v>
          </cell>
        </row>
        <row r="844">
          <cell r="A844">
            <v>844</v>
          </cell>
        </row>
        <row r="845">
          <cell r="A845">
            <v>845</v>
          </cell>
        </row>
        <row r="846">
          <cell r="A846">
            <v>846</v>
          </cell>
        </row>
        <row r="847">
          <cell r="A847">
            <v>847</v>
          </cell>
        </row>
        <row r="848">
          <cell r="A848">
            <v>848</v>
          </cell>
        </row>
        <row r="849">
          <cell r="A849">
            <v>849</v>
          </cell>
        </row>
        <row r="850">
          <cell r="A850">
            <v>850</v>
          </cell>
        </row>
        <row r="851">
          <cell r="A851">
            <v>851</v>
          </cell>
        </row>
        <row r="852">
          <cell r="A852">
            <v>852</v>
          </cell>
        </row>
        <row r="853">
          <cell r="A853">
            <v>853</v>
          </cell>
        </row>
        <row r="854">
          <cell r="A854">
            <v>854</v>
          </cell>
        </row>
        <row r="855">
          <cell r="A855">
            <v>855</v>
          </cell>
        </row>
        <row r="856">
          <cell r="A856">
            <v>856</v>
          </cell>
        </row>
        <row r="857">
          <cell r="A857">
            <v>857</v>
          </cell>
        </row>
        <row r="858">
          <cell r="A858">
            <v>858</v>
          </cell>
        </row>
        <row r="859">
          <cell r="A859">
            <v>859</v>
          </cell>
        </row>
        <row r="860">
          <cell r="A860">
            <v>860</v>
          </cell>
        </row>
        <row r="861">
          <cell r="A861">
            <v>861</v>
          </cell>
        </row>
        <row r="862">
          <cell r="A862">
            <v>862</v>
          </cell>
        </row>
        <row r="863">
          <cell r="A863">
            <v>863</v>
          </cell>
        </row>
        <row r="864">
          <cell r="A864">
            <v>864</v>
          </cell>
        </row>
        <row r="865">
          <cell r="A865">
            <v>865</v>
          </cell>
        </row>
        <row r="866">
          <cell r="A866">
            <v>866</v>
          </cell>
        </row>
        <row r="867">
          <cell r="A867">
            <v>867</v>
          </cell>
        </row>
        <row r="868">
          <cell r="A868">
            <v>868</v>
          </cell>
        </row>
        <row r="869">
          <cell r="A869">
            <v>869</v>
          </cell>
        </row>
        <row r="870">
          <cell r="A870">
            <v>870</v>
          </cell>
        </row>
        <row r="871">
          <cell r="A871">
            <v>871</v>
          </cell>
        </row>
        <row r="872">
          <cell r="A872">
            <v>872</v>
          </cell>
        </row>
        <row r="873">
          <cell r="A873">
            <v>873</v>
          </cell>
        </row>
        <row r="874">
          <cell r="A874">
            <v>874</v>
          </cell>
        </row>
        <row r="875">
          <cell r="A875">
            <v>875</v>
          </cell>
        </row>
        <row r="876">
          <cell r="A876">
            <v>876</v>
          </cell>
        </row>
        <row r="877">
          <cell r="A877">
            <v>877</v>
          </cell>
        </row>
        <row r="878">
          <cell r="A878">
            <v>878</v>
          </cell>
        </row>
        <row r="879">
          <cell r="A879">
            <v>879</v>
          </cell>
        </row>
        <row r="880">
          <cell r="A880">
            <v>880</v>
          </cell>
        </row>
        <row r="881">
          <cell r="A881">
            <v>881</v>
          </cell>
        </row>
        <row r="882">
          <cell r="A882">
            <v>882</v>
          </cell>
        </row>
        <row r="883">
          <cell r="A883">
            <v>883</v>
          </cell>
        </row>
        <row r="884">
          <cell r="A884">
            <v>884</v>
          </cell>
        </row>
        <row r="885">
          <cell r="A885">
            <v>885</v>
          </cell>
        </row>
        <row r="886">
          <cell r="A886">
            <v>886</v>
          </cell>
        </row>
        <row r="887">
          <cell r="A887">
            <v>887</v>
          </cell>
        </row>
        <row r="888">
          <cell r="A888">
            <v>888</v>
          </cell>
        </row>
        <row r="889">
          <cell r="A889">
            <v>889</v>
          </cell>
        </row>
        <row r="890">
          <cell r="A890">
            <v>890</v>
          </cell>
        </row>
        <row r="891">
          <cell r="A891">
            <v>891</v>
          </cell>
        </row>
        <row r="892">
          <cell r="A892">
            <v>892</v>
          </cell>
        </row>
        <row r="893">
          <cell r="A893">
            <v>893</v>
          </cell>
        </row>
        <row r="894">
          <cell r="A894">
            <v>894</v>
          </cell>
        </row>
        <row r="895">
          <cell r="A895">
            <v>895</v>
          </cell>
        </row>
        <row r="896">
          <cell r="A896">
            <v>896</v>
          </cell>
        </row>
        <row r="897">
          <cell r="A897">
            <v>897</v>
          </cell>
        </row>
        <row r="898">
          <cell r="A898">
            <v>898</v>
          </cell>
        </row>
        <row r="899">
          <cell r="A899">
            <v>899</v>
          </cell>
        </row>
        <row r="900">
          <cell r="A900">
            <v>900</v>
          </cell>
        </row>
        <row r="901">
          <cell r="A901">
            <v>901</v>
          </cell>
        </row>
        <row r="902">
          <cell r="A902">
            <v>902</v>
          </cell>
        </row>
        <row r="903">
          <cell r="A903">
            <v>903</v>
          </cell>
        </row>
        <row r="904">
          <cell r="A904">
            <v>904</v>
          </cell>
        </row>
        <row r="905">
          <cell r="A905">
            <v>905</v>
          </cell>
        </row>
        <row r="906">
          <cell r="A906">
            <v>906</v>
          </cell>
        </row>
        <row r="907">
          <cell r="A907">
            <v>907</v>
          </cell>
        </row>
        <row r="908">
          <cell r="A908">
            <v>908</v>
          </cell>
        </row>
        <row r="909">
          <cell r="A909">
            <v>909</v>
          </cell>
        </row>
        <row r="910">
          <cell r="A910">
            <v>910</v>
          </cell>
        </row>
        <row r="911">
          <cell r="A911">
            <v>911</v>
          </cell>
        </row>
        <row r="912">
          <cell r="A912">
            <v>912</v>
          </cell>
        </row>
        <row r="913">
          <cell r="A913">
            <v>913</v>
          </cell>
        </row>
        <row r="914">
          <cell r="A914">
            <v>914</v>
          </cell>
        </row>
        <row r="915">
          <cell r="A915">
            <v>915</v>
          </cell>
        </row>
        <row r="916">
          <cell r="A916">
            <v>916</v>
          </cell>
        </row>
        <row r="917">
          <cell r="A917">
            <v>917</v>
          </cell>
        </row>
        <row r="918">
          <cell r="A918">
            <v>918</v>
          </cell>
        </row>
        <row r="919">
          <cell r="A919">
            <v>919</v>
          </cell>
        </row>
        <row r="920">
          <cell r="A920">
            <v>920</v>
          </cell>
        </row>
        <row r="921">
          <cell r="A921">
            <v>921</v>
          </cell>
        </row>
        <row r="922">
          <cell r="A922">
            <v>922</v>
          </cell>
        </row>
        <row r="923">
          <cell r="A923">
            <v>923</v>
          </cell>
        </row>
        <row r="924">
          <cell r="A924">
            <v>924</v>
          </cell>
        </row>
        <row r="925">
          <cell r="A925">
            <v>925</v>
          </cell>
        </row>
        <row r="926">
          <cell r="A926">
            <v>926</v>
          </cell>
        </row>
        <row r="927">
          <cell r="A927">
            <v>927</v>
          </cell>
        </row>
        <row r="928">
          <cell r="A928">
            <v>928</v>
          </cell>
        </row>
        <row r="929">
          <cell r="A929">
            <v>929</v>
          </cell>
        </row>
        <row r="930">
          <cell r="A930">
            <v>930</v>
          </cell>
        </row>
        <row r="931">
          <cell r="A931">
            <v>931</v>
          </cell>
        </row>
        <row r="932">
          <cell r="A932">
            <v>932</v>
          </cell>
        </row>
        <row r="933">
          <cell r="A933">
            <v>933</v>
          </cell>
        </row>
        <row r="934">
          <cell r="A934">
            <v>934</v>
          </cell>
        </row>
        <row r="935">
          <cell r="A935">
            <v>935</v>
          </cell>
        </row>
        <row r="936">
          <cell r="A936">
            <v>936</v>
          </cell>
        </row>
        <row r="937">
          <cell r="A937">
            <v>937</v>
          </cell>
        </row>
        <row r="938">
          <cell r="A938">
            <v>938</v>
          </cell>
        </row>
        <row r="939">
          <cell r="A939">
            <v>939</v>
          </cell>
        </row>
        <row r="940">
          <cell r="A940">
            <v>940</v>
          </cell>
        </row>
        <row r="941">
          <cell r="A941">
            <v>941</v>
          </cell>
        </row>
        <row r="942">
          <cell r="A942">
            <v>942</v>
          </cell>
        </row>
        <row r="943">
          <cell r="A943">
            <v>943</v>
          </cell>
        </row>
        <row r="944">
          <cell r="A944">
            <v>944</v>
          </cell>
        </row>
        <row r="945">
          <cell r="A945">
            <v>945</v>
          </cell>
        </row>
        <row r="946">
          <cell r="A946">
            <v>946</v>
          </cell>
        </row>
        <row r="947">
          <cell r="A947">
            <v>947</v>
          </cell>
        </row>
        <row r="948">
          <cell r="A948">
            <v>948</v>
          </cell>
        </row>
        <row r="949">
          <cell r="A949">
            <v>949</v>
          </cell>
        </row>
        <row r="950">
          <cell r="A950">
            <v>950</v>
          </cell>
        </row>
        <row r="951">
          <cell r="A951">
            <v>951</v>
          </cell>
        </row>
        <row r="952">
          <cell r="A952">
            <v>952</v>
          </cell>
        </row>
        <row r="953">
          <cell r="A953">
            <v>953</v>
          </cell>
        </row>
        <row r="954">
          <cell r="A954">
            <v>954</v>
          </cell>
        </row>
        <row r="955">
          <cell r="A955">
            <v>955</v>
          </cell>
        </row>
        <row r="956">
          <cell r="A956">
            <v>956</v>
          </cell>
        </row>
        <row r="957">
          <cell r="A957">
            <v>957</v>
          </cell>
        </row>
        <row r="958">
          <cell r="A958">
            <v>958</v>
          </cell>
        </row>
        <row r="959">
          <cell r="A959">
            <v>959</v>
          </cell>
        </row>
        <row r="960">
          <cell r="A960">
            <v>960</v>
          </cell>
        </row>
        <row r="961">
          <cell r="A961">
            <v>961</v>
          </cell>
        </row>
        <row r="962">
          <cell r="A962">
            <v>962</v>
          </cell>
        </row>
        <row r="963">
          <cell r="A963">
            <v>963</v>
          </cell>
        </row>
        <row r="964">
          <cell r="A964">
            <v>964</v>
          </cell>
        </row>
        <row r="965">
          <cell r="A965">
            <v>965</v>
          </cell>
        </row>
        <row r="966">
          <cell r="A966">
            <v>966</v>
          </cell>
        </row>
        <row r="967">
          <cell r="A967">
            <v>967</v>
          </cell>
        </row>
        <row r="968">
          <cell r="A968">
            <v>968</v>
          </cell>
        </row>
        <row r="969">
          <cell r="A969">
            <v>969</v>
          </cell>
        </row>
        <row r="970">
          <cell r="A970">
            <v>970</v>
          </cell>
        </row>
        <row r="971">
          <cell r="A971">
            <v>971</v>
          </cell>
        </row>
        <row r="972">
          <cell r="A972">
            <v>972</v>
          </cell>
        </row>
        <row r="973">
          <cell r="A973">
            <v>973</v>
          </cell>
        </row>
        <row r="974">
          <cell r="A974">
            <v>974</v>
          </cell>
        </row>
        <row r="975">
          <cell r="A975">
            <v>975</v>
          </cell>
        </row>
        <row r="976">
          <cell r="A976">
            <v>976</v>
          </cell>
        </row>
        <row r="977">
          <cell r="A977">
            <v>977</v>
          </cell>
        </row>
        <row r="978">
          <cell r="A978">
            <v>978</v>
          </cell>
        </row>
        <row r="979">
          <cell r="A979">
            <v>979</v>
          </cell>
        </row>
        <row r="980">
          <cell r="A980">
            <v>980</v>
          </cell>
        </row>
        <row r="981">
          <cell r="A981">
            <v>981</v>
          </cell>
        </row>
        <row r="982">
          <cell r="A982">
            <v>982</v>
          </cell>
        </row>
        <row r="983">
          <cell r="A983">
            <v>983</v>
          </cell>
        </row>
        <row r="984">
          <cell r="A984">
            <v>984</v>
          </cell>
        </row>
        <row r="985">
          <cell r="A985">
            <v>985</v>
          </cell>
        </row>
        <row r="986">
          <cell r="A986">
            <v>986</v>
          </cell>
        </row>
        <row r="987">
          <cell r="A987">
            <v>987</v>
          </cell>
        </row>
        <row r="988">
          <cell r="A988">
            <v>988</v>
          </cell>
        </row>
        <row r="989">
          <cell r="A989">
            <v>989</v>
          </cell>
        </row>
        <row r="990">
          <cell r="A990">
            <v>990</v>
          </cell>
        </row>
        <row r="991">
          <cell r="A991">
            <v>991</v>
          </cell>
        </row>
        <row r="992">
          <cell r="A992">
            <v>992</v>
          </cell>
        </row>
        <row r="993">
          <cell r="A993">
            <v>993</v>
          </cell>
        </row>
        <row r="994">
          <cell r="A994">
            <v>994</v>
          </cell>
        </row>
        <row r="995">
          <cell r="A995">
            <v>995</v>
          </cell>
        </row>
        <row r="996">
          <cell r="A996">
            <v>996</v>
          </cell>
        </row>
        <row r="997">
          <cell r="A997">
            <v>997</v>
          </cell>
        </row>
        <row r="998">
          <cell r="A998">
            <v>998</v>
          </cell>
        </row>
        <row r="999">
          <cell r="A999">
            <v>999</v>
          </cell>
        </row>
        <row r="1000">
          <cell r="A1000">
            <v>1000</v>
          </cell>
        </row>
        <row r="1001">
          <cell r="A1001">
            <v>1001</v>
          </cell>
        </row>
        <row r="1002">
          <cell r="A1002">
            <v>1002</v>
          </cell>
        </row>
        <row r="1003">
          <cell r="A1003">
            <v>1003</v>
          </cell>
        </row>
        <row r="1004">
          <cell r="A1004">
            <v>1004</v>
          </cell>
        </row>
        <row r="1005">
          <cell r="A1005">
            <v>1005</v>
          </cell>
        </row>
        <row r="1006">
          <cell r="A1006">
            <v>1006</v>
          </cell>
        </row>
        <row r="1007">
          <cell r="A1007">
            <v>1007</v>
          </cell>
        </row>
        <row r="1008">
          <cell r="A1008">
            <v>1008</v>
          </cell>
        </row>
        <row r="1009">
          <cell r="A1009">
            <v>1009</v>
          </cell>
        </row>
        <row r="1010">
          <cell r="A1010">
            <v>1010</v>
          </cell>
        </row>
        <row r="1011">
          <cell r="A1011">
            <v>1011</v>
          </cell>
        </row>
        <row r="1012">
          <cell r="A1012">
            <v>1012</v>
          </cell>
        </row>
        <row r="1013">
          <cell r="A1013">
            <v>1013</v>
          </cell>
        </row>
        <row r="1014">
          <cell r="A1014">
            <v>1014</v>
          </cell>
        </row>
        <row r="1015">
          <cell r="A1015">
            <v>1015</v>
          </cell>
        </row>
        <row r="1016">
          <cell r="A1016">
            <v>1016</v>
          </cell>
        </row>
        <row r="1017">
          <cell r="A1017">
            <v>1017</v>
          </cell>
        </row>
        <row r="1018">
          <cell r="A1018">
            <v>1018</v>
          </cell>
        </row>
        <row r="1019">
          <cell r="A1019">
            <v>1019</v>
          </cell>
        </row>
        <row r="1020">
          <cell r="A1020">
            <v>1020</v>
          </cell>
        </row>
        <row r="1021">
          <cell r="A1021">
            <v>1021</v>
          </cell>
        </row>
        <row r="1022">
          <cell r="A1022">
            <v>1022</v>
          </cell>
        </row>
        <row r="1023">
          <cell r="A1023">
            <v>1023</v>
          </cell>
        </row>
        <row r="1024">
          <cell r="A1024">
            <v>1024</v>
          </cell>
        </row>
        <row r="1025">
          <cell r="A1025">
            <v>1025</v>
          </cell>
        </row>
        <row r="1026">
          <cell r="A1026">
            <v>1026</v>
          </cell>
        </row>
        <row r="1027">
          <cell r="A1027">
            <v>1027</v>
          </cell>
        </row>
        <row r="1028">
          <cell r="A1028">
            <v>1028</v>
          </cell>
        </row>
        <row r="1029">
          <cell r="A1029">
            <v>1029</v>
          </cell>
        </row>
        <row r="1030">
          <cell r="A1030">
            <v>1030</v>
          </cell>
        </row>
        <row r="1031">
          <cell r="A1031">
            <v>1031</v>
          </cell>
        </row>
        <row r="1032">
          <cell r="A1032">
            <v>1032</v>
          </cell>
        </row>
        <row r="1033">
          <cell r="A1033">
            <v>1033</v>
          </cell>
        </row>
        <row r="1034">
          <cell r="A1034">
            <v>1034</v>
          </cell>
        </row>
        <row r="1035">
          <cell r="A1035">
            <v>1035</v>
          </cell>
        </row>
        <row r="1036">
          <cell r="A1036">
            <v>1036</v>
          </cell>
        </row>
        <row r="1037">
          <cell r="A1037">
            <v>1037</v>
          </cell>
        </row>
        <row r="1038">
          <cell r="A1038">
            <v>1038</v>
          </cell>
        </row>
        <row r="1039">
          <cell r="A1039">
            <v>1039</v>
          </cell>
        </row>
        <row r="1040">
          <cell r="A1040">
            <v>1040</v>
          </cell>
        </row>
        <row r="1041">
          <cell r="A1041">
            <v>1041</v>
          </cell>
        </row>
        <row r="1042">
          <cell r="A1042">
            <v>1042</v>
          </cell>
        </row>
        <row r="1043">
          <cell r="A1043">
            <v>1043</v>
          </cell>
        </row>
        <row r="1044">
          <cell r="A1044">
            <v>1044</v>
          </cell>
        </row>
        <row r="1045">
          <cell r="A1045">
            <v>1045</v>
          </cell>
        </row>
        <row r="1046">
          <cell r="A1046">
            <v>1046</v>
          </cell>
        </row>
        <row r="1047">
          <cell r="A1047">
            <v>1047</v>
          </cell>
        </row>
        <row r="1048">
          <cell r="A1048">
            <v>1048</v>
          </cell>
        </row>
        <row r="1049">
          <cell r="A1049">
            <v>1049</v>
          </cell>
        </row>
        <row r="1050">
          <cell r="A1050">
            <v>1050</v>
          </cell>
        </row>
        <row r="1051">
          <cell r="A1051">
            <v>1051</v>
          </cell>
        </row>
        <row r="1052">
          <cell r="A1052">
            <v>1052</v>
          </cell>
        </row>
        <row r="1053">
          <cell r="A1053">
            <v>1053</v>
          </cell>
        </row>
        <row r="1054">
          <cell r="A1054">
            <v>1054</v>
          </cell>
        </row>
        <row r="1055">
          <cell r="A1055">
            <v>1055</v>
          </cell>
        </row>
        <row r="1056">
          <cell r="A1056">
            <v>1056</v>
          </cell>
        </row>
        <row r="1057">
          <cell r="A1057">
            <v>1057</v>
          </cell>
        </row>
        <row r="1058">
          <cell r="A1058">
            <v>1058</v>
          </cell>
        </row>
        <row r="1059">
          <cell r="A1059">
            <v>1059</v>
          </cell>
        </row>
        <row r="1060">
          <cell r="A1060">
            <v>1060</v>
          </cell>
        </row>
        <row r="1061">
          <cell r="A1061">
            <v>1061</v>
          </cell>
        </row>
        <row r="1062">
          <cell r="A1062">
            <v>1062</v>
          </cell>
        </row>
        <row r="1063">
          <cell r="A1063">
            <v>1063</v>
          </cell>
        </row>
        <row r="1064">
          <cell r="A1064">
            <v>1064</v>
          </cell>
        </row>
        <row r="1065">
          <cell r="A1065">
            <v>1065</v>
          </cell>
        </row>
        <row r="1066">
          <cell r="A1066">
            <v>1066</v>
          </cell>
        </row>
        <row r="1067">
          <cell r="A1067">
            <v>1067</v>
          </cell>
        </row>
        <row r="1068">
          <cell r="A1068">
            <v>1068</v>
          </cell>
        </row>
        <row r="1069">
          <cell r="A1069">
            <v>1069</v>
          </cell>
        </row>
        <row r="1070">
          <cell r="A1070">
            <v>1070</v>
          </cell>
        </row>
        <row r="1071">
          <cell r="A1071">
            <v>1071</v>
          </cell>
        </row>
        <row r="1072">
          <cell r="A1072">
            <v>1072</v>
          </cell>
        </row>
        <row r="1073">
          <cell r="A1073">
            <v>1073</v>
          </cell>
        </row>
        <row r="1074">
          <cell r="A1074">
            <v>1074</v>
          </cell>
        </row>
        <row r="1075">
          <cell r="A1075">
            <v>1075</v>
          </cell>
        </row>
        <row r="1076">
          <cell r="A1076">
            <v>1076</v>
          </cell>
        </row>
        <row r="1077">
          <cell r="A1077">
            <v>1077</v>
          </cell>
        </row>
        <row r="1078">
          <cell r="A1078">
            <v>1078</v>
          </cell>
        </row>
        <row r="1079">
          <cell r="A1079">
            <v>1079</v>
          </cell>
        </row>
        <row r="1080">
          <cell r="A1080">
            <v>1080</v>
          </cell>
        </row>
        <row r="1081">
          <cell r="A1081">
            <v>1081</v>
          </cell>
        </row>
        <row r="1082">
          <cell r="A1082">
            <v>1082</v>
          </cell>
        </row>
        <row r="1083">
          <cell r="A1083">
            <v>1083</v>
          </cell>
        </row>
        <row r="1084">
          <cell r="A1084">
            <v>1084</v>
          </cell>
        </row>
        <row r="1085">
          <cell r="A1085">
            <v>1085</v>
          </cell>
        </row>
        <row r="1086">
          <cell r="A1086">
            <v>1086</v>
          </cell>
        </row>
        <row r="1087">
          <cell r="A1087">
            <v>1087</v>
          </cell>
        </row>
        <row r="1088">
          <cell r="A1088">
            <v>1088</v>
          </cell>
        </row>
        <row r="1089">
          <cell r="A1089">
            <v>1089</v>
          </cell>
        </row>
        <row r="1090">
          <cell r="A1090">
            <v>1090</v>
          </cell>
        </row>
        <row r="1091">
          <cell r="A1091">
            <v>1091</v>
          </cell>
        </row>
        <row r="1092">
          <cell r="A1092">
            <v>1092</v>
          </cell>
        </row>
        <row r="1093">
          <cell r="A1093">
            <v>1093</v>
          </cell>
        </row>
        <row r="1094">
          <cell r="A1094">
            <v>1094</v>
          </cell>
        </row>
        <row r="1095">
          <cell r="A1095">
            <v>1095</v>
          </cell>
        </row>
        <row r="1096">
          <cell r="A1096">
            <v>1096</v>
          </cell>
        </row>
        <row r="1097">
          <cell r="A1097">
            <v>1097</v>
          </cell>
        </row>
        <row r="1098">
          <cell r="A1098">
            <v>1098</v>
          </cell>
        </row>
        <row r="1099">
          <cell r="A1099">
            <v>1099</v>
          </cell>
        </row>
        <row r="1100">
          <cell r="A1100">
            <v>1100</v>
          </cell>
        </row>
        <row r="1101">
          <cell r="A1101">
            <v>1101</v>
          </cell>
        </row>
        <row r="1102">
          <cell r="A1102">
            <v>1102</v>
          </cell>
        </row>
        <row r="1103">
          <cell r="A1103">
            <v>1103</v>
          </cell>
        </row>
        <row r="1104">
          <cell r="A1104">
            <v>1104</v>
          </cell>
        </row>
        <row r="1105">
          <cell r="A1105">
            <v>1105</v>
          </cell>
        </row>
        <row r="1106">
          <cell r="A1106">
            <v>1106</v>
          </cell>
        </row>
        <row r="1107">
          <cell r="A1107">
            <v>1107</v>
          </cell>
        </row>
        <row r="1108">
          <cell r="A1108">
            <v>1108</v>
          </cell>
        </row>
        <row r="1109">
          <cell r="A1109">
            <v>1109</v>
          </cell>
        </row>
        <row r="1110">
          <cell r="A1110">
            <v>1110</v>
          </cell>
        </row>
        <row r="1111">
          <cell r="A1111">
            <v>1111</v>
          </cell>
        </row>
        <row r="1112">
          <cell r="A1112">
            <v>1112</v>
          </cell>
        </row>
        <row r="1113">
          <cell r="A1113">
            <v>1113</v>
          </cell>
        </row>
        <row r="1114">
          <cell r="A1114">
            <v>1114</v>
          </cell>
        </row>
        <row r="1115">
          <cell r="A1115">
            <v>1115</v>
          </cell>
        </row>
        <row r="1116">
          <cell r="A1116">
            <v>1116</v>
          </cell>
        </row>
        <row r="1117">
          <cell r="A1117">
            <v>1117</v>
          </cell>
        </row>
        <row r="1118">
          <cell r="A1118">
            <v>1118</v>
          </cell>
        </row>
        <row r="1119">
          <cell r="A1119">
            <v>1119</v>
          </cell>
        </row>
        <row r="1120">
          <cell r="A1120">
            <v>1120</v>
          </cell>
        </row>
        <row r="1121">
          <cell r="A1121">
            <v>1121</v>
          </cell>
        </row>
        <row r="1122">
          <cell r="A1122">
            <v>1122</v>
          </cell>
        </row>
        <row r="1123">
          <cell r="A1123">
            <v>1123</v>
          </cell>
        </row>
        <row r="1124">
          <cell r="A1124">
            <v>1124</v>
          </cell>
        </row>
        <row r="1125">
          <cell r="A1125">
            <v>1125</v>
          </cell>
        </row>
        <row r="1126">
          <cell r="A1126">
            <v>1126</v>
          </cell>
        </row>
        <row r="1127">
          <cell r="A1127">
            <v>1127</v>
          </cell>
        </row>
        <row r="1128">
          <cell r="A1128">
            <v>1128</v>
          </cell>
        </row>
        <row r="1129">
          <cell r="A1129">
            <v>1129</v>
          </cell>
        </row>
        <row r="1130">
          <cell r="A1130">
            <v>1130</v>
          </cell>
        </row>
        <row r="1131">
          <cell r="A1131">
            <v>1131</v>
          </cell>
        </row>
        <row r="1132">
          <cell r="A1132">
            <v>1132</v>
          </cell>
        </row>
        <row r="1133">
          <cell r="A1133">
            <v>1133</v>
          </cell>
        </row>
        <row r="1134">
          <cell r="A1134">
            <v>1134</v>
          </cell>
        </row>
        <row r="1135">
          <cell r="A1135">
            <v>1135</v>
          </cell>
        </row>
        <row r="1136">
          <cell r="A1136">
            <v>1136</v>
          </cell>
        </row>
        <row r="1137">
          <cell r="A1137">
            <v>1137</v>
          </cell>
        </row>
        <row r="1138">
          <cell r="A1138">
            <v>1138</v>
          </cell>
        </row>
        <row r="1139">
          <cell r="A1139">
            <v>1139</v>
          </cell>
        </row>
        <row r="1140">
          <cell r="A1140">
            <v>1140</v>
          </cell>
        </row>
        <row r="1141">
          <cell r="A1141">
            <v>1141</v>
          </cell>
        </row>
        <row r="1142">
          <cell r="A1142">
            <v>1142</v>
          </cell>
        </row>
        <row r="1143">
          <cell r="A1143">
            <v>1143</v>
          </cell>
        </row>
        <row r="1144">
          <cell r="A1144">
            <v>1144</v>
          </cell>
        </row>
        <row r="1145">
          <cell r="A1145">
            <v>1145</v>
          </cell>
        </row>
        <row r="1146">
          <cell r="A1146">
            <v>1146</v>
          </cell>
        </row>
        <row r="1147">
          <cell r="A1147">
            <v>1147</v>
          </cell>
        </row>
        <row r="1148">
          <cell r="A1148">
            <v>1148</v>
          </cell>
        </row>
        <row r="1149">
          <cell r="A1149">
            <v>1149</v>
          </cell>
        </row>
        <row r="1150">
          <cell r="A1150">
            <v>1150</v>
          </cell>
        </row>
        <row r="1151">
          <cell r="A1151">
            <v>1151</v>
          </cell>
        </row>
        <row r="1152">
          <cell r="A1152">
            <v>1152</v>
          </cell>
        </row>
        <row r="1153">
          <cell r="A1153">
            <v>1153</v>
          </cell>
        </row>
        <row r="1154">
          <cell r="A1154">
            <v>1154</v>
          </cell>
        </row>
        <row r="1155">
          <cell r="A1155">
            <v>1155</v>
          </cell>
        </row>
        <row r="1156">
          <cell r="A1156">
            <v>1156</v>
          </cell>
        </row>
        <row r="1157">
          <cell r="A1157">
            <v>1157</v>
          </cell>
        </row>
        <row r="1158">
          <cell r="A1158">
            <v>1158</v>
          </cell>
        </row>
        <row r="1159">
          <cell r="A1159">
            <v>1159</v>
          </cell>
        </row>
        <row r="1160">
          <cell r="A1160">
            <v>1160</v>
          </cell>
        </row>
        <row r="1161">
          <cell r="A1161">
            <v>1161</v>
          </cell>
        </row>
        <row r="1162">
          <cell r="A1162">
            <v>1162</v>
          </cell>
        </row>
        <row r="1163">
          <cell r="A1163">
            <v>1163</v>
          </cell>
        </row>
        <row r="1164">
          <cell r="A1164">
            <v>1164</v>
          </cell>
        </row>
        <row r="1165">
          <cell r="A1165">
            <v>1165</v>
          </cell>
        </row>
        <row r="1166">
          <cell r="A1166">
            <v>1166</v>
          </cell>
        </row>
        <row r="1167">
          <cell r="A1167">
            <v>1167</v>
          </cell>
        </row>
        <row r="1168">
          <cell r="A1168">
            <v>1168</v>
          </cell>
        </row>
        <row r="1169">
          <cell r="A1169">
            <v>1169</v>
          </cell>
        </row>
        <row r="1170">
          <cell r="A1170">
            <v>1170</v>
          </cell>
        </row>
        <row r="1171">
          <cell r="A1171">
            <v>1171</v>
          </cell>
        </row>
        <row r="1172">
          <cell r="A1172">
            <v>1172</v>
          </cell>
        </row>
        <row r="1173">
          <cell r="A1173">
            <v>1173</v>
          </cell>
        </row>
        <row r="1174">
          <cell r="A1174">
            <v>1174</v>
          </cell>
        </row>
        <row r="1175">
          <cell r="A1175">
            <v>1175</v>
          </cell>
        </row>
        <row r="1176">
          <cell r="A1176">
            <v>1176</v>
          </cell>
        </row>
        <row r="1177">
          <cell r="A1177">
            <v>1177</v>
          </cell>
        </row>
        <row r="1178">
          <cell r="A1178">
            <v>1178</v>
          </cell>
        </row>
        <row r="1179">
          <cell r="A1179">
            <v>1179</v>
          </cell>
        </row>
        <row r="1180">
          <cell r="A1180">
            <v>1180</v>
          </cell>
        </row>
        <row r="1181">
          <cell r="A1181">
            <v>1181</v>
          </cell>
        </row>
        <row r="1182">
          <cell r="A1182">
            <v>1182</v>
          </cell>
        </row>
        <row r="1183">
          <cell r="A1183">
            <v>1183</v>
          </cell>
        </row>
        <row r="1184">
          <cell r="A1184">
            <v>1184</v>
          </cell>
        </row>
        <row r="1185">
          <cell r="A1185">
            <v>1185</v>
          </cell>
        </row>
        <row r="1186">
          <cell r="A1186">
            <v>1186</v>
          </cell>
        </row>
        <row r="1187">
          <cell r="A1187">
            <v>1187</v>
          </cell>
        </row>
        <row r="1188">
          <cell r="A1188">
            <v>1188</v>
          </cell>
        </row>
        <row r="1189">
          <cell r="A1189">
            <v>1189</v>
          </cell>
        </row>
        <row r="1190">
          <cell r="A1190">
            <v>1190</v>
          </cell>
        </row>
        <row r="1191">
          <cell r="A1191">
            <v>1191</v>
          </cell>
        </row>
        <row r="1192">
          <cell r="A1192">
            <v>1192</v>
          </cell>
        </row>
        <row r="1193">
          <cell r="A1193">
            <v>1193</v>
          </cell>
        </row>
        <row r="1194">
          <cell r="A1194">
            <v>1194</v>
          </cell>
        </row>
        <row r="1195">
          <cell r="A1195">
            <v>1195</v>
          </cell>
        </row>
        <row r="1196">
          <cell r="A1196">
            <v>1196</v>
          </cell>
        </row>
        <row r="1197">
          <cell r="A1197">
            <v>1197</v>
          </cell>
        </row>
        <row r="1198">
          <cell r="A1198">
            <v>1198</v>
          </cell>
        </row>
        <row r="1199">
          <cell r="A1199">
            <v>1199</v>
          </cell>
        </row>
        <row r="1200">
          <cell r="A1200">
            <v>1200</v>
          </cell>
        </row>
        <row r="1201">
          <cell r="A1201">
            <v>1201</v>
          </cell>
        </row>
        <row r="1202">
          <cell r="A1202">
            <v>1202</v>
          </cell>
        </row>
        <row r="1203">
          <cell r="A1203">
            <v>1203</v>
          </cell>
        </row>
        <row r="1204">
          <cell r="A1204">
            <v>1204</v>
          </cell>
        </row>
        <row r="1205">
          <cell r="A1205">
            <v>1205</v>
          </cell>
        </row>
        <row r="1206">
          <cell r="A1206">
            <v>1206</v>
          </cell>
        </row>
        <row r="1207">
          <cell r="A1207">
            <v>1207</v>
          </cell>
        </row>
        <row r="1208">
          <cell r="A1208">
            <v>1208</v>
          </cell>
        </row>
        <row r="1209">
          <cell r="A1209">
            <v>1209</v>
          </cell>
        </row>
        <row r="1210">
          <cell r="A1210">
            <v>1210</v>
          </cell>
        </row>
        <row r="1211">
          <cell r="A1211">
            <v>1211</v>
          </cell>
        </row>
        <row r="1212">
          <cell r="A1212">
            <v>1212</v>
          </cell>
        </row>
        <row r="1213">
          <cell r="A1213">
            <v>1213</v>
          </cell>
        </row>
        <row r="1214">
          <cell r="A1214">
            <v>1214</v>
          </cell>
        </row>
        <row r="1215">
          <cell r="A1215">
            <v>1215</v>
          </cell>
        </row>
        <row r="1216">
          <cell r="A1216">
            <v>1216</v>
          </cell>
        </row>
        <row r="1217">
          <cell r="A1217">
            <v>1217</v>
          </cell>
        </row>
        <row r="1218">
          <cell r="A1218">
            <v>1218</v>
          </cell>
        </row>
        <row r="1219">
          <cell r="A1219">
            <v>1219</v>
          </cell>
        </row>
        <row r="1220">
          <cell r="A1220">
            <v>1220</v>
          </cell>
        </row>
        <row r="1221">
          <cell r="A1221">
            <v>1221</v>
          </cell>
        </row>
        <row r="1222">
          <cell r="A1222">
            <v>1222</v>
          </cell>
        </row>
        <row r="1223">
          <cell r="A1223">
            <v>1223</v>
          </cell>
        </row>
        <row r="1224">
          <cell r="A1224">
            <v>1224</v>
          </cell>
        </row>
        <row r="1225">
          <cell r="A1225">
            <v>1225</v>
          </cell>
        </row>
        <row r="1226">
          <cell r="A1226">
            <v>1226</v>
          </cell>
        </row>
        <row r="1227">
          <cell r="A1227">
            <v>1227</v>
          </cell>
        </row>
        <row r="1228">
          <cell r="A1228">
            <v>1228</v>
          </cell>
        </row>
        <row r="1229">
          <cell r="A1229">
            <v>1229</v>
          </cell>
        </row>
        <row r="1230">
          <cell r="A1230">
            <v>1230</v>
          </cell>
        </row>
        <row r="1231">
          <cell r="A1231">
            <v>1231</v>
          </cell>
        </row>
        <row r="1232">
          <cell r="A1232">
            <v>1232</v>
          </cell>
        </row>
        <row r="1233">
          <cell r="A1233">
            <v>1233</v>
          </cell>
        </row>
        <row r="1234">
          <cell r="A1234">
            <v>1234</v>
          </cell>
        </row>
        <row r="1235">
          <cell r="A1235">
            <v>1235</v>
          </cell>
        </row>
        <row r="1236">
          <cell r="A1236">
            <v>1236</v>
          </cell>
        </row>
        <row r="1237">
          <cell r="A1237">
            <v>1237</v>
          </cell>
        </row>
        <row r="1238">
          <cell r="A1238">
            <v>1238</v>
          </cell>
        </row>
        <row r="1239">
          <cell r="A1239">
            <v>1239</v>
          </cell>
        </row>
        <row r="1240">
          <cell r="A1240">
            <v>1240</v>
          </cell>
        </row>
        <row r="1241">
          <cell r="A1241">
            <v>1241</v>
          </cell>
        </row>
        <row r="1242">
          <cell r="A1242">
            <v>1242</v>
          </cell>
        </row>
        <row r="1243">
          <cell r="A1243">
            <v>1243</v>
          </cell>
        </row>
        <row r="1244">
          <cell r="A1244">
            <v>1244</v>
          </cell>
        </row>
        <row r="1245">
          <cell r="A1245">
            <v>1245</v>
          </cell>
        </row>
        <row r="1246">
          <cell r="A1246">
            <v>1246</v>
          </cell>
        </row>
        <row r="1247">
          <cell r="A1247">
            <v>1247</v>
          </cell>
        </row>
        <row r="1248">
          <cell r="A1248">
            <v>1248</v>
          </cell>
        </row>
        <row r="1249">
          <cell r="A1249">
            <v>1249</v>
          </cell>
        </row>
        <row r="1250">
          <cell r="A1250">
            <v>1250</v>
          </cell>
        </row>
        <row r="1251">
          <cell r="A1251">
            <v>1251</v>
          </cell>
        </row>
        <row r="1252">
          <cell r="A1252">
            <v>1252</v>
          </cell>
        </row>
        <row r="1253">
          <cell r="A1253">
            <v>1253</v>
          </cell>
        </row>
        <row r="1254">
          <cell r="A1254">
            <v>1254</v>
          </cell>
        </row>
        <row r="1255">
          <cell r="A1255">
            <v>1255</v>
          </cell>
        </row>
        <row r="1256">
          <cell r="A1256">
            <v>1256</v>
          </cell>
        </row>
        <row r="1257">
          <cell r="A1257">
            <v>1257</v>
          </cell>
        </row>
        <row r="1258">
          <cell r="A1258">
            <v>1258</v>
          </cell>
        </row>
        <row r="1259">
          <cell r="A1259">
            <v>1259</v>
          </cell>
        </row>
        <row r="1260">
          <cell r="A1260">
            <v>1260</v>
          </cell>
        </row>
        <row r="1261">
          <cell r="A1261">
            <v>1261</v>
          </cell>
        </row>
        <row r="1262">
          <cell r="A1262">
            <v>1262</v>
          </cell>
        </row>
        <row r="1263">
          <cell r="A1263">
            <v>1263</v>
          </cell>
        </row>
        <row r="1264">
          <cell r="A1264">
            <v>1264</v>
          </cell>
        </row>
        <row r="1265">
          <cell r="A1265">
            <v>1265</v>
          </cell>
        </row>
        <row r="1266">
          <cell r="A1266">
            <v>1266</v>
          </cell>
        </row>
        <row r="1267">
          <cell r="A1267">
            <v>1267</v>
          </cell>
        </row>
        <row r="1268">
          <cell r="A1268">
            <v>1268</v>
          </cell>
        </row>
        <row r="1269">
          <cell r="A1269">
            <v>1269</v>
          </cell>
        </row>
        <row r="1270">
          <cell r="A1270">
            <v>1270</v>
          </cell>
        </row>
        <row r="1271">
          <cell r="A1271">
            <v>1271</v>
          </cell>
        </row>
        <row r="1272">
          <cell r="A1272">
            <v>1272</v>
          </cell>
        </row>
        <row r="1273">
          <cell r="A1273">
            <v>1273</v>
          </cell>
        </row>
        <row r="1274">
          <cell r="A1274">
            <v>1274</v>
          </cell>
        </row>
        <row r="1275">
          <cell r="A1275">
            <v>1275</v>
          </cell>
        </row>
        <row r="1276">
          <cell r="A1276">
            <v>1276</v>
          </cell>
        </row>
        <row r="1277">
          <cell r="A1277">
            <v>1277</v>
          </cell>
        </row>
        <row r="1278">
          <cell r="A1278">
            <v>1278</v>
          </cell>
        </row>
        <row r="1279">
          <cell r="A1279">
            <v>1279</v>
          </cell>
        </row>
        <row r="1280">
          <cell r="A1280">
            <v>1280</v>
          </cell>
        </row>
        <row r="1281">
          <cell r="A1281">
            <v>1281</v>
          </cell>
        </row>
      </sheetData>
      <sheetData sheetId="1">
        <row r="1">
          <cell r="A1">
            <v>1</v>
          </cell>
        </row>
      </sheetData>
      <sheetData sheetId="2">
        <row r="1">
          <cell r="A1">
            <v>1</v>
          </cell>
        </row>
      </sheetData>
      <sheetData sheetId="3">
        <row r="1">
          <cell r="A1">
            <v>1</v>
          </cell>
        </row>
      </sheetData>
      <sheetData sheetId="4">
        <row r="1">
          <cell r="A1">
            <v>1</v>
          </cell>
        </row>
      </sheetData>
      <sheetData sheetId="5">
        <row r="1">
          <cell r="A1">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VXXXXX"/>
      <sheetName val="원남"/>
      <sheetName val="원가계산(조,투,실)"/>
      <sheetName val="관리비"/>
      <sheetName val="조사가추정"/>
      <sheetName val="업체"/>
      <sheetName val="대비집계장(견적)"/>
      <sheetName val="원가계산"/>
      <sheetName val="설계집계장"/>
      <sheetName val="실행집계장"/>
      <sheetName val="투찰집계장"/>
      <sheetName val="♣총괄내역서♣"/>
      <sheetName val="실행내역서"/>
      <sheetName val="확약서"/>
      <sheetName val="실행하도사항"/>
      <sheetName val="실행별지"/>
      <sheetName val="실행하도잡비"/>
      <sheetName val="실행토공하도"/>
      <sheetName val="실행철콘하도"/>
      <sheetName val="실행철강하도"/>
      <sheetName val="실행토공견갑"/>
      <sheetName val="실행토공견적"/>
      <sheetName val="실행철콘견갑"/>
      <sheetName val="실행철콘견적"/>
      <sheetName val="실행철강견갑"/>
      <sheetName val="실행철강견적"/>
      <sheetName val="단산"/>
      <sheetName val="원남울진낙찰내역(99.4.13 부산청)"/>
      <sheetName val="JUCK"/>
      <sheetName val="밸브설치"/>
      <sheetName val="현장관리비 산출내역"/>
      <sheetName val="구조물철거타공정이월"/>
      <sheetName val="J直材4"/>
      <sheetName val="일반공사"/>
      <sheetName val="토목내역"/>
      <sheetName val="수량산출"/>
      <sheetName val="N賃率-職"/>
      <sheetName val="model master"/>
      <sheetName val="table"/>
      <sheetName val="제-노임"/>
      <sheetName val="중기사용료"/>
      <sheetName val="HD01"/>
      <sheetName val="신청서"/>
      <sheetName val="소상 &quot;1&quot;"/>
      <sheetName val="장비명"/>
      <sheetName val="BACK DATA"/>
      <sheetName val="직노"/>
      <sheetName val="woo(mac)"/>
      <sheetName val="1.설계조건"/>
      <sheetName val="우각부보강"/>
      <sheetName val="ABUT수량-A1"/>
      <sheetName val="건축집계"/>
      <sheetName val="와동25-3(변경)"/>
      <sheetName val="Sheet1"/>
      <sheetName val="내역서"/>
      <sheetName val="부하계산서"/>
      <sheetName val="서울재고"/>
      <sheetName val=""/>
      <sheetName val="10월가격"/>
      <sheetName val="약품공급2"/>
      <sheetName val="수안보-MBR1"/>
      <sheetName val="공사비집계"/>
      <sheetName val="#REF"/>
      <sheetName val="6PILE  (돌출)"/>
      <sheetName val="DATA"/>
      <sheetName val="우배수"/>
      <sheetName val="계산식"/>
      <sheetName val="차액보증"/>
      <sheetName val="Sheet2"/>
      <sheetName val="투찰"/>
      <sheetName val="Macro(차단기)"/>
      <sheetName val="준검 내역서"/>
      <sheetName val="설명"/>
      <sheetName val="매입세율"/>
      <sheetName val="공사개요"/>
      <sheetName val="MOTOR"/>
      <sheetName val="Y-WORK"/>
      <sheetName val="부하(성남)"/>
      <sheetName val="Pjny"/>
      <sheetName val="원형1호맨홀토공수량"/>
      <sheetName val="98수문일위"/>
      <sheetName val="기초자료입력"/>
      <sheetName val="01"/>
      <sheetName val="WORK"/>
      <sheetName val="관접합및부설"/>
      <sheetName val="단가"/>
      <sheetName val="cable-data"/>
      <sheetName val="c_balju"/>
      <sheetName val="외천교"/>
      <sheetName val="금액내역서"/>
      <sheetName val="Sheet3"/>
      <sheetName val="P-산#1-1(WOWA1)"/>
      <sheetName val="Factor"/>
      <sheetName val="갑지(추정)"/>
      <sheetName val="HRSG SMALL07220"/>
      <sheetName val="costing_CV"/>
      <sheetName val="기기리스트"/>
      <sheetName val="집계표"/>
      <sheetName val="Graph (LGEN)"/>
      <sheetName val="out_prog"/>
      <sheetName val="선적schedule (2)"/>
      <sheetName val="타공종이기"/>
      <sheetName val="BID"/>
      <sheetName val="간접비"/>
      <sheetName val="동해title"/>
      <sheetName val="DATA1"/>
      <sheetName val="DATE"/>
      <sheetName val="다이꾸"/>
      <sheetName val="S0"/>
      <sheetName val="물량표"/>
      <sheetName val="데이타"/>
      <sheetName val="CTEMCOST"/>
      <sheetName val="Total"/>
      <sheetName val="자압"/>
      <sheetName val="COPING"/>
      <sheetName val="전차선로 물량표"/>
      <sheetName val="노임이"/>
      <sheetName val="입찰안"/>
      <sheetName val="001"/>
      <sheetName val="Sheet1 (2)"/>
      <sheetName val="바닥판(1)"/>
      <sheetName val="3련 BOX"/>
      <sheetName val="제출내역 (2)"/>
      <sheetName val="3.하중산정4.지지력"/>
      <sheetName val="BQ"/>
      <sheetName val="쌍송교"/>
      <sheetName val="예정(3)"/>
      <sheetName val="정부노임단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A1">
            <v>1</v>
          </cell>
        </row>
        <row r="2">
          <cell r="A2">
            <v>2</v>
          </cell>
        </row>
        <row r="3">
          <cell r="A3">
            <v>3</v>
          </cell>
        </row>
        <row r="4">
          <cell r="A4">
            <v>4</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안"/>
      <sheetName val="원가계산"/>
      <sheetName val="2안"/>
      <sheetName val="3안"/>
      <sheetName val="I一般比"/>
      <sheetName val="6호기"/>
      <sheetName val="수량산출"/>
      <sheetName val="N賃率-職"/>
      <sheetName val="내역서"/>
      <sheetName val="3. 규모산정(간이)"/>
      <sheetName val="8.PILE  (돌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1"/>
      <sheetName val="01"/>
      <sheetName val="소비자가"/>
      <sheetName val="#REF"/>
      <sheetName val="2000년1차"/>
      <sheetName val="2000전체분"/>
      <sheetName val="총누계"/>
      <sheetName val="전기혼잡제경비(45)"/>
      <sheetName val="경비"/>
      <sheetName val="D16"/>
      <sheetName val="D25"/>
      <sheetName val="D22"/>
      <sheetName val="원가계산"/>
      <sheetName val="잡비"/>
      <sheetName val="내역서"/>
      <sheetName val="P.M 별"/>
      <sheetName val="Sheet5"/>
      <sheetName val="교통대책내역"/>
      <sheetName val="(갑지)"/>
      <sheetName val="일위_파일"/>
      <sheetName val="노임이"/>
      <sheetName val="Total"/>
      <sheetName val="견적율"/>
      <sheetName val="총괄표"/>
      <sheetName val="수량산출"/>
      <sheetName val="INPUT"/>
      <sheetName val="약품공급2"/>
      <sheetName val="Sheet4"/>
      <sheetName val="3BL공동구 수량"/>
      <sheetName val="Sheet1"/>
      <sheetName val="1.동력공사"/>
      <sheetName val="갑지"/>
      <sheetName val="항목(1)"/>
      <sheetName val="BOOK4"/>
      <sheetName val="6호기"/>
      <sheetName val="약품설비"/>
      <sheetName val="일반부표"/>
      <sheetName val="노임단가"/>
      <sheetName val="시설일위"/>
      <sheetName val="식재수량표"/>
      <sheetName val="식재일위"/>
      <sheetName val="유림골조"/>
      <sheetName val="1ST"/>
      <sheetName val="P_M_별"/>
      <sheetName val="3BL공동구_수량"/>
      <sheetName val="1_동력공사"/>
      <sheetName val="일반관리비"/>
      <sheetName val="금액내역서"/>
      <sheetName val="시멘트"/>
      <sheetName val="인제내역"/>
      <sheetName val="소일위대가코드표"/>
      <sheetName val="수목데이타_"/>
      <sheetName val="수목표준대가"/>
      <sheetName val="통장출금액"/>
      <sheetName val="대비표(토공1안)"/>
      <sheetName val="b_balju_(2)"/>
      <sheetName val="b_balju"/>
      <sheetName val="포장공사"/>
      <sheetName val="손익분석"/>
      <sheetName val="대비내역"/>
      <sheetName val="현황CODE"/>
      <sheetName val="NEWDRAW"/>
      <sheetName val="b_gunmul"/>
      <sheetName val="BID"/>
      <sheetName val="손익현황"/>
      <sheetName val="여흥"/>
      <sheetName val="중갑지"/>
      <sheetName val="조명율표"/>
      <sheetName val="DATA"/>
      <sheetName val="차도조도계산"/>
      <sheetName val="도급"/>
      <sheetName val="공구원가계산"/>
      <sheetName val="asd"/>
      <sheetName val="P_M_별1"/>
      <sheetName val="3BL공동구_수량1"/>
      <sheetName val="1_동력공사1"/>
      <sheetName val="FURNITURE-01"/>
      <sheetName val="갑지1"/>
      <sheetName val="부대공Ⅱ"/>
      <sheetName val="설계내역서"/>
      <sheetName val="N賃率-職"/>
      <sheetName val="I一般比"/>
      <sheetName val="공문"/>
      <sheetName val="업무일지 및 금액정산"/>
      <sheetName val="투자정리"/>
      <sheetName val="작성불가-지결베이스"/>
      <sheetName val="호환성 보고서"/>
      <sheetName val="CC16-내역서"/>
      <sheetName val="데이타"/>
      <sheetName val="실행간접비용"/>
      <sheetName val="실행철강하도"/>
      <sheetName val="광혁기성"/>
      <sheetName val="DATE"/>
      <sheetName val="토적계산"/>
      <sheetName val="sh1"/>
      <sheetName val="예가표"/>
      <sheetName val="와동25-3(변경)"/>
      <sheetName val="X17-TOTAL"/>
      <sheetName val="주관사업"/>
      <sheetName val="현장"/>
      <sheetName val="전기"/>
      <sheetName val="손익차9월2"/>
      <sheetName val="간접비"/>
      <sheetName val="간접1"/>
      <sheetName val="카렌스센터계량기설치공사"/>
      <sheetName val="사급자재"/>
      <sheetName val="Front"/>
      <sheetName val="wall"/>
      <sheetName val="슬래브(유곡)"/>
      <sheetName val="Customer Databas"/>
      <sheetName val="전력"/>
      <sheetName val="AS복구"/>
      <sheetName val="중기터파기"/>
      <sheetName val="변수값"/>
      <sheetName val="중기상차"/>
      <sheetName val="재료집계"/>
      <sheetName val="직재"/>
      <sheetName val="재집"/>
      <sheetName val="PIPE"/>
      <sheetName val="FLANGE"/>
      <sheetName val="VALVE"/>
      <sheetName val="S0"/>
      <sheetName val="에너지동"/>
      <sheetName val="일위"/>
      <sheetName val="부안일위"/>
      <sheetName val="TOT"/>
      <sheetName val="HP1AMLIST"/>
      <sheetName val="노임"/>
      <sheetName val="일위(PN)"/>
      <sheetName val="AHU집계"/>
      <sheetName val="공조기휀"/>
      <sheetName val="공조기"/>
      <sheetName val="산출내역서집계표"/>
      <sheetName val="신청서"/>
      <sheetName val="영업.일1"/>
      <sheetName val="Summary"/>
      <sheetName val="중기일위대가"/>
      <sheetName val="갑지(추정)"/>
      <sheetName val="견"/>
      <sheetName val="내역"/>
      <sheetName val="전계가"/>
      <sheetName val="표지 (2)"/>
      <sheetName val="EQT-ESTN"/>
      <sheetName val="설계명세서"/>
      <sheetName val="공내역"/>
      <sheetName val="지수"/>
      <sheetName val="TEST1.XLS"/>
      <sheetName val="집계"/>
      <sheetName val="일위대가표"/>
      <sheetName val="청천내"/>
      <sheetName val="copy"/>
      <sheetName val="서식"/>
      <sheetName val="AILC004"/>
      <sheetName val="Summary Sheets"/>
      <sheetName val="COST"/>
      <sheetName val="2.대외공문"/>
      <sheetName val="Sheet2"/>
      <sheetName val="Sheet3"/>
      <sheetName val="화재 탐지 설비"/>
      <sheetName val="총괄"/>
      <sheetName val="EACT10"/>
      <sheetName val="Sheet6"/>
      <sheetName val="조직"/>
      <sheetName val="단가표"/>
      <sheetName val="공사개요"/>
      <sheetName val="직노"/>
      <sheetName val="GAEYO"/>
      <sheetName val="입찰안"/>
      <sheetName val="부속동"/>
      <sheetName val="기계내역"/>
      <sheetName val="시화점실행"/>
      <sheetName val="b_balju (2)"/>
      <sheetName val="간선계산"/>
      <sheetName val="포장복구집계"/>
      <sheetName val="공사수행방안"/>
      <sheetName val="교각1"/>
      <sheetName val="수주실적0709"/>
      <sheetName val="ETC"/>
      <sheetName val="점수계산1-2"/>
      <sheetName val="수로교총재료집계"/>
      <sheetName val="남양시작동자105노65기1.3화1.2"/>
      <sheetName val="2F 회의실견적(5_14 일대)"/>
      <sheetName val="전선"/>
      <sheetName val="XXXXXX"/>
      <sheetName val="VXXXXX"/>
      <sheetName val="2월1주차"/>
      <sheetName val="공통가설"/>
      <sheetName val="조건표"/>
      <sheetName val="업무절차서"/>
      <sheetName val="근로자명부"/>
      <sheetName val="증빙SCAN"/>
      <sheetName val="근로계약서"/>
      <sheetName val="실행예산서"/>
      <sheetName val="작업지시서"/>
      <sheetName val="MEMBER"/>
      <sheetName val="일위대가"/>
      <sheetName val="단면 (2)"/>
      <sheetName val="을지"/>
      <sheetName val="공통부대비"/>
      <sheetName val="LEGEND"/>
      <sheetName val="연수동"/>
      <sheetName val="ilch"/>
      <sheetName val="차액보증"/>
      <sheetName val="DONGIA"/>
      <sheetName val="CHITIET"/>
      <sheetName val="BSD (2)"/>
      <sheetName val="예산서"/>
      <sheetName val="말뚝물량"/>
      <sheetName val="_x000d__x000a__x000d__x000a__x0000__x0003_"/>
      <sheetName val="개요"/>
      <sheetName val="내역1"/>
      <sheetName val="ITEM"/>
      <sheetName val="JUCK"/>
      <sheetName val="quotation"/>
      <sheetName val="9-1차이내역"/>
      <sheetName val="Customer_Databas"/>
      <sheetName val="Summary_Sheets"/>
      <sheetName val="남양시작동자105노65기1_3화1_2"/>
      <sheetName val="2F_회의실견적(5_14_일대)"/>
      <sheetName val="단면_(2)"/>
      <sheetName val="BSD_(2)"/>
      <sheetName val="_x000a__x000a_"/>
      <sheetName val="수입"/>
      <sheetName val="_x000a__x000a__x000a__x000a__x0000__x0003_"/>
      <sheetName val="열린교실"/>
      <sheetName val="FB25JN"/>
      <sheetName val="선급비용"/>
      <sheetName val="노무비"/>
      <sheetName val="표지"/>
      <sheetName val="실행내역서"/>
      <sheetName val="TABLE"/>
      <sheetName val="정부노임단가"/>
      <sheetName val="Customer_Databas1"/>
      <sheetName val="b_balju_(2)1"/>
      <sheetName val="Summary_Sheets1"/>
      <sheetName val="남양시작동자105노65기1_3화1_21"/>
      <sheetName val="2F_회의실견적(5_14_일대)1"/>
      <sheetName val="단면_(2)1"/>
      <sheetName val="BSD_(2)1"/>
      <sheetName val="판관"/>
      <sheetName val="B767"/>
      <sheetName val="guard(mac)"/>
      <sheetName val="일위대가목차"/>
      <sheetName val="기계경비(시간당)"/>
      <sheetName val="램머"/>
      <sheetName val="단가 및 재료비"/>
      <sheetName val="SULKEA"/>
      <sheetName val="잔수량(작성)"/>
      <sheetName val="교각계산"/>
      <sheetName val="산정기준"/>
      <sheetName val="매입세"/>
      <sheetName val="전차선로 물량표"/>
      <sheetName val="구의동공내역서"/>
      <sheetName val="일반전기"/>
      <sheetName val="총투입계"/>
      <sheetName val="주요항목별"/>
      <sheetName val="단가"/>
      <sheetName val="진주방향"/>
      <sheetName val="인사자료총집계"/>
      <sheetName val="sort"/>
      <sheetName val="EKOG10건축"/>
      <sheetName val="DESIGN"/>
      <sheetName val="Macro1"/>
      <sheetName val="품셈TABLE"/>
      <sheetName val="품셈표"/>
      <sheetName val="1.설계조건"/>
      <sheetName val="자재단가비교표"/>
      <sheetName val="일위대가목록"/>
      <sheetName val="단가대비표"/>
      <sheetName val="매출"/>
      <sheetName val="2. Summary-cash"/>
      <sheetName val="2.주요계수총괄"/>
      <sheetName val="2.Summary-cash"/>
      <sheetName val="INMD1198"/>
      <sheetName val="賃料等一覧"/>
      <sheetName val="Initial Input Variable"/>
      <sheetName val="법면"/>
      <sheetName val="부대공"/>
      <sheetName val="구조물공"/>
      <sheetName val="포장공"/>
      <sheetName val="토공"/>
      <sheetName val="배수공1"/>
      <sheetName val="전압강하계산"/>
      <sheetName val="blocktime"/>
      <sheetName val="참조자료"/>
      <sheetName val="외주업체발주서(태라)"/>
      <sheetName val="대비표(현설)"/>
      <sheetName val="견적서"/>
      <sheetName val="암거공"/>
      <sheetName val="토목주소"/>
      <sheetName val="프랜트면허"/>
      <sheetName val="음료실행"/>
      <sheetName val="20관리비율"/>
      <sheetName val="예정(3)"/>
      <sheetName val="월별수입"/>
      <sheetName val="기초견적가"/>
      <sheetName val="준검 내역서"/>
      <sheetName val="マスタ"/>
      <sheetName val="점별(추정)"/>
      <sheetName val="재무가정"/>
      <sheetName val="2공구산출내역"/>
      <sheetName val="인원계획-미화"/>
      <sheetName val="APT"/>
      <sheetName val="실행"/>
      <sheetName val="SAKUB"/>
      <sheetName val="을"/>
      <sheetName val="식재인부"/>
      <sheetName val="빙장비사양"/>
      <sheetName val="장비사양"/>
      <sheetName val="관람석제출"/>
      <sheetName val="마산월령동골조물량변경"/>
      <sheetName val="부대내역"/>
      <sheetName val="예산명세서"/>
      <sheetName val="자료입력"/>
      <sheetName val="CTEMCOST"/>
      <sheetName val="날개벽"/>
      <sheetName val="기기리스트"/>
      <sheetName val="중기손료"/>
      <sheetName val="단"/>
      <sheetName val="P_M_별2"/>
      <sheetName val="1_동력공사2"/>
      <sheetName val="3BL공동구_수량2"/>
      <sheetName val="업무일지_및_금액정산"/>
      <sheetName val="호환성_보고서"/>
      <sheetName val="Customer_Databas2"/>
      <sheetName val="영업_일1"/>
      <sheetName val="표지_(2)"/>
      <sheetName val="TEST1_XLS"/>
      <sheetName val="화재_탐지_설비"/>
      <sheetName val="Summary_Sheets2"/>
      <sheetName val="2_대외공문"/>
      <sheetName val="b_balju_(2)2"/>
      <sheetName val="남양시작동자105노65기1_3화1_22"/>
      <sheetName val="2F_회의실견적(5_14_일대)2"/>
      <sheetName val="단면_(2)2"/>
      <sheetName val="BSD_(2)2"/>
      <sheetName val="_x000a__x000a__x000a__x000a_"/>
      <sheetName val="단가_및_재료비"/>
      <sheetName val="전차선로_물량표"/>
      <sheetName val="1_설계조건"/>
      <sheetName val="2__Summary-cash"/>
      <sheetName val="2_주요계수총괄"/>
      <sheetName val="2_Summary-cash"/>
      <sheetName val="Initial_Input_Variable"/>
      <sheetName val="준검_내역서"/>
      <sheetName val="국내조달(통합-1)"/>
      <sheetName val="Assumptions"/>
      <sheetName val="산출기초"/>
      <sheetName val="연돌일위집계"/>
      <sheetName val="품"/>
      <sheetName val="_x000d__x000a__x000d__x000a_"/>
      <sheetName val="일위대가(가설)"/>
      <sheetName val="적용률"/>
      <sheetName val="설비원가"/>
      <sheetName val="수목데이타 "/>
      <sheetName val="총괄집계표"/>
      <sheetName val="9GNG운반"/>
      <sheetName val="날개벽(좌,우=60도-4개)"/>
      <sheetName val="단위가격"/>
      <sheetName val="B부대공"/>
      <sheetName val="BJ_SP3.1"/>
      <sheetName val="부재예실"/>
      <sheetName val="간접비계산"/>
      <sheetName val="예방접종계획"/>
      <sheetName val="버스운행안내"/>
      <sheetName val="근태계획서"/>
      <sheetName val="CAT_5"/>
      <sheetName val="건축집계"/>
      <sheetName val="간접경상비"/>
      <sheetName val="_x000d___x000d__"/>
      <sheetName val="__"/>
      <sheetName val="____"/>
      <sheetName val="1안"/>
      <sheetName val="98지급계획"/>
      <sheetName val="결재판(삭제하지말아주세요)"/>
      <sheetName val="O＆P"/>
      <sheetName val="    "/>
      <sheetName val="  "/>
      <sheetName val="archi(본사)"/>
      <sheetName val="PROJECT BRIEF"/>
      <sheetName val="연결임시"/>
      <sheetName val="공사비산출내역"/>
      <sheetName val="세부내역"/>
      <sheetName val="결재란"/>
      <sheetName val="전선관"/>
      <sheetName val="단목"/>
      <sheetName val="토목수량"/>
      <sheetName val="발주품의"/>
      <sheetName val="대비표(정산)"/>
      <sheetName val="우드플로링 바닥 마감 자재 내역"/>
      <sheetName val="추가납품"/>
      <sheetName val="대비표(최종)"/>
      <sheetName val="홍인내화-2 갑지"/>
      <sheetName val="홍인내화-2 을지"/>
      <sheetName val="Sheet7"/>
      <sheetName val="물량산출 및 첨부도면"/>
      <sheetName val="말고개터널조명전압강하"/>
      <sheetName val="정공공사"/>
      <sheetName val="G.R300경비"/>
      <sheetName val="시추주상도"/>
      <sheetName val="총물량"/>
      <sheetName val="수주추정"/>
      <sheetName val="전기내역1"/>
      <sheetName val="코드"/>
      <sheetName val="J直材4"/>
      <sheetName val="본사인상전"/>
      <sheetName val="집수정(600-700)"/>
      <sheetName val="_x000a___x000a__"/>
      <sheetName val="내역서을지"/>
      <sheetName val="문학간접"/>
      <sheetName val="인부신상자료"/>
      <sheetName val="ELECTRIC"/>
      <sheetName val="설계예산2"/>
      <sheetName val="P_M_별3"/>
      <sheetName val="3BL공동구_수량3"/>
      <sheetName val="1_동력공사3"/>
      <sheetName val="업무일지_및_금액정산1"/>
      <sheetName val="호환성_보고서1"/>
      <sheetName val="Customer_Databas3"/>
      <sheetName val="영업_일11"/>
      <sheetName val="표지_(2)1"/>
      <sheetName val="TEST1_XLS1"/>
      <sheetName val="Summary_Sheets3"/>
      <sheetName val="2_대외공문1"/>
      <sheetName val="b_balju_(2)3"/>
      <sheetName val="남양시작동자105노65기1_3화1_23"/>
      <sheetName val="2F_회의실견적(5_14_일대)3"/>
      <sheetName val="단면_(2)3"/>
      <sheetName val="BSD_(2)3"/>
      <sheetName val="단가_및_재료비1"/>
      <sheetName val="전차선로_물량표1"/>
      <sheetName val="1_설계조건1"/>
      <sheetName val="2__Summary-cash1"/>
      <sheetName val="2_주요계수총괄1"/>
      <sheetName val="2_Summary-cash1"/>
      <sheetName val="Initial_Input_Variable1"/>
      <sheetName val="준검_내역서1"/>
      <sheetName val="화재_탐지_설비1"/>
      <sheetName val="수목데이타_1"/>
      <sheetName val="BJ_SP3_1"/>
      <sheetName val="____1"/>
      <sheetName val="__1"/>
      <sheetName val="PROJECT_BRIEF"/>
      <sheetName val="우드플로링_바닥_마감_자재_내역"/>
      <sheetName val="홍인내화-2_갑지"/>
      <sheetName val="홍인내화-2_을지"/>
      <sheetName val="물량산출_및_첨부도면"/>
      <sheetName val="G_R300경비"/>
      <sheetName val="공사원가계산서"/>
      <sheetName val="0420"/>
      <sheetName val="0420 사진리포트"/>
      <sheetName val="0419"/>
      <sheetName val="0419 사진리포트"/>
      <sheetName val="0418"/>
      <sheetName val="0418 사진리포트"/>
      <sheetName val="전도금정산일계표"/>
      <sheetName val="0.갑지"/>
      <sheetName val="8.현장관리비"/>
      <sheetName val="7.안전관리비"/>
      <sheetName val="재료비내역서"/>
      <sheetName val="작업"/>
      <sheetName val="단위수량"/>
      <sheetName val="1층"/>
      <sheetName val="Centrally Managed"/>
      <sheetName val="cal"/>
      <sheetName val="입고장부 (4)"/>
      <sheetName val="매립"/>
      <sheetName val="_x000d_ _x000d_ _x0000__x0003_"/>
      <sheetName val="    _x0000__x0003_"/>
      <sheetName val="_x000d_ _x000d_ "/>
      <sheetName val="집계표"/>
      <sheetName val="70%"/>
      <sheetName val="산출내역(K2)"/>
      <sheetName val="지급자재"/>
      <sheetName val="제출내역 (2)"/>
      <sheetName val="6공구(당초)"/>
      <sheetName val="배수공"/>
      <sheetName val="투찰"/>
      <sheetName val="수량집계"/>
      <sheetName val="공사비집계"/>
      <sheetName val="전체제잡비"/>
      <sheetName val="단가비교표"/>
      <sheetName val="106C0300"/>
      <sheetName val="_x000a_ _x000a_ _x0000__x0003_"/>
      <sheetName val="_x000a_ _x000a_ "/>
      <sheetName val=" _ _"/>
      <sheetName val="가도공"/>
      <sheetName val="참고"/>
      <sheetName val="물가시세"/>
      <sheetName val="A공구"/>
      <sheetName val="UPDATA"/>
      <sheetName val="실행(ALT1)"/>
      <sheetName val="동일대내"/>
      <sheetName val="기성2"/>
      <sheetName val="한일양산"/>
      <sheetName val="금융"/>
      <sheetName val="토목"/>
      <sheetName val="외주"/>
      <sheetName val=""/>
      <sheetName val="SG"/>
      <sheetName val="admin"/>
      <sheetName val="한강운반비"/>
      <sheetName val=" _x000a_ _x000a__x0000__x0003_"/>
      <sheetName val=" _x000a_ _x000a_"/>
      <sheetName val="합천내역"/>
      <sheetName val="PAINT"/>
      <sheetName val="8."/>
      <sheetName val="10."/>
      <sheetName val="5."/>
      <sheetName val="11"/>
      <sheetName val="12."/>
      <sheetName val="14."/>
      <sheetName val="9."/>
      <sheetName val="13"/>
      <sheetName val="7."/>
      <sheetName val="의왕실행"/>
      <sheetName val="Mc"/>
      <sheetName val="_x005f_x000d__x005f_x000a__x005f_x000d__x005f_x000a__x0"/>
      <sheetName val="_x005f_x000a__x005f_x000a_"/>
      <sheetName val="_x005f_x000a__x005f_x000a__x005f_x000a__x005f_x000a__x0"/>
      <sheetName val="_x005f_x000a__x005f_x000a__x005f_x000a__x005f_x000a_"/>
      <sheetName val="_x005f_x000d___x005f_x000d___x005f_x0000__x005f_x0003_"/>
      <sheetName val="_____x005f_x0000__x005f_x0003_"/>
      <sheetName val="_x005f_x000d___x005f_x000d__"/>
      <sheetName val="_x005f_x005f_x005f_x000d__x005f_x005f_x005f_x000a__x005"/>
      <sheetName val="_x005f_x005f_x005f_x000a__x005f_x005f_x005f_x000a_"/>
      <sheetName val="_x005f_x005f_x005f_x000a__x005f_x005f_x005f_x000a__x005"/>
      <sheetName val="내역서2안"/>
      <sheetName val="B2BERP"/>
      <sheetName val=" 견적서"/>
      <sheetName val="계화배수(3대)"/>
      <sheetName val="21301동"/>
      <sheetName val="IMPEADENCE MAP 취수장"/>
      <sheetName val="견적을지"/>
      <sheetName val="AV시스템"/>
      <sheetName val="현장지지물물량"/>
      <sheetName val="Y-WORK"/>
      <sheetName val="FOB발"/>
      <sheetName val="잡철물"/>
      <sheetName val="CONCRETE"/>
      <sheetName val="4 LINE"/>
      <sheetName val="7 th"/>
      <sheetName val="견적대비표"/>
      <sheetName val="EJ"/>
      <sheetName val="BASE"/>
      <sheetName val="원본"/>
      <sheetName val="CATV"/>
      <sheetName val="기존단가 (2)"/>
      <sheetName val="_x000a__x000a__x000a__x000a__x0"/>
      <sheetName val="_x005f_x000d__x005f_x000a__x005"/>
      <sheetName val="_x005f_x000a__x005f_x000a__x005"/>
      <sheetName val="_x000a___x000a___x0"/>
      <sheetName val="_____x0"/>
      <sheetName val="97년추정손익계산서"/>
      <sheetName val="Cash Flow"/>
      <sheetName val="Source"/>
      <sheetName val="BDGTCE"/>
      <sheetName val="Cover sheet"/>
      <sheetName val="System furniture"/>
      <sheetName val="Cabinet&amp;CPU Holder"/>
      <sheetName val="Chair"/>
      <sheetName val="Steelcase Fur"/>
      <sheetName val="Steelcase Chair"/>
      <sheetName val="Stelecase Fur - Cabinet"/>
      <sheetName val="_견적서"/>
      <sheetName val="토적계산서"/>
      <sheetName val="입력"/>
      <sheetName val="DANGA"/>
      <sheetName val="자판실행"/>
      <sheetName val="Cover(IF)"/>
      <sheetName val="Prelim"/>
      <sheetName val="Arch"/>
      <sheetName val="Mechanical"/>
      <sheetName val="Electrical"/>
      <sheetName val="견적 조건"/>
      <sheetName val="실행갑지"/>
      <sheetName val="실행을지"/>
      <sheetName val="현설일정표"/>
      <sheetName val="형틀공사"/>
      <sheetName val="BOM"/>
      <sheetName val="P-산#1-1(WOWA1)"/>
      <sheetName val="현설내역서"/>
      <sheetName val="_x000d__x000a__x000d__x000a__x0"/>
      <sheetName val="_x000d___x000d___x0000__x0003_"/>
      <sheetName val="_____x0000__x0003_"/>
      <sheetName val="    _x0"/>
      <sheetName val="_x000d__x000a__x005"/>
      <sheetName val="_x000a__x000a__x005"/>
      <sheetName val=" _ __x0"/>
      <sheetName val="원본(01~02)"/>
      <sheetName val="토사(PE)"/>
      <sheetName val="전체"/>
      <sheetName val="소방"/>
      <sheetName val="기본사항"/>
      <sheetName val="을-ATYPE"/>
      <sheetName val="Breakdown"/>
      <sheetName val="금액집계"/>
      <sheetName val="1공구(을)"/>
      <sheetName val="UnitRate"/>
      <sheetName val="전도금정산서(27)"/>
      <sheetName val="유동표"/>
      <sheetName val="별표총괄"/>
      <sheetName val="1,2공구원가계산서"/>
      <sheetName val="1공구산출내역서"/>
      <sheetName val="공사진행"/>
      <sheetName val="HVAC"/>
      <sheetName val="DATA(VTL)"/>
      <sheetName val="DATASPEC(VT1)"/>
      <sheetName val="_x005f_x005f_x005f_x000d__x005f_x005f_x005f_x000a__x0乍ã"/>
      <sheetName val="Factor"/>
      <sheetName val="기초1"/>
    </sheetNames>
    <definedNames>
      <definedName name="StartSeller"/>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sheetData sheetId="38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내역서"/>
      <sheetName val="수량산출"/>
      <sheetName val="중량산출"/>
      <sheetName val="PANEL 중량산출"/>
      <sheetName val="견적대비표"/>
      <sheetName val="배관배선"/>
      <sheetName val="단가대비표"/>
      <sheetName val="성스테이지"/>
      <sheetName val="타견적서 영시스템"/>
      <sheetName val="진명견적"/>
      <sheetName val="데이타"/>
      <sheetName val="식재인부"/>
      <sheetName val="신우"/>
      <sheetName val="I一般比"/>
      <sheetName val="1안"/>
      <sheetName val="5.모델링"/>
      <sheetName val="1.설계조건"/>
      <sheetName val="2.단면가정"/>
      <sheetName val="AS포장복구 "/>
      <sheetName val="집계표"/>
      <sheetName val="직재"/>
      <sheetName val="재집"/>
      <sheetName val="금액내역서"/>
      <sheetName val="문학간접"/>
      <sheetName val="가로등"/>
      <sheetName val="N賃率-職"/>
      <sheetName val="카렌스센터계량기설치공사"/>
      <sheetName val="내역서(토목) "/>
      <sheetName val="Sheet1"/>
      <sheetName val="Sheet2"/>
      <sheetName val="Sheet3"/>
      <sheetName val="Y-WORK"/>
      <sheetName val="예정공정"/>
      <sheetName val="원가계산"/>
      <sheetName val="토목 집계"/>
      <sheetName val="토목"/>
      <sheetName val="파일"/>
      <sheetName val="골조집계"/>
      <sheetName val="골조"/>
      <sheetName val="철골"/>
      <sheetName val="총괄내역"/>
      <sheetName val="세부내역"/>
      <sheetName val="일위집계"/>
      <sheetName val="일위대가"/>
      <sheetName val="단가산출"/>
      <sheetName val="노임단가"/>
      <sheetName val="집계표(밀)"/>
      <sheetName val="세부산출(밀)"/>
      <sheetName val=""/>
      <sheetName val="산#3-2"/>
      <sheetName val="산#3-1"/>
      <sheetName val="#REF"/>
      <sheetName val="산#3-2-2"/>
      <sheetName val="실행예산서"/>
      <sheetName val="1.3 현장계측설비"/>
      <sheetName val="한강운반비"/>
      <sheetName val="PIPING"/>
      <sheetName val="약품공급2"/>
      <sheetName val="단면가정"/>
      <sheetName val="공사원가계산서"/>
      <sheetName val="총괄표"/>
      <sheetName val="노임"/>
      <sheetName val="인공산출서"/>
      <sheetName val="산출집계"/>
      <sheetName val="산출서"/>
      <sheetName val="단가비교"/>
      <sheetName val="정부노임단가"/>
      <sheetName val="일위"/>
      <sheetName val="수량계산서 집계표(가설 신설 및 철거-을지로3가 3호선)"/>
      <sheetName val="수량계산서 집계표(신설-을지로3가 3호선)"/>
      <sheetName val="수량계산서 집계표(철거-을지로3가 3호선)"/>
      <sheetName val="단가"/>
      <sheetName val="시설물일위"/>
      <sheetName val="수목데이타"/>
      <sheetName val="총괄내역서"/>
      <sheetName val="DATE"/>
      <sheetName val="Total"/>
      <sheetName val="공문"/>
      <sheetName val="2호맨홀공제수량"/>
      <sheetName val="참조"/>
      <sheetName val="케이블류 OLD"/>
      <sheetName val="가설공사"/>
      <sheetName val="단가결정"/>
      <sheetName val="내역아"/>
      <sheetName val="울타리"/>
      <sheetName val="노무비"/>
      <sheetName val="1,2공구원가계산서"/>
      <sheetName val="2공구산출내역"/>
      <sheetName val="1공구산출내역서"/>
      <sheetName val="선급금신청서"/>
      <sheetName val="갑지"/>
      <sheetName val="입찰안"/>
      <sheetName val="내역"/>
      <sheetName val="연습"/>
      <sheetName val="실행철강하도"/>
      <sheetName val="시행후면적"/>
      <sheetName val="수지예산"/>
      <sheetName val="공사개요"/>
      <sheetName val="수량계산서 집계표(가설 신설 및 철거-을지로3가 2호선)"/>
      <sheetName val="공종"/>
      <sheetName val="수량계산서 집계표(신설-을지로3가 2호선)"/>
      <sheetName val="수량계산서 집계표(철거-을지로3가 2호선)"/>
      <sheetName val="반별DATA"/>
      <sheetName val="노임이"/>
      <sheetName val="H-PILE수량집계"/>
      <sheetName val="설직재-1"/>
      <sheetName val="재료"/>
      <sheetName val="설치자재"/>
      <sheetName val="기초목록"/>
      <sheetName val="단가(자재)"/>
      <sheetName val="을지"/>
      <sheetName val="목차"/>
      <sheetName val="직노"/>
      <sheetName val="00천안(건.구.차)"/>
      <sheetName val="6호기"/>
      <sheetName val="코드"/>
      <sheetName val="가설개략"/>
      <sheetName val="실행내역"/>
      <sheetName val="9GNG운반"/>
      <sheetName val="6. 직접경비"/>
      <sheetName val="소요자재"/>
      <sheetName val="정산내역서"/>
      <sheetName val="setup"/>
      <sheetName val="공정집계_국별"/>
      <sheetName val="bm(CIcable)"/>
      <sheetName val="9.설치품셈"/>
      <sheetName val="품셈총괄"/>
      <sheetName val="기본DATA Sheet"/>
      <sheetName val="수량총괄"/>
      <sheetName val="AHU집계"/>
      <sheetName val="공조기휀"/>
      <sheetName val="공조기"/>
      <sheetName val="model master"/>
      <sheetName val="날개벽"/>
      <sheetName val="암거단위"/>
      <sheetName val="횡 연장"/>
      <sheetName val="공사명"/>
      <sheetName val="실행(표지,갑,을)"/>
      <sheetName val="준공정산"/>
      <sheetName val="자단"/>
      <sheetName val="터파기및재료"/>
      <sheetName val="공량서"/>
      <sheetName val="단가 산출서(산근#1~#102)"/>
      <sheetName val="목공1"/>
      <sheetName val="미장"/>
      <sheetName val="DATA_Garak"/>
      <sheetName val="DATA_Total"/>
      <sheetName val="DATA_Kwangju"/>
      <sheetName val="DATA_Daejeon"/>
      <sheetName val="DATA_Sadang"/>
      <sheetName val="DATA_Yangjae"/>
      <sheetName val="DATA_Yoido"/>
      <sheetName val="DATA_Ulsan"/>
      <sheetName val="DATA_Incheon"/>
      <sheetName val="DATA_Jeonju"/>
      <sheetName val="일(4)"/>
      <sheetName val="계약용"/>
      <sheetName val="표지"/>
      <sheetName val="가격"/>
      <sheetName val="J直材4"/>
      <sheetName val="설비원가"/>
      <sheetName val="기타 정보통신공사"/>
      <sheetName val="담장산출"/>
      <sheetName val="원가계산서"/>
      <sheetName val="공종별집계표"/>
      <sheetName val="내역집계표"/>
      <sheetName val="노무비단가내역"/>
      <sheetName val="공량산출서"/>
      <sheetName val="산출집계표"/>
      <sheetName val="산출기초"/>
      <sheetName val="견적서(주차관제)"/>
      <sheetName val="견적"/>
      <sheetName val="설계서"/>
      <sheetName val="건축-물가변동"/>
      <sheetName val="빌딩 안내"/>
      <sheetName val="가감수량"/>
      <sheetName val="맨홀수량산출"/>
      <sheetName val="합천내역"/>
      <sheetName val="증감대비"/>
      <sheetName val="_x0000_k_x0000_y_x0000__x0000__x0000_£_x0000_±_x0000_¿_x0000_"/>
      <sheetName val="노무,재료"/>
      <sheetName val="자료"/>
      <sheetName val="간선"/>
      <sheetName val="전압"/>
      <sheetName val="조도"/>
      <sheetName val="동력"/>
      <sheetName val="산출근거(복구)"/>
      <sheetName val="단가표"/>
      <sheetName val="Sheet13"/>
      <sheetName val="Sheet14"/>
      <sheetName val="Sheet9"/>
      <sheetName val="입고장부 (4)"/>
      <sheetName val="01.가로등"/>
      <sheetName val="02.펌프장"/>
      <sheetName val="b_balju_cho"/>
      <sheetName val="세부내역서"/>
      <sheetName val="건축"/>
      <sheetName val="DATA"/>
      <sheetName val="Detail"/>
      <sheetName val="sw1"/>
      <sheetName val="수량산출(출력물)"/>
      <sheetName val="단가대비"/>
      <sheetName val="가스내역"/>
      <sheetName val="정공공사"/>
      <sheetName val="노임,재료비"/>
      <sheetName val="_x0000__x0006_Ā嗰"/>
      <sheetName val="내역갑지"/>
      <sheetName val="맨홀수량산출_x0000__x0000__x0000__x0000__x0010_[내역서.xls]건축-물"/>
      <sheetName val="sal"/>
      <sheetName val="환율"/>
      <sheetName val="CTEMCOST"/>
      <sheetName val="__"/>
      <sheetName val="_x0000__x0004_"/>
      <sheetName val="工완성공사율"/>
      <sheetName val="본댐설계"/>
      <sheetName val="설계명세서"/>
      <sheetName val="3.내역서"/>
      <sheetName val="실행간접비용"/>
      <sheetName val="내역서집계(도급)"/>
      <sheetName val="F-CV1.5SQ-2C"/>
      <sheetName val="준검 내역서"/>
      <sheetName val="내역서1"/>
      <sheetName val="가설공사비"/>
      <sheetName val="도로구조공사비"/>
      <sheetName val="도로토공공사비"/>
      <sheetName val="여수토공사비"/>
      <sheetName val="토목단가산출 "/>
      <sheetName val="노임(1차)"/>
      <sheetName val="수용가조서"/>
      <sheetName val="건축내역"/>
      <sheetName val="EQT-ESTN"/>
      <sheetName val="기존단가 (2)"/>
      <sheetName val="자재단가조사표-수목"/>
      <sheetName val="기본일위"/>
      <sheetName val="간선계산"/>
      <sheetName val="전기일위대가"/>
      <sheetName val="ITEM"/>
      <sheetName val="단가조사"/>
      <sheetName val="Baby일위대가"/>
      <sheetName val="기초일위"/>
      <sheetName val="시설일위"/>
      <sheetName val="조명일위"/>
      <sheetName val="별첨 #1-1. 각기능별개발원가"/>
      <sheetName val="갑지 "/>
      <sheetName val="토목내역"/>
      <sheetName val="Sheet7"/>
      <sheetName val="Sheet8"/>
      <sheetName val="Sheet10"/>
      <sheetName val="Sheet11"/>
      <sheetName val="Sheet12"/>
      <sheetName val="Sheet15"/>
      <sheetName val="Sheet16"/>
      <sheetName val="수량산출서"/>
      <sheetName val="경비산출"/>
      <sheetName val="단가기준"/>
      <sheetName val="01"/>
      <sheetName val="표지 (2)"/>
      <sheetName val="copy"/>
      <sheetName val="서식"/>
      <sheetName val="신청서"/>
      <sheetName val="공종집계"/>
      <sheetName val="PANEL_중량산출"/>
      <sheetName val="타견적서_영시스템"/>
      <sheetName val="5_모델링"/>
      <sheetName val="1_설계조건"/>
      <sheetName val="2_단면가정"/>
      <sheetName val="AS포장복구_"/>
      <sheetName val="가제당공사비"/>
      <sheetName val="기초처리공사비"/>
      <sheetName val="복통공사비"/>
      <sheetName val="본제당공사비"/>
      <sheetName val="시험비"/>
      <sheetName val="자재대"/>
      <sheetName val="중기운반비"/>
      <sheetName val="진입도로공사비"/>
      <sheetName val="취수탑공사비"/>
      <sheetName val="토취장복구"/>
      <sheetName val="기본단가표"/>
      <sheetName val="내역서1-2"/>
      <sheetName val="일위대가목록"/>
      <sheetName val="rate"/>
      <sheetName val="철거현황"/>
      <sheetName val="PIPE"/>
      <sheetName val="예방정비실적"/>
      <sheetName val="납부내역"/>
      <sheetName val="12월자재"/>
      <sheetName val="code"/>
      <sheetName val="데리네이타현황"/>
      <sheetName val="할"/>
      <sheetName val="원가(토목)"/>
      <sheetName val="하도대비(토목)"/>
      <sheetName val="내역서 (2)"/>
      <sheetName val="원가계산서 (관급)"/>
      <sheetName val="총괄표 (관급)"/>
      <sheetName val="단가조사표"/>
      <sheetName val="타견대흥"/>
      <sheetName val="타견중앙"/>
      <sheetName val="타견우주"/>
      <sheetName val="전관방송"/>
      <sheetName val="공연장"/>
      <sheetName val="배관,배선"/>
      <sheetName val="제조사"/>
      <sheetName val="한국정보기술"/>
      <sheetName val="충주"/>
      <sheetName val="여의도"/>
      <sheetName val="여의도 (도)(3)"/>
      <sheetName val="여의도 (식)"/>
      <sheetName val="여의도 (87)"/>
      <sheetName val="케이씨"/>
      <sheetName val="능곡"/>
      <sheetName val="ISONI"/>
      <sheetName val="ISONI (2)"/>
      <sheetName val="응암동"/>
      <sheetName val="태백"/>
      <sheetName val="상계1"/>
      <sheetName val="상계2"/>
      <sheetName val="을지로"/>
      <sheetName val="동부s"/>
      <sheetName val="일위목록"/>
      <sheetName val="기초대가"/>
      <sheetName val="식재공사"/>
      <sheetName val="골재비"/>
      <sheetName val="기계경비"/>
      <sheetName val="내역서2안"/>
      <sheetName val="1.변압기용량"/>
      <sheetName val="조건표 (2)"/>
      <sheetName val="원형1호맨홀토공수량"/>
      <sheetName val="전시시설물"/>
      <sheetName val="모형"/>
      <sheetName val="영상HW"/>
      <sheetName val="영상SW"/>
      <sheetName val="싸인"/>
      <sheetName val="설명그래픽"/>
      <sheetName val="조명기구"/>
      <sheetName val="마감"/>
      <sheetName val="야외"/>
      <sheetName val="총집계표"/>
      <sheetName val="000000"/>
      <sheetName val="results"/>
      <sheetName val="내역총괄"/>
      <sheetName val="직접인건비"/>
      <sheetName val="직접경비"/>
      <sheetName val="인력"/>
      <sheetName val="소총괄표"/>
      <sheetName val="전력선로집계표"/>
      <sheetName val="예산내역서"/>
      <sheetName val="수량산출서 (2)"/>
      <sheetName val="완철수량"/>
      <sheetName val="완철개소별명세표"/>
      <sheetName val="단가비교표"/>
      <sheetName val="관급자재조서"/>
      <sheetName val="수량조서"/>
      <sheetName val="일위대가표"/>
      <sheetName val="공종별예산조서"/>
      <sheetName val="관급"/>
      <sheetName val="인공산출"/>
      <sheetName val="BID"/>
      <sheetName val="씨푸드 사업부"/>
      <sheetName val="비탈면보호공수량산출"/>
      <sheetName val="자재단가"/>
      <sheetName val="일위집계(기존)"/>
      <sheetName val="시중노임(공사)"/>
      <sheetName val="별표집계"/>
      <sheetName val="1.우편집중내역서"/>
      <sheetName val="9811"/>
      <sheetName val="건축내역서"/>
      <sheetName val="설비내역서"/>
      <sheetName val="전기내역서"/>
      <sheetName val="날개벽수량표"/>
      <sheetName val="96노임기준"/>
      <sheetName val="공종별집계"/>
      <sheetName val="건축,토목집계"/>
      <sheetName val="전체"/>
      <sheetName val="실행대비"/>
      <sheetName val="기둥(원형)"/>
      <sheetName val="부하계산서"/>
      <sheetName val="wall"/>
      <sheetName val="Front"/>
      <sheetName val="수목데이타 "/>
      <sheetName val="과천MAIN"/>
      <sheetName val="MOTOR"/>
      <sheetName val="POOM_MOTO"/>
      <sheetName val="POOM_MOTO2"/>
      <sheetName val="우수"/>
      <sheetName val="Excel"/>
      <sheetName val="매입세"/>
      <sheetName val="PROJECT BRIEF"/>
      <sheetName val="0001new"/>
      <sheetName val="실행내역서 "/>
      <sheetName val="수압집계"/>
      <sheetName val="1차 내역서"/>
      <sheetName val="Sheet5"/>
      <sheetName val="정산내역"/>
      <sheetName val="Macro(차단기)"/>
      <sheetName val="일위대가 "/>
      <sheetName val="표준물량 산출서"/>
      <sheetName val="시화점실행"/>
      <sheetName val="금융비용"/>
      <sheetName val="REACTION(USE평시)"/>
      <sheetName val="노원열병합  건축공사기성내역서"/>
      <sheetName val="입출재고현황 (2)"/>
      <sheetName val="제출내역 (2)"/>
      <sheetName val="토목_집계"/>
      <sheetName val="PROJECT_BRIEF"/>
      <sheetName val="실행내역서_"/>
      <sheetName val="노원열병합__건축공사기성내역서"/>
      <sheetName val="입출재고현황_(2)"/>
      <sheetName val="위치조서"/>
      <sheetName val="갑지(추정)"/>
      <sheetName val="RESOURCE"/>
      <sheetName val="PROJECT BRIEF(EX.NEW)"/>
      <sheetName val="본체"/>
      <sheetName val="Cable임피던스"/>
      <sheetName val="내역1"/>
      <sheetName val="을-ATYPE"/>
      <sheetName val="Sheet6"/>
      <sheetName val="인사자료총집계"/>
      <sheetName val="견적서"/>
      <sheetName val="견"/>
      <sheetName val="견서"/>
      <sheetName val="서"/>
      <sheetName val="내서"/>
      <sheetName val="경비"/>
      <sheetName val="일위_파일"/>
      <sheetName val="설계내역서"/>
      <sheetName val="예가"/>
      <sheetName val="정산서"/>
      <sheetName val="배관"/>
      <sheetName val="국내조달(통합-1)"/>
      <sheetName val="교통대책내역"/>
      <sheetName val="공통가설"/>
      <sheetName val="철거산출근거"/>
      <sheetName val="플랜트 설치"/>
      <sheetName val="대전-교대(A1-A2)"/>
      <sheetName val="시중노임"/>
      <sheetName val="개산공사비"/>
      <sheetName val="도급실행(본관-주차장)"/>
      <sheetName val="판매시설"/>
      <sheetName val="수리결과"/>
      <sheetName val="차액보증"/>
      <sheetName val="유림골조"/>
      <sheetName val="램머"/>
      <sheetName val="기계경비(시간당)"/>
      <sheetName val="노무비단가"/>
      <sheetName val="4.2유효폭의 계산"/>
      <sheetName val="관리,공감"/>
      <sheetName val="총괄"/>
      <sheetName val="토목주소"/>
      <sheetName val="프랜트면허"/>
      <sheetName val="S0"/>
      <sheetName val="간접"/>
      <sheetName val="일위대가표지"/>
      <sheetName val="건축2"/>
      <sheetName val="2.대외공문"/>
      <sheetName val="?k?y???£?±?¿?"/>
      <sheetName val="?_x0006_Ā嗰"/>
      <sheetName val="맨홀수량산출????_x0010_[내역서.xls]건축-물"/>
      <sheetName val="?_x0004_"/>
      <sheetName val="현장관리비 산출내역"/>
      <sheetName val="A-4"/>
      <sheetName val="기구조직"/>
      <sheetName val="노무산출서"/>
      <sheetName val="08공임"/>
      <sheetName val="일위2"/>
      <sheetName val="일위대가목차"/>
      <sheetName val="삭제금지단가"/>
      <sheetName val="건축집계"/>
      <sheetName val="명세서"/>
      <sheetName val="1.1서버도입"/>
    </sheetNames>
    <sheetDataSet>
      <sheetData sheetId="0"/>
      <sheetData sheetId="1" refreshError="1"/>
      <sheetData sheetId="2"/>
      <sheetData sheetId="3"/>
      <sheetData sheetId="4">
        <row r="1">
          <cell r="B1" t="str">
            <v>품   명</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sheetData sheetId="259"/>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sheetData sheetId="278"/>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refreshError="1"/>
      <sheetData sheetId="307"/>
      <sheetData sheetId="308"/>
      <sheetData sheetId="309"/>
      <sheetData sheetId="310"/>
      <sheetData sheetId="311"/>
      <sheetData sheetId="312"/>
      <sheetData sheetId="313"/>
      <sheetData sheetId="314"/>
      <sheetData sheetId="315"/>
      <sheetData sheetId="316"/>
      <sheetData sheetId="317"/>
      <sheetData sheetId="318" refreshError="1"/>
      <sheetData sheetId="319" refreshError="1"/>
      <sheetData sheetId="320" refreshError="1"/>
      <sheetData sheetId="321" refreshError="1"/>
      <sheetData sheetId="322" refreshError="1"/>
      <sheetData sheetId="323" refreshError="1"/>
      <sheetData sheetId="324" refreshError="1"/>
      <sheetData sheetId="325"/>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타견적1"/>
      <sheetName val="타견적2"/>
      <sheetName val="타견적3"/>
      <sheetName val="견적대비표"/>
      <sheetName val="내역서"/>
      <sheetName val="단가대비표"/>
      <sheetName val="PANEL 중량산출"/>
      <sheetName val="중량산출"/>
      <sheetName val="수량산출"/>
      <sheetName val="N賃率-職"/>
      <sheetName val="갑지"/>
      <sheetName val="일_4_"/>
      <sheetName val="N賃率_職"/>
      <sheetName val="총_구조물공"/>
      <sheetName val="집계표"/>
      <sheetName val="내역서1-2"/>
      <sheetName val="#REF"/>
      <sheetName val="내역서2안"/>
      <sheetName val="2.대외공문"/>
      <sheetName val="설계명세서"/>
      <sheetName val="일(4)"/>
      <sheetName val="수량산출(음암)"/>
      <sheetName val="00노임기준"/>
      <sheetName val="일위대가"/>
      <sheetName val="내역서1999.8최종"/>
      <sheetName val="관리자"/>
      <sheetName val="재료비"/>
      <sheetName val="데이타"/>
      <sheetName val="식재인부"/>
      <sheetName val="금액내역서"/>
      <sheetName val="I一般比"/>
      <sheetName val="설직재-1"/>
      <sheetName val="1.토공집계표"/>
      <sheetName val="H-PILE수량집계"/>
      <sheetName val="참조"/>
      <sheetName val="기본일위"/>
      <sheetName val="직노"/>
      <sheetName val="실행내역"/>
      <sheetName val="토목공사일반"/>
      <sheetName val="집계"/>
      <sheetName val="패널"/>
      <sheetName val="일위"/>
      <sheetName val="sw1"/>
      <sheetName val="99노임기준"/>
      <sheetName val="구체"/>
      <sheetName val="좌측날개벽"/>
      <sheetName val="우측날개벽"/>
      <sheetName val="실측자료"/>
      <sheetName val="setup"/>
      <sheetName val="PANEL_중량산출"/>
      <sheetName val="1안"/>
      <sheetName val="연습"/>
      <sheetName val="호남2"/>
      <sheetName val="이월가격"/>
      <sheetName val="단가 및 재료비"/>
      <sheetName val="중기사용료산출근거"/>
      <sheetName val="안전장치"/>
      <sheetName val="임시정보시트"/>
      <sheetName val="식재수량표"/>
      <sheetName val="노임단가"/>
      <sheetName val="샘플표지"/>
      <sheetName val="매립"/>
      <sheetName val="단가비교표"/>
      <sheetName val="과천MAIN"/>
      <sheetName val="원가 (2)"/>
      <sheetName val="노임"/>
      <sheetName val="ABUT수량-A1"/>
      <sheetName val="J直材4"/>
      <sheetName val="2F 회의실견적(5_14 일대)"/>
      <sheetName val="예가표"/>
      <sheetName val="일위대가목차"/>
      <sheetName val="품목납기"/>
      <sheetName val="Sheet2"/>
      <sheetName val="신우"/>
      <sheetName val="송라초중학교(final)"/>
      <sheetName val="제-노임"/>
      <sheetName val="제직재"/>
      <sheetName val="전차선로 물량표"/>
      <sheetName val="감가상각"/>
      <sheetName val="96갑지"/>
      <sheetName val="여과지동"/>
      <sheetName val="기초자료"/>
      <sheetName val="인건-측정"/>
      <sheetName val="Macro1"/>
      <sheetName val="S0"/>
      <sheetName val="Sheet1"/>
      <sheetName val="노무비"/>
      <sheetName val="정부노임단가"/>
      <sheetName val="원가_(2)"/>
      <sheetName val="NOMUBI"/>
      <sheetName val="자재단가"/>
      <sheetName val="동원(3)"/>
      <sheetName val="예정(3)"/>
      <sheetName val="터널조도"/>
      <sheetName val="6PILE  (돌출)"/>
      <sheetName val="조도계산서 (도서)"/>
      <sheetName val="대치판정"/>
      <sheetName val="CT "/>
      <sheetName val="copy"/>
      <sheetName val="실행내역서 "/>
      <sheetName val="내역"/>
      <sheetName val="9GNG운반"/>
      <sheetName val="합천내역"/>
      <sheetName val="제출내역 (2)"/>
      <sheetName val="工완성공사율"/>
      <sheetName val="단가 (2)"/>
      <sheetName val="산출내역서집계표"/>
      <sheetName val="내역을"/>
      <sheetName val="임율"/>
      <sheetName val="전시사인집계"/>
      <sheetName val="수량"/>
      <sheetName val="목록"/>
      <sheetName val="단가"/>
      <sheetName val="소요자재"/>
      <sheetName val=" 총괄표"/>
      <sheetName val="설계기준"/>
      <sheetName val="내역1"/>
      <sheetName val="실정공사비단가표"/>
      <sheetName val="단가표"/>
      <sheetName val="시행후면적"/>
      <sheetName val="수지예산"/>
      <sheetName val="전신환매도율"/>
      <sheetName val="원본(갑지)"/>
      <sheetName val="중기사용료"/>
      <sheetName val="하조서"/>
      <sheetName val="설계명세서(선로)"/>
      <sheetName val="설비"/>
      <sheetName val="부산4"/>
      <sheetName val="약품설비"/>
      <sheetName val="부대공Ⅱ"/>
      <sheetName val="Total"/>
      <sheetName val="부하LOAD"/>
      <sheetName val="ITEM"/>
      <sheetName val="역T형교대(말뚝기초)"/>
      <sheetName val="토적표"/>
      <sheetName val="1.일위대가"/>
      <sheetName val="내역(영일)"/>
      <sheetName val="G.R300경비"/>
      <sheetName val="관급_File"/>
      <sheetName val="인건비"/>
      <sheetName val="부하(성남)"/>
      <sheetName val="부대내역"/>
      <sheetName val="OPT7"/>
      <sheetName val="외천교"/>
      <sheetName val="종배수관"/>
      <sheetName val="날개벽"/>
      <sheetName val="정공공사"/>
      <sheetName val="발신정보"/>
      <sheetName val="기관"/>
      <sheetName val="257A1"/>
      <sheetName val="SBarch산근"/>
      <sheetName val="소방"/>
      <sheetName val="단위수량"/>
      <sheetName val="가시설수량"/>
      <sheetName val="공량서"/>
      <sheetName val="건축-물가변동"/>
      <sheetName val="갑"/>
      <sheetName val="교환노무"/>
      <sheetName val="예총"/>
      <sheetName val="CTEMCOST"/>
      <sheetName val="일위총괄표"/>
      <sheetName val="10월가격"/>
      <sheetName val="기타유틸리티설비"/>
      <sheetName val="명세서"/>
      <sheetName val="일위대가목록"/>
      <sheetName val="2F_회의실견적(5_14_일대)"/>
      <sheetName val="한전고리-을"/>
      <sheetName val="물량산출근거"/>
      <sheetName val="관급자재대"/>
      <sheetName val="업무분장 "/>
      <sheetName val="공통"/>
      <sheetName val="K1자재(3차등)"/>
      <sheetName val="Sheet3"/>
      <sheetName val="약품공급2"/>
      <sheetName val="입찰안"/>
      <sheetName val="운동장 (2)"/>
      <sheetName val="Sheet4"/>
      <sheetName val="유기공정"/>
      <sheetName val="DATE"/>
      <sheetName val="금호"/>
      <sheetName val="도급"/>
      <sheetName val="실행철강하도"/>
      <sheetName val="COVER"/>
      <sheetName val="총괄"/>
      <sheetName val="우각부보강"/>
      <sheetName val="판매96"/>
      <sheetName val="직재"/>
      <sheetName val="price"/>
      <sheetName val="배수공 시멘트 및 골재량 산출"/>
      <sheetName val="WORK"/>
      <sheetName val="DATA"/>
      <sheetName val="산출내역서"/>
      <sheetName val="직공비"/>
      <sheetName val="Piping Design Data"/>
      <sheetName val="인제내역"/>
      <sheetName val="교통대책내역"/>
      <sheetName val="재집"/>
      <sheetName val="유림골조"/>
      <sheetName val="설계내역서"/>
      <sheetName val="인테리어세부내역"/>
      <sheetName val="2_대외공문"/>
      <sheetName val="6호기"/>
      <sheetName val="각형맨홀"/>
      <sheetName val="T13(P68~72,78)"/>
      <sheetName val="한강운반비"/>
      <sheetName val="예산결제란"/>
      <sheetName val="관급"/>
      <sheetName val="이름정의"/>
      <sheetName val="공사완료입력"/>
      <sheetName val="발전세부(GTST.붙#2-1)"/>
      <sheetName val="9월정산(붙#1)"/>
      <sheetName val="발전세부(시차.붙#2-2)"/>
      <sheetName val="분기정산(붙#2)"/>
      <sheetName val="설계 조정율"/>
      <sheetName val="공사비 명세서"/>
      <sheetName val="시설물일위"/>
      <sheetName val="가설공사"/>
      <sheetName val="단가결정"/>
      <sheetName val="내역아"/>
      <sheetName val="울타리"/>
      <sheetName val="사업성분석"/>
      <sheetName val="SCH"/>
      <sheetName val="저리조양"/>
      <sheetName val="가설건물"/>
      <sheetName val="SANBAISU"/>
      <sheetName val="SANTOGO"/>
      <sheetName val="차액보증"/>
      <sheetName val="JUCK"/>
      <sheetName val="인사자료총집계"/>
      <sheetName val="공통가설"/>
      <sheetName val="노원열병합  건축공사기성내역서"/>
      <sheetName val="PANEL_중량산출1"/>
      <sheetName val="조도계산서_(도서)"/>
      <sheetName val="원가_(2)1"/>
      <sheetName val="내역서1999_8최종"/>
      <sheetName val="전차선로_물량표"/>
      <sheetName val="Piping_Design_Data"/>
      <sheetName val="6PILE__(돌출)"/>
      <sheetName val="CT_"/>
      <sheetName val="실행내역서_"/>
      <sheetName val="1_토공집계표"/>
      <sheetName val="제출내역_(2)"/>
      <sheetName val="단가_(2)"/>
      <sheetName val="원가계산서"/>
      <sheetName val="사통"/>
      <sheetName val="Macro(차단기)"/>
      <sheetName val="순공사비"/>
      <sheetName val="실행비교"/>
      <sheetName val="Project Brief"/>
      <sheetName val="소비자가"/>
      <sheetName val="표지"/>
      <sheetName val="부하계산서"/>
      <sheetName val="산출근거#2-3"/>
      <sheetName val="일보"/>
      <sheetName val="현장지지물물량"/>
      <sheetName val="사업장공제"/>
      <sheetName val="분1"/>
      <sheetName val="공사개요"/>
      <sheetName val="출금실적"/>
      <sheetName val="1.수인터널"/>
      <sheetName val="준공조서"/>
      <sheetName val="공사준공계"/>
      <sheetName val="준공검사보고서"/>
      <sheetName val="건축일위"/>
      <sheetName val="그라우팅일위"/>
      <sheetName val="암센터"/>
      <sheetName val="백암비스타내역"/>
      <sheetName val="개산공사비"/>
      <sheetName val="노임이"/>
      <sheetName val="코드"/>
      <sheetName val="1.설계조건"/>
      <sheetName val="Front"/>
      <sheetName val="wall"/>
      <sheetName val="간접재료비산출표-27-30"/>
      <sheetName val="설계예산서"/>
      <sheetName val="부대공수량산출"/>
      <sheetName val="부관맨홀(D200) 단위수량"/>
      <sheetName val="1. 설계조건 2.단면가정 3. 하중계산"/>
      <sheetName val="대창(함평)"/>
      <sheetName val="대창(장성)"/>
      <sheetName val="대창(함평)-창열"/>
      <sheetName val="예산내역서(총괄)"/>
      <sheetName val="예산내역서"/>
      <sheetName val="공제대산출"/>
      <sheetName val="운반공사,공구손료"/>
      <sheetName val="거래처등록"/>
      <sheetName val="참고자료"/>
      <sheetName val="내역(포장)"/>
      <sheetName val="94"/>
      <sheetName val="신청서"/>
      <sheetName val="건축집계"/>
      <sheetName val="인사고과"/>
      <sheetName val="대상1"/>
      <sheetName val="진급대상"/>
      <sheetName val="업적평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v>3</v>
          </cell>
          <cell r="B3" t="str">
            <v>송라 초,중학교 다목적 강당 무대기계장치</v>
          </cell>
        </row>
        <row r="4">
          <cell r="A4">
            <v>4</v>
          </cell>
          <cell r="B4" t="str">
            <v>다목적강당 무대기계장치</v>
          </cell>
          <cell r="C4" t="str">
            <v xml:space="preserve"> </v>
          </cell>
          <cell r="D4" t="str">
            <v>L/S</v>
          </cell>
          <cell r="E4">
            <v>1</v>
          </cell>
          <cell r="F4" t="str">
            <v xml:space="preserve"> </v>
          </cell>
          <cell r="G4" t="str">
            <v>NO.1-00-00</v>
          </cell>
          <cell r="H4" t="str">
            <v>NO.1-00-00</v>
          </cell>
        </row>
        <row r="5">
          <cell r="A5">
            <v>5</v>
          </cell>
          <cell r="B5" t="str">
            <v xml:space="preserve"> </v>
          </cell>
          <cell r="C5" t="str">
            <v xml:space="preserve"> </v>
          </cell>
          <cell r="D5" t="str">
            <v xml:space="preserve"> </v>
          </cell>
          <cell r="E5" t="str">
            <v xml:space="preserve"> </v>
          </cell>
          <cell r="F5" t="str">
            <v xml:space="preserve"> </v>
          </cell>
          <cell r="G5" t="str">
            <v xml:space="preserve"> </v>
          </cell>
          <cell r="H5" t="str">
            <v xml:space="preserve"> </v>
          </cell>
        </row>
        <row r="6">
          <cell r="A6">
            <v>6</v>
          </cell>
          <cell r="B6" t="str">
            <v xml:space="preserve"> </v>
          </cell>
          <cell r="C6">
            <v>0</v>
          </cell>
          <cell r="D6">
            <v>0</v>
          </cell>
          <cell r="E6">
            <v>0</v>
          </cell>
          <cell r="F6" t="str">
            <v xml:space="preserve"> </v>
          </cell>
        </row>
        <row r="7">
          <cell r="A7">
            <v>7</v>
          </cell>
          <cell r="B7" t="str">
            <v xml:space="preserve"> </v>
          </cell>
          <cell r="C7">
            <v>0</v>
          </cell>
          <cell r="D7">
            <v>0</v>
          </cell>
          <cell r="E7">
            <v>0</v>
          </cell>
          <cell r="F7" t="str">
            <v xml:space="preserve"> </v>
          </cell>
        </row>
        <row r="8">
          <cell r="A8">
            <v>8</v>
          </cell>
          <cell r="B8" t="str">
            <v xml:space="preserve"> </v>
          </cell>
          <cell r="C8">
            <v>0</v>
          </cell>
          <cell r="D8">
            <v>0</v>
          </cell>
          <cell r="E8">
            <v>0</v>
          </cell>
          <cell r="F8" t="str">
            <v xml:space="preserve"> </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cell r="B25" t="str">
            <v>다목적강당 무대기계장치</v>
          </cell>
          <cell r="C25" t="str">
            <v xml:space="preserve"> </v>
          </cell>
          <cell r="D25" t="str">
            <v>NO.1-00-00</v>
          </cell>
          <cell r="E25">
            <v>0</v>
          </cell>
          <cell r="F25">
            <v>0</v>
          </cell>
          <cell r="G25" t="str">
            <v xml:space="preserve"> </v>
          </cell>
          <cell r="H25" t="str">
            <v>NO.1-00-00</v>
          </cell>
        </row>
        <row r="26">
          <cell r="B26" t="str">
            <v>PLACARD BATTEN</v>
          </cell>
          <cell r="C26" t="str">
            <v>7,400L</v>
          </cell>
          <cell r="D26" t="str">
            <v>SET</v>
          </cell>
          <cell r="E26">
            <v>1</v>
          </cell>
          <cell r="F26" t="str">
            <v>NO.1-01-00</v>
          </cell>
          <cell r="G26">
            <v>0</v>
          </cell>
          <cell r="H26" t="str">
            <v>NO.1-01-00</v>
          </cell>
        </row>
        <row r="27">
          <cell r="A27">
            <v>26</v>
          </cell>
          <cell r="B27" t="str">
            <v xml:space="preserve">DRAW CURTAIN </v>
          </cell>
          <cell r="C27" t="str">
            <v>8,660 x 3,300H</v>
          </cell>
          <cell r="D27" t="str">
            <v>SET</v>
          </cell>
          <cell r="E27">
            <v>1</v>
          </cell>
          <cell r="F27" t="str">
            <v xml:space="preserve"> </v>
          </cell>
          <cell r="G27" t="str">
            <v>NO.1-02-00</v>
          </cell>
          <cell r="H27" t="str">
            <v>NO.1-02-00</v>
          </cell>
        </row>
        <row r="28">
          <cell r="A28">
            <v>27</v>
          </cell>
          <cell r="B28" t="str">
            <v xml:space="preserve">ROLL SCREEN </v>
          </cell>
          <cell r="C28" t="str">
            <v>1,800L x 1,200H</v>
          </cell>
          <cell r="D28" t="str">
            <v>SET</v>
          </cell>
          <cell r="E28">
            <v>1</v>
          </cell>
          <cell r="F28" t="str">
            <v xml:space="preserve"> </v>
          </cell>
          <cell r="G28" t="str">
            <v>NO.1-03-00</v>
          </cell>
          <cell r="H28" t="str">
            <v>NO.1-03-00</v>
          </cell>
        </row>
        <row r="29">
          <cell r="A29">
            <v>28</v>
          </cell>
          <cell r="B29" t="str">
            <v>ROLL FLAG</v>
          </cell>
          <cell r="C29" t="str">
            <v>3,500L x 2,500H</v>
          </cell>
          <cell r="D29" t="str">
            <v>SET</v>
          </cell>
          <cell r="E29">
            <v>1</v>
          </cell>
          <cell r="F29" t="str">
            <v>NO.1-04-00</v>
          </cell>
          <cell r="G29">
            <v>0</v>
          </cell>
          <cell r="H29" t="str">
            <v>NO.1-04-00</v>
          </cell>
        </row>
        <row r="30">
          <cell r="A30">
            <v>29</v>
          </cell>
          <cell r="B30" t="str">
            <v>COVER CURTAIN</v>
          </cell>
          <cell r="C30" t="str">
            <v>8,800 x 3,500H</v>
          </cell>
          <cell r="D30" t="str">
            <v>SET</v>
          </cell>
          <cell r="E30">
            <v>1</v>
          </cell>
          <cell r="F30" t="str">
            <v>NO.1-05-00</v>
          </cell>
          <cell r="G30">
            <v>0</v>
          </cell>
          <cell r="H30" t="str">
            <v>NO.1-05-00</v>
          </cell>
        </row>
        <row r="31">
          <cell r="A31">
            <v>30</v>
          </cell>
          <cell r="B31" t="str">
            <v>WINDOW DARKEN CURTAIN</v>
          </cell>
          <cell r="C31" t="str">
            <v>4,050L x 3,500H</v>
          </cell>
          <cell r="D31" t="str">
            <v>SET</v>
          </cell>
          <cell r="E31">
            <v>6</v>
          </cell>
          <cell r="F31" t="str">
            <v>NO.1-06-00</v>
          </cell>
          <cell r="G31">
            <v>0</v>
          </cell>
          <cell r="H31" t="str">
            <v>NO.1-06-00</v>
          </cell>
        </row>
        <row r="32">
          <cell r="A32">
            <v>31</v>
          </cell>
          <cell r="B32" t="str">
            <v>DOOR DARKEN CURTAIN</v>
          </cell>
          <cell r="C32" t="str">
            <v>4,050L x 3,500H</v>
          </cell>
          <cell r="D32" t="str">
            <v>SET</v>
          </cell>
          <cell r="E32">
            <v>2</v>
          </cell>
          <cell r="F32" t="str">
            <v>NO.1-06-00</v>
          </cell>
          <cell r="G32">
            <v>0</v>
          </cell>
          <cell r="H32" t="str">
            <v>NO.1-06-00</v>
          </cell>
        </row>
        <row r="33">
          <cell r="A33">
            <v>32</v>
          </cell>
          <cell r="B33" t="str">
            <v>GRID IRON</v>
          </cell>
          <cell r="C33" t="str">
            <v>8600L x 900D</v>
          </cell>
          <cell r="D33" t="str">
            <v>L/S</v>
          </cell>
          <cell r="E33">
            <v>1</v>
          </cell>
          <cell r="F33" t="str">
            <v>NO.1-07-00</v>
          </cell>
          <cell r="G33">
            <v>0</v>
          </cell>
          <cell r="H33" t="str">
            <v>NO.1-07-00</v>
          </cell>
        </row>
        <row r="34">
          <cell r="A34">
            <v>33</v>
          </cell>
          <cell r="B34" t="str">
            <v>CONTROL PANEL</v>
          </cell>
          <cell r="C34" t="str">
            <v>600L x 1,000H x 250W</v>
          </cell>
          <cell r="D34" t="str">
            <v>SET</v>
          </cell>
          <cell r="E34">
            <v>1</v>
          </cell>
          <cell r="F34" t="str">
            <v>NO.1-08-00</v>
          </cell>
          <cell r="G34">
            <v>0</v>
          </cell>
          <cell r="H34" t="str">
            <v>NO.1-08-00</v>
          </cell>
        </row>
        <row r="35">
          <cell r="A35">
            <v>34</v>
          </cell>
          <cell r="B35" t="str">
            <v>CONTROL BOARD</v>
          </cell>
          <cell r="C35" t="str">
            <v xml:space="preserve"> </v>
          </cell>
          <cell r="D35" t="str">
            <v>SET</v>
          </cell>
          <cell r="E35">
            <v>1</v>
          </cell>
          <cell r="F35" t="str">
            <v>NO.1-09-00</v>
          </cell>
          <cell r="G35">
            <v>0</v>
          </cell>
          <cell r="H35" t="str">
            <v>NO.1-09-00</v>
          </cell>
        </row>
        <row r="36">
          <cell r="A36">
            <v>35</v>
          </cell>
          <cell r="B36" t="str">
            <v>배관 및 배선</v>
          </cell>
          <cell r="C36" t="str">
            <v xml:space="preserve"> </v>
          </cell>
          <cell r="D36" t="str">
            <v>식</v>
          </cell>
          <cell r="E36">
            <v>1</v>
          </cell>
          <cell r="F36" t="str">
            <v>NO.1-10-00</v>
          </cell>
          <cell r="G36">
            <v>0</v>
          </cell>
          <cell r="H36" t="str">
            <v>NO.1-10-00</v>
          </cell>
        </row>
        <row r="37">
          <cell r="A37">
            <v>36</v>
          </cell>
        </row>
        <row r="38">
          <cell r="A38">
            <v>37</v>
          </cell>
        </row>
        <row r="39">
          <cell r="A39">
            <v>38</v>
          </cell>
          <cell r="B39" t="str">
            <v xml:space="preserve"> </v>
          </cell>
          <cell r="C39" t="str">
            <v xml:space="preserve"> </v>
          </cell>
          <cell r="D39" t="str">
            <v xml:space="preserve"> </v>
          </cell>
          <cell r="E39" t="str">
            <v xml:space="preserve"> </v>
          </cell>
          <cell r="F39" t="str">
            <v xml:space="preserve"> </v>
          </cell>
          <cell r="G39">
            <v>0</v>
          </cell>
          <cell r="H39" t="str">
            <v xml:space="preserve"> </v>
          </cell>
        </row>
        <row r="40">
          <cell r="A40">
            <v>39</v>
          </cell>
          <cell r="B40" t="str">
            <v xml:space="preserve"> </v>
          </cell>
          <cell r="C40" t="str">
            <v xml:space="preserve"> </v>
          </cell>
          <cell r="D40" t="str">
            <v xml:space="preserve"> </v>
          </cell>
          <cell r="E40" t="str">
            <v xml:space="preserve"> </v>
          </cell>
          <cell r="F40" t="str">
            <v xml:space="preserve"> </v>
          </cell>
          <cell r="G40">
            <v>0</v>
          </cell>
          <cell r="H40" t="str">
            <v xml:space="preserve"> </v>
          </cell>
        </row>
        <row r="41">
          <cell r="A41">
            <v>40</v>
          </cell>
        </row>
        <row r="42">
          <cell r="A42">
            <v>41</v>
          </cell>
        </row>
        <row r="43">
          <cell r="A43">
            <v>42</v>
          </cell>
        </row>
        <row r="44">
          <cell r="A44" t="e">
            <v>#REF!</v>
          </cell>
        </row>
        <row r="45">
          <cell r="A45" t="e">
            <v>#REF!</v>
          </cell>
        </row>
        <row r="46">
          <cell r="A46" t="e">
            <v>#REF!</v>
          </cell>
        </row>
        <row r="47">
          <cell r="A47" t="e">
            <v>#REF!</v>
          </cell>
          <cell r="B47" t="str">
            <v>공사명: PLACARD BATTEN (7,400L)</v>
          </cell>
          <cell r="C47" t="str">
            <v>NO.1-1-00</v>
          </cell>
          <cell r="D47">
            <v>0</v>
          </cell>
          <cell r="E47">
            <v>0</v>
          </cell>
          <cell r="F47">
            <v>0</v>
          </cell>
          <cell r="G47">
            <v>0</v>
          </cell>
          <cell r="H47" t="str">
            <v>NO.1-1-00</v>
          </cell>
        </row>
        <row r="48">
          <cell r="A48" t="e">
            <v>#REF!</v>
          </cell>
          <cell r="B48" t="str">
            <v>MACHINE PART</v>
          </cell>
          <cell r="C48" t="str">
            <v>1.5KW x 4P用</v>
          </cell>
          <cell r="D48" t="str">
            <v>SET</v>
          </cell>
          <cell r="E48">
            <v>1</v>
          </cell>
          <cell r="F48" t="str">
            <v xml:space="preserve"> </v>
          </cell>
          <cell r="G48" t="str">
            <v>일위대가-1</v>
          </cell>
          <cell r="H48" t="str">
            <v>일위대가-1</v>
          </cell>
        </row>
        <row r="49">
          <cell r="A49" t="e">
            <v>#REF!</v>
          </cell>
          <cell r="B49" t="str">
            <v>AL - DRUM</v>
          </cell>
          <cell r="C49" t="str">
            <v>Ø300 x 4줄</v>
          </cell>
          <cell r="D49" t="str">
            <v>EA</v>
          </cell>
          <cell r="E49">
            <v>1</v>
          </cell>
          <cell r="F49" t="str">
            <v>WIRE POINT 4줄</v>
          </cell>
        </row>
        <row r="50">
          <cell r="A50" t="e">
            <v>#REF!</v>
          </cell>
          <cell r="B50" t="str">
            <v>MACHINE FRAME</v>
          </cell>
          <cell r="C50" t="str">
            <v>1.5KW x 4P用</v>
          </cell>
          <cell r="D50" t="str">
            <v>EA</v>
          </cell>
          <cell r="E50">
            <v>1</v>
          </cell>
          <cell r="F50" t="str">
            <v>MACHINE PART 고정용</v>
          </cell>
        </row>
        <row r="51">
          <cell r="A51" t="e">
            <v>#REF!</v>
          </cell>
          <cell r="B51" t="str">
            <v>BOLT, NUT, W/S, S/W</v>
          </cell>
          <cell r="C51" t="str">
            <v>M16 x 50L</v>
          </cell>
          <cell r="D51" t="str">
            <v>SET</v>
          </cell>
          <cell r="E51">
            <v>6</v>
          </cell>
          <cell r="F51" t="str">
            <v xml:space="preserve">M/C FRME 1SET당 6SET이므로 </v>
          </cell>
        </row>
        <row r="52">
          <cell r="A52" t="e">
            <v>#REF!</v>
          </cell>
          <cell r="B52" t="str">
            <v>VERTICAL ROLLER</v>
          </cell>
          <cell r="C52" t="str">
            <v>Ø200 x 22L</v>
          </cell>
          <cell r="D52" t="str">
            <v>EA</v>
          </cell>
          <cell r="E52">
            <v>3</v>
          </cell>
          <cell r="F52" t="str">
            <v xml:space="preserve">WIRE ROPE 1줄당 1SET이므로 </v>
          </cell>
        </row>
        <row r="53">
          <cell r="A53" t="e">
            <v>#REF!</v>
          </cell>
          <cell r="B53" t="str">
            <v>VERTICAL ROLLER</v>
          </cell>
          <cell r="C53" t="str">
            <v>Ø220 x 35L</v>
          </cell>
          <cell r="D53" t="str">
            <v>EA</v>
          </cell>
          <cell r="E53">
            <v>1</v>
          </cell>
          <cell r="F53" t="str">
            <v xml:space="preserve">WIRE ROPE 1줄당 1SET이므로 </v>
          </cell>
        </row>
        <row r="54">
          <cell r="A54" t="e">
            <v>#REF!</v>
          </cell>
          <cell r="B54" t="str">
            <v>BOLT, NUT, W/S, S/W</v>
          </cell>
          <cell r="C54" t="str">
            <v>M16 x 40L</v>
          </cell>
          <cell r="D54" t="str">
            <v>SET</v>
          </cell>
          <cell r="E54">
            <v>16</v>
          </cell>
          <cell r="F54" t="str">
            <v>VERTICAL ROLLER 1SET당 4SET이므로 4줄x4SET = 16SET</v>
          </cell>
        </row>
        <row r="55">
          <cell r="A55" t="e">
            <v>#REF!</v>
          </cell>
          <cell r="B55" t="str">
            <v>WIRE ROPE</v>
          </cell>
          <cell r="C55" t="str">
            <v>Ø6 x 7 x 19</v>
          </cell>
          <cell r="D55" t="str">
            <v>M</v>
          </cell>
          <cell r="E55">
            <v>62</v>
          </cell>
          <cell r="F55" t="str">
            <v>WIRE 1줄당 (7M+7M)=14M, 14x4줄= 56x1.1(할증10%)=61.6M 약 61.6M</v>
          </cell>
          <cell r="G55" t="str">
            <v>10%</v>
          </cell>
        </row>
        <row r="56">
          <cell r="A56" t="e">
            <v>#REF!</v>
          </cell>
          <cell r="B56" t="str">
            <v>WIRE CLIP</v>
          </cell>
          <cell r="C56" t="str">
            <v>Ø6용</v>
          </cell>
          <cell r="D56" t="str">
            <v>EA</v>
          </cell>
          <cell r="E56">
            <v>16</v>
          </cell>
          <cell r="F56" t="str">
            <v>WIRE 1줄당 4EA이므로, 4EAx4줄= 16EA</v>
          </cell>
          <cell r="G56" t="str">
            <v xml:space="preserve"> </v>
          </cell>
        </row>
        <row r="57">
          <cell r="A57" t="e">
            <v>#REF!</v>
          </cell>
          <cell r="B57" t="str">
            <v>THIMBLE</v>
          </cell>
          <cell r="C57" t="str">
            <v>Ø6용</v>
          </cell>
          <cell r="D57" t="str">
            <v>EA</v>
          </cell>
          <cell r="E57">
            <v>4</v>
          </cell>
          <cell r="F57" t="str">
            <v>WIRE 1줄당 1EA이므로, 1EAx4줄= 4EA</v>
          </cell>
        </row>
        <row r="58">
          <cell r="A58" t="e">
            <v>#REF!</v>
          </cell>
          <cell r="B58" t="str">
            <v>SHACKLE</v>
          </cell>
          <cell r="C58" t="str">
            <v>#10</v>
          </cell>
          <cell r="D58" t="str">
            <v>EA</v>
          </cell>
          <cell r="E58">
            <v>4</v>
          </cell>
          <cell r="F58" t="str">
            <v>WIRE 1줄당 1EA이므로, 1EAx4줄= 4EA</v>
          </cell>
        </row>
        <row r="59">
          <cell r="A59" t="e">
            <v>#REF!</v>
          </cell>
          <cell r="B59" t="str">
            <v>PIPE BAND</v>
          </cell>
          <cell r="C59" t="str">
            <v>Ø48.6 용</v>
          </cell>
          <cell r="D59" t="str">
            <v>EA</v>
          </cell>
          <cell r="E59">
            <v>4</v>
          </cell>
          <cell r="F59" t="str">
            <v>WIRE 1줄당 1EA이므로, 1EAx4줄= 4EA</v>
          </cell>
        </row>
        <row r="60">
          <cell r="A60" t="e">
            <v>#REF!</v>
          </cell>
          <cell r="B60" t="str">
            <v>BOLT,NUT,W/S,S/W</v>
          </cell>
          <cell r="C60" t="str">
            <v>M10 x 30L</v>
          </cell>
          <cell r="D60" t="str">
            <v>SET</v>
          </cell>
          <cell r="E60">
            <v>8</v>
          </cell>
          <cell r="F60" t="str">
            <v>WIRE 1줄당 2EA이므로, 2EAx4줄= 8EA</v>
          </cell>
        </row>
        <row r="61">
          <cell r="A61" t="e">
            <v>#REF!</v>
          </cell>
          <cell r="B61" t="str">
            <v>PIPE</v>
          </cell>
          <cell r="C61" t="str">
            <v>Ø48.6</v>
          </cell>
          <cell r="D61" t="str">
            <v>본</v>
          </cell>
          <cell r="E61">
            <v>2</v>
          </cell>
          <cell r="F61" t="str">
            <v>PIPE 本당 6M이므로 7.4/6= 1.23本  약 2本</v>
          </cell>
        </row>
        <row r="62">
          <cell r="A62" t="e">
            <v>#REF!</v>
          </cell>
          <cell r="B62" t="str">
            <v>PIPE CAP</v>
          </cell>
          <cell r="C62" t="str">
            <v>Ø48.6용</v>
          </cell>
          <cell r="D62" t="str">
            <v>EA</v>
          </cell>
          <cell r="E62">
            <v>2</v>
          </cell>
          <cell r="F62" t="str">
            <v>양끝단 처리</v>
          </cell>
        </row>
        <row r="63">
          <cell r="A63" t="e">
            <v>#REF!</v>
          </cell>
          <cell r="B63" t="str">
            <v>PIPE JOINT</v>
          </cell>
          <cell r="C63" t="str">
            <v>Ø48.6용</v>
          </cell>
          <cell r="D63" t="str">
            <v>EA</v>
          </cell>
          <cell r="E63">
            <v>1</v>
          </cell>
          <cell r="F63" t="str">
            <v>PIPE 2本이므로 연결부분 1SET</v>
          </cell>
          <cell r="G63" t="str">
            <v xml:space="preserve"> </v>
          </cell>
          <cell r="H63" t="str">
            <v xml:space="preserve"> </v>
          </cell>
        </row>
        <row r="64">
          <cell r="A64" t="e">
            <v>#REF!</v>
          </cell>
          <cell r="B64" t="str">
            <v>도 장 비</v>
          </cell>
          <cell r="C64" t="str">
            <v>각 2회</v>
          </cell>
          <cell r="D64" t="str">
            <v>M2</v>
          </cell>
          <cell r="E64">
            <v>8</v>
          </cell>
          <cell r="F64" t="str">
            <v>FRAME(1.4)+ROLLER.22L(1.2x3SET)+ROLLER.35L(1.4)</v>
          </cell>
        </row>
        <row r="65">
          <cell r="F65" t="str">
            <v>+P.BAND(0.2x4SET)+PIPE(1.13) = 8.33M2 약 8M2</v>
          </cell>
        </row>
        <row r="68">
          <cell r="A68" t="e">
            <v>#REF!</v>
          </cell>
        </row>
        <row r="69">
          <cell r="A69" t="e">
            <v>#REF!</v>
          </cell>
          <cell r="B69" t="str">
            <v>공사명: DRAW CURTAIN (8,660L x 3,300H)</v>
          </cell>
          <cell r="C69" t="str">
            <v>NO.1-02-00</v>
          </cell>
          <cell r="D69">
            <v>0</v>
          </cell>
          <cell r="E69">
            <v>0</v>
          </cell>
          <cell r="F69">
            <v>0</v>
          </cell>
          <cell r="G69">
            <v>0</v>
          </cell>
          <cell r="H69" t="str">
            <v>NO.1-02-00</v>
          </cell>
        </row>
        <row r="70">
          <cell r="A70" t="e">
            <v>#REF!</v>
          </cell>
          <cell r="B70" t="str">
            <v>소형MOTOR</v>
          </cell>
          <cell r="C70" t="str">
            <v>40W</v>
          </cell>
          <cell r="D70" t="str">
            <v>SET</v>
          </cell>
          <cell r="E70">
            <v>1</v>
          </cell>
          <cell r="F70" t="str">
            <v xml:space="preserve"> </v>
          </cell>
        </row>
        <row r="71">
          <cell r="B71" t="str">
            <v>MOTOR BRACKET</v>
          </cell>
          <cell r="C71" t="str">
            <v>SET</v>
          </cell>
          <cell r="D71" t="str">
            <v>SET</v>
          </cell>
          <cell r="E71">
            <v>1</v>
          </cell>
        </row>
        <row r="72">
          <cell r="B72" t="str">
            <v>REDUCER</v>
          </cell>
          <cell r="C72" t="str">
            <v>15:1</v>
          </cell>
          <cell r="D72" t="str">
            <v>SET</v>
          </cell>
          <cell r="E72">
            <v>1</v>
          </cell>
        </row>
        <row r="73">
          <cell r="B73" t="str">
            <v>S.Q PIPE</v>
          </cell>
          <cell r="C73" t="str">
            <v>ㅁ-50 x 50 x 2.3t</v>
          </cell>
          <cell r="D73" t="str">
            <v>本</v>
          </cell>
          <cell r="E73">
            <v>2</v>
          </cell>
          <cell r="F73" t="str">
            <v>8.66/6M=1.44 약 2本</v>
          </cell>
        </row>
        <row r="74">
          <cell r="B74" t="str">
            <v>AL RAIL</v>
          </cell>
          <cell r="C74" t="str">
            <v>주문 제작</v>
          </cell>
          <cell r="D74" t="str">
            <v>M</v>
          </cell>
          <cell r="E74">
            <v>9</v>
          </cell>
          <cell r="F74" t="str">
            <v>8.66M 약 9M</v>
          </cell>
        </row>
        <row r="75">
          <cell r="B75" t="str">
            <v>DRIVE PULLEY</v>
          </cell>
          <cell r="C75" t="str">
            <v>Ø60</v>
          </cell>
          <cell r="D75" t="str">
            <v>EA</v>
          </cell>
          <cell r="E75">
            <v>1</v>
          </cell>
        </row>
        <row r="76">
          <cell r="B76" t="str">
            <v>ADJUST BRACKET</v>
          </cell>
          <cell r="C76" t="str">
            <v>EA</v>
          </cell>
          <cell r="D76" t="str">
            <v>EA</v>
          </cell>
          <cell r="E76">
            <v>1</v>
          </cell>
        </row>
        <row r="77">
          <cell r="B77" t="str">
            <v>MASTER CARRIER</v>
          </cell>
          <cell r="C77" t="str">
            <v>주문 제작</v>
          </cell>
          <cell r="D77" t="str">
            <v>EA</v>
          </cell>
          <cell r="E77">
            <v>2</v>
          </cell>
          <cell r="F77" t="str">
            <v>좌,우 최선단에</v>
          </cell>
        </row>
        <row r="78">
          <cell r="B78" t="str">
            <v>SINGLE CARRIER</v>
          </cell>
          <cell r="C78" t="str">
            <v>주문 제작</v>
          </cell>
          <cell r="D78" t="str">
            <v>EA</v>
          </cell>
          <cell r="E78">
            <v>44</v>
          </cell>
          <cell r="F78" t="str">
            <v>(8.66/0.2)x2=43.43EA 약 44EA</v>
          </cell>
        </row>
        <row r="79">
          <cell r="B79" t="str">
            <v>ROPE</v>
          </cell>
          <cell r="C79" t="str">
            <v>SUSØ1.6</v>
          </cell>
          <cell r="D79" t="str">
            <v>M</v>
          </cell>
          <cell r="E79">
            <v>17</v>
          </cell>
          <cell r="F79" t="str">
            <v>8.6x2=17.2M</v>
          </cell>
        </row>
        <row r="80">
          <cell r="B80" t="str">
            <v>LIMIT SWITCH</v>
          </cell>
          <cell r="C80" t="str">
            <v>EA</v>
          </cell>
          <cell r="D80" t="str">
            <v>EA</v>
          </cell>
          <cell r="E80">
            <v>1</v>
          </cell>
        </row>
        <row r="81">
          <cell r="B81" t="str">
            <v>CURTAIN</v>
          </cell>
          <cell r="C81" t="str">
            <v>(VELVET선방염지)</v>
          </cell>
          <cell r="D81" t="str">
            <v>M2</v>
          </cell>
          <cell r="E81">
            <v>109</v>
          </cell>
          <cell r="F81" t="str">
            <v>(8.66x할증350%)=30.31, 3.3+가공여유(0.3)=3.6, 30.31x3.6=109.11M2 약 109M2</v>
          </cell>
          <cell r="G81">
            <v>3.5</v>
          </cell>
        </row>
        <row r="82">
          <cell r="B82" t="str">
            <v>PIPE</v>
          </cell>
          <cell r="C82" t="str">
            <v>Ø27.2</v>
          </cell>
          <cell r="D82" t="str">
            <v>本</v>
          </cell>
          <cell r="E82">
            <v>2</v>
          </cell>
          <cell r="F82" t="str">
            <v>8.66/6M=1.44 약 2本</v>
          </cell>
        </row>
        <row r="83">
          <cell r="B83" t="str">
            <v>PIPE CAP</v>
          </cell>
          <cell r="C83" t="str">
            <v>Ø27.2</v>
          </cell>
          <cell r="D83" t="str">
            <v>EA</v>
          </cell>
          <cell r="E83">
            <v>2</v>
          </cell>
          <cell r="F83" t="str">
            <v>양끝단 처리</v>
          </cell>
        </row>
        <row r="84">
          <cell r="B84" t="str">
            <v>PIPE JOINT</v>
          </cell>
          <cell r="C84" t="str">
            <v>Ø27.2</v>
          </cell>
          <cell r="D84" t="str">
            <v>EA</v>
          </cell>
          <cell r="E84">
            <v>1</v>
          </cell>
          <cell r="F84" t="str">
            <v>PIPE 2本이므로 연결부분 1SET</v>
          </cell>
          <cell r="G84" t="str">
            <v xml:space="preserve"> </v>
          </cell>
          <cell r="H84" t="str">
            <v xml:space="preserve"> </v>
          </cell>
        </row>
        <row r="85">
          <cell r="B85" t="str">
            <v>HEAD CURTAIN</v>
          </cell>
          <cell r="C85" t="str">
            <v>(VELVET선방염지)</v>
          </cell>
          <cell r="D85" t="str">
            <v>M2</v>
          </cell>
          <cell r="E85">
            <v>17</v>
          </cell>
          <cell r="F85" t="str">
            <v>(8.66x할증250%)=21.65, 0.5+가공여유(0.3)=0.8, 21.65x0.8=17.32 약 17M2</v>
          </cell>
          <cell r="G85">
            <v>2.5</v>
          </cell>
        </row>
        <row r="86">
          <cell r="B86" t="str">
            <v>도장비</v>
          </cell>
          <cell r="C86" t="str">
            <v>M2</v>
          </cell>
          <cell r="D86" t="str">
            <v>M2</v>
          </cell>
          <cell r="E86">
            <v>2.5</v>
          </cell>
          <cell r="F86" t="str">
            <v>ㅁ50x50 (1.73)+ Ø27.2 (0.73)=약 2.46M2</v>
          </cell>
        </row>
        <row r="88">
          <cell r="E88" t="str">
            <v xml:space="preserve"> </v>
          </cell>
        </row>
        <row r="90">
          <cell r="A90" t="e">
            <v>#REF!</v>
          </cell>
        </row>
        <row r="91">
          <cell r="A91" t="e">
            <v>#REF!</v>
          </cell>
          <cell r="B91" t="str">
            <v xml:space="preserve">공사명 : ROLL SCREEN (4,000L x 3,000H)        </v>
          </cell>
          <cell r="C91" t="str">
            <v xml:space="preserve"> </v>
          </cell>
          <cell r="D91" t="str">
            <v xml:space="preserve"> </v>
          </cell>
          <cell r="E91" t="str">
            <v xml:space="preserve"> </v>
          </cell>
          <cell r="F91" t="str">
            <v xml:space="preserve"> </v>
          </cell>
          <cell r="G91">
            <v>0</v>
          </cell>
          <cell r="H91" t="str">
            <v>NO.1-03-00</v>
          </cell>
        </row>
        <row r="92">
          <cell r="A92" t="e">
            <v>#REF!</v>
          </cell>
          <cell r="B92" t="str">
            <v>원추형 MOTOR</v>
          </cell>
          <cell r="C92" t="str">
            <v>190W</v>
          </cell>
          <cell r="D92" t="str">
            <v>SET</v>
          </cell>
          <cell r="E92">
            <v>1</v>
          </cell>
          <cell r="F92" t="str">
            <v xml:space="preserve"> </v>
          </cell>
        </row>
        <row r="93">
          <cell r="A93" t="e">
            <v>#REF!</v>
          </cell>
          <cell r="B93" t="str">
            <v>LIMIT SWITCH BOX</v>
          </cell>
          <cell r="C93" t="str">
            <v xml:space="preserve"> </v>
          </cell>
          <cell r="D93" t="str">
            <v>SET</v>
          </cell>
          <cell r="E93">
            <v>1</v>
          </cell>
          <cell r="F93" t="str">
            <v xml:space="preserve"> </v>
          </cell>
        </row>
        <row r="94">
          <cell r="A94" t="e">
            <v>#REF!</v>
          </cell>
          <cell r="B94" t="str">
            <v>BUSHING</v>
          </cell>
          <cell r="C94" t="str">
            <v xml:space="preserve"> </v>
          </cell>
          <cell r="D94" t="str">
            <v>EA</v>
          </cell>
          <cell r="E94">
            <v>2</v>
          </cell>
          <cell r="F94" t="str">
            <v xml:space="preserve">ROLL SCREEN 2곳 </v>
          </cell>
        </row>
        <row r="95">
          <cell r="A95" t="e">
            <v>#REF!</v>
          </cell>
          <cell r="B95" t="str">
            <v>BEARING DIE</v>
          </cell>
          <cell r="C95" t="str">
            <v xml:space="preserve"> </v>
          </cell>
          <cell r="D95" t="str">
            <v>EA</v>
          </cell>
          <cell r="E95">
            <v>2</v>
          </cell>
          <cell r="F95" t="str">
            <v xml:space="preserve"> </v>
          </cell>
        </row>
        <row r="96">
          <cell r="A96" t="e">
            <v>#REF!</v>
          </cell>
          <cell r="B96" t="str">
            <v>주물 PIPE</v>
          </cell>
          <cell r="C96" t="str">
            <v>Ø53</v>
          </cell>
          <cell r="D96" t="str">
            <v>M</v>
          </cell>
          <cell r="E96">
            <v>4</v>
          </cell>
          <cell r="F96" t="str">
            <v xml:space="preserve"> </v>
          </cell>
        </row>
        <row r="97">
          <cell r="A97" t="e">
            <v>#REF!</v>
          </cell>
          <cell r="B97" t="str">
            <v>BALANCE PIPE</v>
          </cell>
          <cell r="C97" t="str">
            <v>Ø27.2</v>
          </cell>
          <cell r="D97" t="str">
            <v>本</v>
          </cell>
          <cell r="E97">
            <v>1</v>
          </cell>
          <cell r="F97" t="str">
            <v xml:space="preserve">1本 = 6M </v>
          </cell>
        </row>
        <row r="98">
          <cell r="A98" t="e">
            <v>#REF!</v>
          </cell>
          <cell r="B98" t="str">
            <v>SCREEN</v>
          </cell>
          <cell r="C98" t="str">
            <v>ULTRA MATE</v>
          </cell>
          <cell r="D98" t="str">
            <v>M2</v>
          </cell>
          <cell r="E98">
            <v>15</v>
          </cell>
          <cell r="F98" t="str">
            <v>4M x (3M+0.8(가공여유)) = 15.2M2 약 15M2</v>
          </cell>
        </row>
        <row r="99">
          <cell r="A99" t="e">
            <v>#REF!</v>
          </cell>
          <cell r="B99" t="str">
            <v>SCREEN BOX A'SSY</v>
          </cell>
          <cell r="C99" t="str">
            <v xml:space="preserve"> </v>
          </cell>
          <cell r="D99" t="str">
            <v>SET</v>
          </cell>
          <cell r="E99">
            <v>1</v>
          </cell>
          <cell r="F99" t="str">
            <v xml:space="preserve"> </v>
          </cell>
        </row>
        <row r="100">
          <cell r="A100" t="e">
            <v>#REF!</v>
          </cell>
          <cell r="B100" t="str">
            <v>도 장 비</v>
          </cell>
          <cell r="C100" t="str">
            <v>각 2회</v>
          </cell>
          <cell r="D100" t="str">
            <v>M2</v>
          </cell>
          <cell r="E100">
            <v>5</v>
          </cell>
          <cell r="F100" t="str">
            <v>BOX(2)+BUSHING.DIE(0.8x2)+PIPE(0.66)+Ø27.2(0.34)= 4.6M2 약 5M2</v>
          </cell>
        </row>
        <row r="101">
          <cell r="A101" t="e">
            <v>#REF!</v>
          </cell>
          <cell r="B101" t="str">
            <v xml:space="preserve"> </v>
          </cell>
          <cell r="C101" t="str">
            <v xml:space="preserve"> </v>
          </cell>
          <cell r="D101" t="str">
            <v xml:space="preserve"> </v>
          </cell>
          <cell r="E101" t="str">
            <v xml:space="preserve"> </v>
          </cell>
          <cell r="F101" t="str">
            <v xml:space="preserve"> </v>
          </cell>
        </row>
        <row r="102">
          <cell r="A102" t="e">
            <v>#REF!</v>
          </cell>
          <cell r="B102" t="str">
            <v xml:space="preserve"> </v>
          </cell>
          <cell r="C102" t="str">
            <v xml:space="preserve"> </v>
          </cell>
          <cell r="D102" t="str">
            <v xml:space="preserve"> </v>
          </cell>
          <cell r="E102" t="str">
            <v xml:space="preserve"> </v>
          </cell>
          <cell r="F102" t="str">
            <v xml:space="preserve"> </v>
          </cell>
        </row>
        <row r="103">
          <cell r="A103" t="e">
            <v>#REF!</v>
          </cell>
        </row>
        <row r="104">
          <cell r="A104" t="e">
            <v>#REF!</v>
          </cell>
        </row>
        <row r="105">
          <cell r="A105" t="e">
            <v>#REF!</v>
          </cell>
        </row>
        <row r="106">
          <cell r="A106" t="e">
            <v>#REF!</v>
          </cell>
        </row>
        <row r="107">
          <cell r="A107" t="e">
            <v>#REF!</v>
          </cell>
        </row>
        <row r="108">
          <cell r="A108" t="e">
            <v>#REF!</v>
          </cell>
        </row>
        <row r="109">
          <cell r="A109" t="e">
            <v>#REF!</v>
          </cell>
        </row>
        <row r="110">
          <cell r="A110" t="e">
            <v>#REF!</v>
          </cell>
        </row>
        <row r="111">
          <cell r="A111" t="e">
            <v>#REF!</v>
          </cell>
        </row>
        <row r="112">
          <cell r="A112" t="e">
            <v>#REF!</v>
          </cell>
        </row>
        <row r="113">
          <cell r="A113" t="e">
            <v>#REF!</v>
          </cell>
          <cell r="B113" t="str">
            <v xml:space="preserve">공사명 : ROLL FLAG  (2,100L x 3,000H)   </v>
          </cell>
          <cell r="C113" t="str">
            <v xml:space="preserve"> </v>
          </cell>
          <cell r="D113" t="str">
            <v>NO.1-04-00</v>
          </cell>
          <cell r="E113">
            <v>0</v>
          </cell>
          <cell r="F113">
            <v>0</v>
          </cell>
          <cell r="G113" t="str">
            <v xml:space="preserve"> </v>
          </cell>
          <cell r="H113" t="str">
            <v>NO.1-04-00</v>
          </cell>
        </row>
        <row r="114">
          <cell r="A114" t="e">
            <v>#REF!</v>
          </cell>
          <cell r="B114" t="str">
            <v>원추형 MOTOR</v>
          </cell>
          <cell r="C114" t="str">
            <v>100W</v>
          </cell>
          <cell r="D114" t="str">
            <v>SET</v>
          </cell>
          <cell r="E114">
            <v>1</v>
          </cell>
          <cell r="F114" t="str">
            <v xml:space="preserve"> </v>
          </cell>
        </row>
        <row r="115">
          <cell r="A115" t="e">
            <v>#REF!</v>
          </cell>
          <cell r="B115" t="str">
            <v>LIMIT SWITCH BOX</v>
          </cell>
          <cell r="C115" t="str">
            <v xml:space="preserve"> </v>
          </cell>
          <cell r="D115" t="str">
            <v>SET</v>
          </cell>
          <cell r="E115">
            <v>1</v>
          </cell>
          <cell r="F115" t="str">
            <v xml:space="preserve"> </v>
          </cell>
        </row>
        <row r="116">
          <cell r="A116" t="e">
            <v>#REF!</v>
          </cell>
          <cell r="B116" t="str">
            <v>BUSHING</v>
          </cell>
          <cell r="C116" t="str">
            <v xml:space="preserve"> </v>
          </cell>
          <cell r="D116" t="str">
            <v>EA</v>
          </cell>
          <cell r="E116">
            <v>2</v>
          </cell>
          <cell r="F116" t="str">
            <v xml:space="preserve">ROLL SCREEN 2곳 </v>
          </cell>
        </row>
        <row r="117">
          <cell r="A117" t="e">
            <v>#REF!</v>
          </cell>
          <cell r="B117" t="str">
            <v>BEARING DIE</v>
          </cell>
          <cell r="C117" t="str">
            <v xml:space="preserve"> </v>
          </cell>
          <cell r="D117" t="str">
            <v>EA</v>
          </cell>
          <cell r="E117">
            <v>2</v>
          </cell>
          <cell r="F117" t="str">
            <v xml:space="preserve"> </v>
          </cell>
        </row>
        <row r="118">
          <cell r="A118" t="e">
            <v>#REF!</v>
          </cell>
          <cell r="B118" t="str">
            <v>주물PIPE</v>
          </cell>
          <cell r="C118" t="str">
            <v>Ø53</v>
          </cell>
          <cell r="D118" t="str">
            <v>M</v>
          </cell>
          <cell r="E118">
            <v>2.1</v>
          </cell>
          <cell r="F118" t="str">
            <v xml:space="preserve"> </v>
          </cell>
        </row>
        <row r="119">
          <cell r="A119" t="e">
            <v>#REF!</v>
          </cell>
          <cell r="B119" t="str">
            <v>BALANCE PIPE</v>
          </cell>
          <cell r="C119" t="str">
            <v>Ø27.2</v>
          </cell>
          <cell r="D119" t="str">
            <v>M</v>
          </cell>
          <cell r="E119">
            <v>2.1</v>
          </cell>
          <cell r="F119" t="str">
            <v xml:space="preserve"> </v>
          </cell>
        </row>
        <row r="120">
          <cell r="A120" t="e">
            <v>#REF!</v>
          </cell>
          <cell r="B120" t="str">
            <v>FLAG</v>
          </cell>
          <cell r="C120" t="str">
            <v>ULTRA-MATE</v>
          </cell>
          <cell r="D120" t="str">
            <v>M2</v>
          </cell>
          <cell r="E120">
            <v>6</v>
          </cell>
          <cell r="F120" t="str">
            <v>2.1M x (3M+0.8(가공여유)) = 5.9M2 약 6M2</v>
          </cell>
        </row>
        <row r="121">
          <cell r="A121" t="e">
            <v>#REF!</v>
          </cell>
          <cell r="B121" t="str">
            <v>씰크 인쇄</v>
          </cell>
          <cell r="C121" t="str">
            <v xml:space="preserve"> </v>
          </cell>
          <cell r="D121" t="str">
            <v>SET</v>
          </cell>
          <cell r="E121">
            <v>1</v>
          </cell>
          <cell r="F121" t="str">
            <v xml:space="preserve"> </v>
          </cell>
        </row>
        <row r="122">
          <cell r="A122" t="e">
            <v>#REF!</v>
          </cell>
          <cell r="B122" t="str">
            <v>FLAG BOX A'SSY</v>
          </cell>
          <cell r="C122" t="str">
            <v xml:space="preserve"> </v>
          </cell>
          <cell r="D122" t="str">
            <v>SET</v>
          </cell>
          <cell r="E122">
            <v>1</v>
          </cell>
          <cell r="F122" t="str">
            <v xml:space="preserve"> </v>
          </cell>
        </row>
        <row r="123">
          <cell r="A123" t="e">
            <v>#REF!</v>
          </cell>
          <cell r="B123" t="str">
            <v>도 장 비</v>
          </cell>
          <cell r="C123" t="str">
            <v>각 2회</v>
          </cell>
          <cell r="D123" t="str">
            <v>M2</v>
          </cell>
          <cell r="E123">
            <v>4</v>
          </cell>
          <cell r="F123" t="str">
            <v>BOX(2)+BUSHING.DIE(0.8x2)+PIPE(0.34)+Ø27.2(0.17)= 4.11M2 약 4M2</v>
          </cell>
        </row>
        <row r="124">
          <cell r="A124" t="e">
            <v>#REF!</v>
          </cell>
          <cell r="B124" t="str">
            <v xml:space="preserve"> </v>
          </cell>
          <cell r="C124" t="str">
            <v xml:space="preserve"> </v>
          </cell>
          <cell r="D124">
            <v>0</v>
          </cell>
          <cell r="E124">
            <v>0</v>
          </cell>
          <cell r="F124" t="str">
            <v xml:space="preserve"> </v>
          </cell>
          <cell r="G124" t="str">
            <v xml:space="preserve"> </v>
          </cell>
        </row>
        <row r="125">
          <cell r="A125" t="e">
            <v>#REF!</v>
          </cell>
        </row>
        <row r="126">
          <cell r="A126" t="e">
            <v>#REF!</v>
          </cell>
        </row>
        <row r="127">
          <cell r="A127" t="e">
            <v>#REF!</v>
          </cell>
        </row>
        <row r="128">
          <cell r="A128" t="e">
            <v>#REF!</v>
          </cell>
          <cell r="B128" t="str">
            <v xml:space="preserve"> </v>
          </cell>
          <cell r="C128" t="str">
            <v xml:space="preserve"> </v>
          </cell>
          <cell r="D128" t="str">
            <v xml:space="preserve"> </v>
          </cell>
          <cell r="E128" t="str">
            <v xml:space="preserve"> </v>
          </cell>
        </row>
        <row r="129">
          <cell r="A129" t="e">
            <v>#REF!</v>
          </cell>
        </row>
        <row r="130">
          <cell r="A130" t="e">
            <v>#REF!</v>
          </cell>
        </row>
        <row r="131">
          <cell r="A131" t="e">
            <v>#REF!</v>
          </cell>
        </row>
        <row r="132">
          <cell r="A132" t="e">
            <v>#REF!</v>
          </cell>
          <cell r="B132" t="str">
            <v xml:space="preserve"> </v>
          </cell>
          <cell r="C132" t="str">
            <v xml:space="preserve"> </v>
          </cell>
          <cell r="D132" t="str">
            <v xml:space="preserve"> </v>
          </cell>
          <cell r="E132" t="str">
            <v xml:space="preserve"> </v>
          </cell>
        </row>
        <row r="133">
          <cell r="A133" t="e">
            <v>#REF!</v>
          </cell>
        </row>
        <row r="135">
          <cell r="B135" t="str">
            <v>공사명: COVER CURTAIN (8,800L x 3,500H)</v>
          </cell>
          <cell r="C135" t="str">
            <v>NO.1-05-00</v>
          </cell>
          <cell r="D135">
            <v>0</v>
          </cell>
          <cell r="E135">
            <v>0</v>
          </cell>
          <cell r="F135">
            <v>0</v>
          </cell>
          <cell r="G135">
            <v>0</v>
          </cell>
          <cell r="H135" t="str">
            <v>NO.1-05-00</v>
          </cell>
        </row>
        <row r="136">
          <cell r="B136" t="str">
            <v>소형MOTOR</v>
          </cell>
          <cell r="C136" t="str">
            <v>40W</v>
          </cell>
          <cell r="D136" t="str">
            <v>SET</v>
          </cell>
          <cell r="E136">
            <v>1</v>
          </cell>
          <cell r="F136" t="str">
            <v xml:space="preserve"> </v>
          </cell>
        </row>
        <row r="137">
          <cell r="A137" t="e">
            <v>#REF!</v>
          </cell>
          <cell r="B137" t="str">
            <v>MOTOR BRACKET</v>
          </cell>
          <cell r="C137" t="str">
            <v>SET</v>
          </cell>
          <cell r="D137" t="str">
            <v>SET</v>
          </cell>
          <cell r="E137">
            <v>1</v>
          </cell>
        </row>
        <row r="138">
          <cell r="A138" t="e">
            <v>#REF!</v>
          </cell>
          <cell r="B138" t="str">
            <v>REDUCER</v>
          </cell>
          <cell r="C138" t="str">
            <v>15:1</v>
          </cell>
          <cell r="D138" t="str">
            <v>SET</v>
          </cell>
          <cell r="E138">
            <v>1</v>
          </cell>
        </row>
        <row r="139">
          <cell r="A139" t="e">
            <v>#REF!</v>
          </cell>
          <cell r="B139" t="str">
            <v>S.Q PIPE</v>
          </cell>
          <cell r="C139" t="str">
            <v>ㅁ-50 x 50 x 2.3t</v>
          </cell>
          <cell r="D139" t="str">
            <v>本</v>
          </cell>
          <cell r="E139">
            <v>2</v>
          </cell>
          <cell r="F139" t="str">
            <v>8.8/6M=1.46 약 2本</v>
          </cell>
        </row>
        <row r="140">
          <cell r="A140" t="e">
            <v>#REF!</v>
          </cell>
          <cell r="B140" t="str">
            <v>AL RAIL</v>
          </cell>
          <cell r="C140" t="str">
            <v>주문 제작</v>
          </cell>
          <cell r="D140" t="str">
            <v>M</v>
          </cell>
          <cell r="E140">
            <v>9</v>
          </cell>
          <cell r="F140" t="str">
            <v>8.8M 약 9M</v>
          </cell>
        </row>
        <row r="141">
          <cell r="A141" t="e">
            <v>#REF!</v>
          </cell>
          <cell r="B141" t="str">
            <v>DRIVE PULLEY</v>
          </cell>
          <cell r="C141" t="str">
            <v>Ø60</v>
          </cell>
          <cell r="D141" t="str">
            <v>EA</v>
          </cell>
          <cell r="E141">
            <v>1</v>
          </cell>
        </row>
        <row r="142">
          <cell r="A142" t="e">
            <v>#REF!</v>
          </cell>
          <cell r="B142" t="str">
            <v>ADJUST BRACKET</v>
          </cell>
          <cell r="C142" t="str">
            <v>EA</v>
          </cell>
          <cell r="D142" t="str">
            <v>EA</v>
          </cell>
          <cell r="E142">
            <v>1</v>
          </cell>
        </row>
        <row r="143">
          <cell r="A143" t="e">
            <v>#REF!</v>
          </cell>
          <cell r="B143" t="str">
            <v>MASTER CARRIER</v>
          </cell>
          <cell r="C143" t="str">
            <v>주문 제작</v>
          </cell>
          <cell r="D143" t="str">
            <v>EA</v>
          </cell>
          <cell r="E143">
            <v>2</v>
          </cell>
          <cell r="F143" t="str">
            <v>좌,우 최선단에</v>
          </cell>
        </row>
        <row r="144">
          <cell r="A144" t="e">
            <v>#REF!</v>
          </cell>
          <cell r="B144" t="str">
            <v>SINGLE CARRIER</v>
          </cell>
          <cell r="C144" t="str">
            <v>주문 제작</v>
          </cell>
          <cell r="D144" t="str">
            <v>EA</v>
          </cell>
          <cell r="E144">
            <v>44</v>
          </cell>
          <cell r="F144" t="str">
            <v>(8.8/0.2)x2=44EA 약 44EA</v>
          </cell>
        </row>
        <row r="145">
          <cell r="A145" t="e">
            <v>#REF!</v>
          </cell>
          <cell r="B145" t="str">
            <v>ROPE</v>
          </cell>
          <cell r="C145" t="str">
            <v>SUSØ1.6</v>
          </cell>
          <cell r="D145" t="str">
            <v>M</v>
          </cell>
          <cell r="E145">
            <v>18</v>
          </cell>
          <cell r="F145" t="str">
            <v>8.8x2=17.6M 약 18M</v>
          </cell>
        </row>
        <row r="146">
          <cell r="A146" t="e">
            <v>#REF!</v>
          </cell>
          <cell r="B146" t="str">
            <v>LIMIT SWITCH</v>
          </cell>
          <cell r="C146" t="str">
            <v>EA</v>
          </cell>
          <cell r="D146" t="str">
            <v>EA</v>
          </cell>
          <cell r="E146">
            <v>1</v>
          </cell>
        </row>
        <row r="147">
          <cell r="A147" t="e">
            <v>#REF!</v>
          </cell>
          <cell r="B147" t="str">
            <v>LIMIT SWITCH</v>
          </cell>
          <cell r="C147" t="str">
            <v>EA</v>
          </cell>
          <cell r="D147" t="str">
            <v>EA</v>
          </cell>
          <cell r="E147">
            <v>1</v>
          </cell>
        </row>
        <row r="148">
          <cell r="A148" t="e">
            <v>#REF!</v>
          </cell>
          <cell r="B148" t="str">
            <v>CURTAIN</v>
          </cell>
          <cell r="C148" t="str">
            <v>(암막지 선방염)</v>
          </cell>
          <cell r="D148" t="str">
            <v>M2</v>
          </cell>
          <cell r="E148">
            <v>117</v>
          </cell>
          <cell r="F148" t="str">
            <v>(8.8x할증350%)=30.8, 3.5+가공여유(0.3)=3.8, 30.8x3.8=117.04M2 약 117M2</v>
          </cell>
          <cell r="G148">
            <v>3.5</v>
          </cell>
        </row>
        <row r="149">
          <cell r="A149" t="e">
            <v>#REF!</v>
          </cell>
          <cell r="B149" t="str">
            <v>도장비</v>
          </cell>
          <cell r="C149" t="str">
            <v>M2</v>
          </cell>
          <cell r="D149" t="str">
            <v>M2</v>
          </cell>
          <cell r="E149">
            <v>2</v>
          </cell>
          <cell r="F149" t="str">
            <v>PIPE(1.76)=약 2M2</v>
          </cell>
        </row>
        <row r="150">
          <cell r="A150" t="e">
            <v>#REF!</v>
          </cell>
        </row>
        <row r="151">
          <cell r="A151" t="e">
            <v>#REF!</v>
          </cell>
          <cell r="B151" t="str">
            <v xml:space="preserve"> </v>
          </cell>
          <cell r="C151">
            <v>0</v>
          </cell>
          <cell r="D151">
            <v>0</v>
          </cell>
          <cell r="E151" t="str">
            <v xml:space="preserve"> </v>
          </cell>
        </row>
        <row r="152">
          <cell r="A152" t="e">
            <v>#REF!</v>
          </cell>
        </row>
        <row r="153">
          <cell r="F153" t="str">
            <v xml:space="preserve"> </v>
          </cell>
        </row>
        <row r="154">
          <cell r="A154" t="e">
            <v>#REF!</v>
          </cell>
        </row>
        <row r="155">
          <cell r="A155" t="e">
            <v>#REF!</v>
          </cell>
        </row>
        <row r="156">
          <cell r="A156" t="e">
            <v>#REF!</v>
          </cell>
        </row>
        <row r="157">
          <cell r="B157" t="str">
            <v>공사명:WINDOW DARKEN CURTAIN(4,050L x 3,500H)</v>
          </cell>
          <cell r="C157" t="str">
            <v>NO.1-06-00</v>
          </cell>
          <cell r="D157">
            <v>0</v>
          </cell>
          <cell r="E157">
            <v>0</v>
          </cell>
          <cell r="F157">
            <v>0</v>
          </cell>
          <cell r="G157">
            <v>0</v>
          </cell>
          <cell r="H157" t="str">
            <v>NO.1-06-00</v>
          </cell>
        </row>
        <row r="158">
          <cell r="B158" t="str">
            <v>소형 MOTOR</v>
          </cell>
          <cell r="C158" t="str">
            <v>25W</v>
          </cell>
          <cell r="D158" t="str">
            <v>SET</v>
          </cell>
          <cell r="E158">
            <v>1</v>
          </cell>
          <cell r="F158" t="str">
            <v xml:space="preserve"> </v>
          </cell>
        </row>
        <row r="159">
          <cell r="A159" t="e">
            <v>#REF!</v>
          </cell>
          <cell r="B159" t="str">
            <v>MOTOR BRACKET</v>
          </cell>
          <cell r="C159" t="str">
            <v>SET</v>
          </cell>
          <cell r="D159" t="str">
            <v>SET</v>
          </cell>
          <cell r="E159">
            <v>1</v>
          </cell>
        </row>
        <row r="160">
          <cell r="A160" t="e">
            <v>#REF!</v>
          </cell>
          <cell r="B160" t="str">
            <v>REDUCER</v>
          </cell>
          <cell r="C160" t="str">
            <v>15:1</v>
          </cell>
          <cell r="D160" t="str">
            <v>SET</v>
          </cell>
          <cell r="E160">
            <v>1</v>
          </cell>
        </row>
        <row r="161">
          <cell r="A161" t="e">
            <v>#REF!</v>
          </cell>
          <cell r="B161" t="str">
            <v>S.Q PIPE</v>
          </cell>
          <cell r="C161" t="str">
            <v>ㅁ-50 x 50 x 2.3t</v>
          </cell>
          <cell r="D161" t="str">
            <v>本</v>
          </cell>
          <cell r="E161">
            <v>2</v>
          </cell>
          <cell r="F161" t="str">
            <v>4.05/6M=0.675M 약 1本</v>
          </cell>
        </row>
        <row r="162">
          <cell r="A162" t="e">
            <v>#REF!</v>
          </cell>
          <cell r="B162" t="str">
            <v>AL RAIL</v>
          </cell>
          <cell r="C162" t="str">
            <v>주문 제작</v>
          </cell>
          <cell r="D162" t="str">
            <v>M</v>
          </cell>
          <cell r="E162">
            <v>4</v>
          </cell>
          <cell r="F162" t="str">
            <v>4.05M 약 4M</v>
          </cell>
        </row>
        <row r="163">
          <cell r="A163" t="e">
            <v>#REF!</v>
          </cell>
          <cell r="B163" t="str">
            <v>DRIVE PULLEY</v>
          </cell>
          <cell r="C163" t="str">
            <v>Ø60</v>
          </cell>
          <cell r="D163" t="str">
            <v>EA</v>
          </cell>
          <cell r="E163">
            <v>1</v>
          </cell>
        </row>
        <row r="164">
          <cell r="A164" t="e">
            <v>#REF!</v>
          </cell>
          <cell r="B164" t="str">
            <v>ADJUST BRACKET</v>
          </cell>
          <cell r="C164" t="str">
            <v>EA</v>
          </cell>
          <cell r="D164" t="str">
            <v>EA</v>
          </cell>
          <cell r="E164">
            <v>1</v>
          </cell>
        </row>
        <row r="165">
          <cell r="A165" t="e">
            <v>#REF!</v>
          </cell>
          <cell r="B165" t="str">
            <v>MASTER CARRIER</v>
          </cell>
          <cell r="C165" t="str">
            <v>주문 제작</v>
          </cell>
          <cell r="D165" t="str">
            <v>EA</v>
          </cell>
          <cell r="E165">
            <v>2</v>
          </cell>
          <cell r="F165" t="str">
            <v>좌,우 최선단에</v>
          </cell>
        </row>
        <row r="166">
          <cell r="A166" t="e">
            <v>#REF!</v>
          </cell>
          <cell r="B166" t="str">
            <v>SINGLE CARRIER</v>
          </cell>
          <cell r="C166" t="str">
            <v>주문 제작</v>
          </cell>
          <cell r="D166" t="str">
            <v>EA</v>
          </cell>
          <cell r="E166">
            <v>20</v>
          </cell>
          <cell r="F166" t="str">
            <v>(4.05/0.2)x2=20.25EA 약 20EA</v>
          </cell>
        </row>
        <row r="167">
          <cell r="A167" t="e">
            <v>#REF!</v>
          </cell>
          <cell r="B167" t="str">
            <v>ROPE</v>
          </cell>
          <cell r="C167" t="str">
            <v>SUSØ1.6</v>
          </cell>
          <cell r="D167" t="str">
            <v>M</v>
          </cell>
          <cell r="E167">
            <v>8</v>
          </cell>
          <cell r="F167" t="str">
            <v>4.05x2=8.1M 약 8M</v>
          </cell>
        </row>
        <row r="168">
          <cell r="A168" t="e">
            <v>#REF!</v>
          </cell>
          <cell r="B168" t="str">
            <v>LIMIT SWITCH</v>
          </cell>
          <cell r="C168" t="str">
            <v>EA</v>
          </cell>
          <cell r="D168" t="str">
            <v>EA</v>
          </cell>
          <cell r="E168">
            <v>1</v>
          </cell>
        </row>
        <row r="169">
          <cell r="A169" t="e">
            <v>#REF!</v>
          </cell>
          <cell r="B169" t="str">
            <v>CURTAIN</v>
          </cell>
          <cell r="C169" t="str">
            <v>(암막지 선방염)</v>
          </cell>
          <cell r="D169" t="str">
            <v>M2</v>
          </cell>
          <cell r="E169">
            <v>54</v>
          </cell>
          <cell r="F169" t="str">
            <v>(4.05x할증350%)=14.175, 3.5+가공여유(0.3)=3.8, 14.175x3.8=53.865 약 54M2</v>
          </cell>
          <cell r="G169">
            <v>3.5</v>
          </cell>
        </row>
        <row r="170">
          <cell r="A170" t="e">
            <v>#REF!</v>
          </cell>
          <cell r="B170" t="str">
            <v>도장비</v>
          </cell>
          <cell r="C170" t="str">
            <v>M2</v>
          </cell>
          <cell r="D170" t="str">
            <v>M2</v>
          </cell>
          <cell r="E170">
            <v>1</v>
          </cell>
          <cell r="F170" t="str">
            <v>PIPE(0.8)=약 1M2</v>
          </cell>
        </row>
        <row r="171">
          <cell r="A171" t="e">
            <v>#REF!</v>
          </cell>
        </row>
        <row r="172">
          <cell r="A172" t="e">
            <v>#REF!</v>
          </cell>
          <cell r="B172" t="str">
            <v xml:space="preserve"> </v>
          </cell>
          <cell r="C172">
            <v>0</v>
          </cell>
          <cell r="D172">
            <v>0</v>
          </cell>
          <cell r="E172" t="str">
            <v xml:space="preserve"> </v>
          </cell>
        </row>
        <row r="173">
          <cell r="A173" t="e">
            <v>#REF!</v>
          </cell>
        </row>
        <row r="174">
          <cell r="A174" t="e">
            <v>#REF!</v>
          </cell>
        </row>
        <row r="175">
          <cell r="A175" t="e">
            <v>#REF!</v>
          </cell>
        </row>
        <row r="176">
          <cell r="A176" t="e">
            <v>#REF!</v>
          </cell>
          <cell r="B176" t="str">
            <v xml:space="preserve"> </v>
          </cell>
          <cell r="C176">
            <v>0</v>
          </cell>
          <cell r="D176">
            <v>0</v>
          </cell>
          <cell r="E176">
            <v>0</v>
          </cell>
          <cell r="F176" t="str">
            <v xml:space="preserve"> </v>
          </cell>
        </row>
        <row r="177">
          <cell r="A177" t="e">
            <v>#REF!</v>
          </cell>
        </row>
        <row r="178">
          <cell r="A178" t="e">
            <v>#REF!</v>
          </cell>
        </row>
        <row r="179">
          <cell r="A179" t="e">
            <v>#REF!</v>
          </cell>
          <cell r="B179" t="str">
            <v>공사명:DOOR DARKEN CURTAIN(4,050L x 3,500H)</v>
          </cell>
          <cell r="C179" t="str">
            <v>NO.1-07-00</v>
          </cell>
          <cell r="D179">
            <v>0</v>
          </cell>
          <cell r="E179">
            <v>0</v>
          </cell>
          <cell r="F179">
            <v>0</v>
          </cell>
          <cell r="G179">
            <v>0</v>
          </cell>
          <cell r="H179" t="str">
            <v>NO.1-07-00</v>
          </cell>
        </row>
        <row r="180">
          <cell r="A180" t="e">
            <v>#REF!</v>
          </cell>
          <cell r="B180" t="str">
            <v>S.Q PIPE</v>
          </cell>
          <cell r="C180" t="str">
            <v>ㅁ-50 x 50 x 2.3t</v>
          </cell>
          <cell r="D180" t="str">
            <v>本</v>
          </cell>
          <cell r="E180">
            <v>1</v>
          </cell>
          <cell r="F180" t="str">
            <v>4.05/6M=0.675M 약 1本</v>
          </cell>
        </row>
        <row r="181">
          <cell r="A181" t="e">
            <v>#REF!</v>
          </cell>
          <cell r="B181" t="str">
            <v>AL RAIL</v>
          </cell>
          <cell r="C181" t="str">
            <v>주문 제작</v>
          </cell>
          <cell r="D181" t="str">
            <v>M</v>
          </cell>
          <cell r="E181">
            <v>4</v>
          </cell>
          <cell r="F181" t="str">
            <v>4.05M 약 4M</v>
          </cell>
        </row>
        <row r="182">
          <cell r="A182" t="e">
            <v>#REF!</v>
          </cell>
          <cell r="B182" t="str">
            <v>MASTER CARRIER</v>
          </cell>
          <cell r="C182" t="str">
            <v>주문 제작</v>
          </cell>
          <cell r="D182" t="str">
            <v>EA</v>
          </cell>
          <cell r="E182">
            <v>2</v>
          </cell>
          <cell r="F182" t="str">
            <v>좌,우 최선단에</v>
          </cell>
        </row>
        <row r="183">
          <cell r="A183" t="e">
            <v>#REF!</v>
          </cell>
          <cell r="B183" t="str">
            <v>SINGLE CARRIER</v>
          </cell>
          <cell r="C183" t="str">
            <v>주문 제작</v>
          </cell>
          <cell r="D183" t="str">
            <v>EA</v>
          </cell>
          <cell r="E183">
            <v>20</v>
          </cell>
          <cell r="F183" t="str">
            <v>(4.05/0.2)x2=20.25EA 약 20EA</v>
          </cell>
        </row>
        <row r="184">
          <cell r="A184" t="e">
            <v>#REF!</v>
          </cell>
          <cell r="B184" t="str">
            <v>CURTAIN</v>
          </cell>
          <cell r="C184" t="str">
            <v>(암막지 선방염)</v>
          </cell>
          <cell r="D184" t="str">
            <v>M2</v>
          </cell>
          <cell r="E184">
            <v>54</v>
          </cell>
          <cell r="F184" t="str">
            <v>(4.05x할증350%)=14.175, 3.5+가공여유(0.3)=3.8, 14.175x3.8=53.865 약 54M2</v>
          </cell>
          <cell r="G184">
            <v>3.5</v>
          </cell>
        </row>
        <row r="185">
          <cell r="A185" t="e">
            <v>#REF!</v>
          </cell>
          <cell r="B185" t="str">
            <v>도장비</v>
          </cell>
          <cell r="C185" t="str">
            <v>M2</v>
          </cell>
          <cell r="D185" t="str">
            <v>M2</v>
          </cell>
          <cell r="E185">
            <v>1</v>
          </cell>
          <cell r="F185" t="str">
            <v>PIPE(0.8)=약 1M2</v>
          </cell>
        </row>
        <row r="186">
          <cell r="A186" t="e">
            <v>#REF!</v>
          </cell>
        </row>
        <row r="187">
          <cell r="A187" t="e">
            <v>#REF!</v>
          </cell>
          <cell r="B187" t="str">
            <v xml:space="preserve"> </v>
          </cell>
          <cell r="C187">
            <v>0</v>
          </cell>
          <cell r="D187">
            <v>0</v>
          </cell>
          <cell r="E187" t="str">
            <v xml:space="preserve"> </v>
          </cell>
        </row>
        <row r="191">
          <cell r="F191" t="str">
            <v xml:space="preserve"> </v>
          </cell>
        </row>
        <row r="193">
          <cell r="A193" t="e">
            <v>#REF!</v>
          </cell>
        </row>
        <row r="194">
          <cell r="A194" t="e">
            <v>#REF!</v>
          </cell>
        </row>
        <row r="195">
          <cell r="A195" t="e">
            <v>#REF!</v>
          </cell>
        </row>
        <row r="196">
          <cell r="A196" t="e">
            <v>#REF!</v>
          </cell>
        </row>
        <row r="198">
          <cell r="A198" t="e">
            <v>#REF!</v>
          </cell>
        </row>
        <row r="199">
          <cell r="A199" t="e">
            <v>#REF!</v>
          </cell>
        </row>
        <row r="200">
          <cell r="A200" t="e">
            <v>#REF!</v>
          </cell>
          <cell r="B200" t="str">
            <v>293KG=0.293TON</v>
          </cell>
          <cell r="C200">
            <v>0</v>
          </cell>
          <cell r="D200">
            <v>0</v>
          </cell>
          <cell r="E200">
            <v>0</v>
          </cell>
          <cell r="F200" t="str">
            <v>293KG=0.293TON</v>
          </cell>
        </row>
        <row r="201">
          <cell r="A201" t="e">
            <v>#REF!</v>
          </cell>
          <cell r="B201" t="str">
            <v>공사명:GRID IRON(8,600L x 900D)</v>
          </cell>
          <cell r="C201" t="str">
            <v>NO.1-08-00</v>
          </cell>
          <cell r="D201">
            <v>0</v>
          </cell>
          <cell r="E201">
            <v>0</v>
          </cell>
          <cell r="F201">
            <v>0</v>
          </cell>
          <cell r="G201">
            <v>0</v>
          </cell>
          <cell r="H201" t="str">
            <v>NO.1-08-00</v>
          </cell>
        </row>
        <row r="202">
          <cell r="A202" t="e">
            <v>#REF!</v>
          </cell>
          <cell r="B202" t="str">
            <v>CHANNEL</v>
          </cell>
          <cell r="C202" t="str">
            <v xml:space="preserve">[-100 x 50 x 5t </v>
          </cell>
          <cell r="D202" t="str">
            <v>KG</v>
          </cell>
          <cell r="E202">
            <v>275</v>
          </cell>
          <cell r="F202" t="str">
            <v>(8.6x2)+(0.9x12)=28M+(할증5%)=29.4M</v>
          </cell>
          <cell r="G202">
            <v>0.05</v>
          </cell>
        </row>
        <row r="203">
          <cell r="A203" t="e">
            <v>#REF!</v>
          </cell>
          <cell r="B203" t="str">
            <v xml:space="preserve"> </v>
          </cell>
          <cell r="C203" t="str">
            <v xml:space="preserve"> </v>
          </cell>
          <cell r="D203" t="str">
            <v xml:space="preserve"> </v>
          </cell>
          <cell r="E203" t="str">
            <v xml:space="preserve"> </v>
          </cell>
          <cell r="F203" t="str">
            <v>=29.4x9.36KG/M= 275.18KG 약 275KG</v>
          </cell>
        </row>
        <row r="204">
          <cell r="A204" t="e">
            <v>#REF!</v>
          </cell>
          <cell r="B204" t="str">
            <v>ROUND BAR</v>
          </cell>
          <cell r="C204" t="str">
            <v>Ø19</v>
          </cell>
          <cell r="D204" t="str">
            <v>KG</v>
          </cell>
          <cell r="E204">
            <v>18</v>
          </cell>
          <cell r="F204" t="str">
            <v xml:space="preserve">HANGER POINT 8곳,8x1M=8x2.23KG = 17.84KG </v>
          </cell>
        </row>
        <row r="205">
          <cell r="A205" t="e">
            <v>#REF!</v>
          </cell>
          <cell r="B205" t="str">
            <v>TURNBUCKLE</v>
          </cell>
          <cell r="C205" t="str">
            <v>W5/8" x 300</v>
          </cell>
          <cell r="D205" t="str">
            <v>EA</v>
          </cell>
          <cell r="E205">
            <v>8</v>
          </cell>
          <cell r="F205" t="str">
            <v>HANGER POINT</v>
          </cell>
        </row>
        <row r="206">
          <cell r="A206" t="e">
            <v>#REF!</v>
          </cell>
          <cell r="B206" t="str">
            <v>SHACKLE</v>
          </cell>
          <cell r="C206" t="str">
            <v xml:space="preserve">W5/8" </v>
          </cell>
          <cell r="D206" t="str">
            <v>EA</v>
          </cell>
          <cell r="E206">
            <v>16</v>
          </cell>
          <cell r="F206" t="str">
            <v>1PONT당 2EA씩이므로 8x2 = 16EA</v>
          </cell>
        </row>
        <row r="207">
          <cell r="A207" t="e">
            <v>#REF!</v>
          </cell>
          <cell r="B207" t="str">
            <v>HANGER BRACKET</v>
          </cell>
          <cell r="C207" t="str">
            <v>EA</v>
          </cell>
          <cell r="D207" t="str">
            <v>EA</v>
          </cell>
          <cell r="E207">
            <v>8</v>
          </cell>
          <cell r="F207" t="str">
            <v>천정부분 HANGER POINT</v>
          </cell>
        </row>
        <row r="208">
          <cell r="A208" t="e">
            <v>#REF!</v>
          </cell>
          <cell r="B208" t="str">
            <v>HANGER PLATE</v>
          </cell>
          <cell r="C208" t="str">
            <v>PL 9tx200x75</v>
          </cell>
          <cell r="D208" t="str">
            <v>EA</v>
          </cell>
          <cell r="E208">
            <v>8</v>
          </cell>
          <cell r="F208" t="str">
            <v>GRID 부분 HANGER POINT</v>
          </cell>
        </row>
        <row r="209">
          <cell r="A209" t="e">
            <v>#REF!</v>
          </cell>
          <cell r="B209" t="str">
            <v>도 장 비</v>
          </cell>
          <cell r="C209" t="str">
            <v>각 2회</v>
          </cell>
          <cell r="D209" t="str">
            <v>M2</v>
          </cell>
          <cell r="E209">
            <v>21</v>
          </cell>
          <cell r="F209" t="str">
            <v>CH-100(29x0.6)+ROUND BAR(8x0.1)++T'ASSY(8x0.3)=20.6 약 21M2</v>
          </cell>
        </row>
        <row r="210">
          <cell r="A210" t="e">
            <v>#REF!</v>
          </cell>
          <cell r="B210" t="str">
            <v xml:space="preserve"> </v>
          </cell>
          <cell r="C210" t="str">
            <v xml:space="preserve"> </v>
          </cell>
          <cell r="D210" t="str">
            <v xml:space="preserve"> </v>
          </cell>
          <cell r="E210" t="str">
            <v xml:space="preserve"> </v>
          </cell>
        </row>
        <row r="211">
          <cell r="B211" t="str">
            <v xml:space="preserve"> </v>
          </cell>
          <cell r="C211" t="str">
            <v xml:space="preserve"> </v>
          </cell>
          <cell r="D211" t="str">
            <v xml:space="preserve"> </v>
          </cell>
          <cell r="E211" t="str">
            <v xml:space="preserve"> </v>
          </cell>
        </row>
        <row r="218">
          <cell r="A218" t="e">
            <v>#REF!</v>
          </cell>
        </row>
        <row r="219">
          <cell r="A219" t="e">
            <v>#REF!</v>
          </cell>
        </row>
        <row r="220">
          <cell r="A220" t="e">
            <v>#REF!</v>
          </cell>
        </row>
        <row r="221">
          <cell r="A221" t="e">
            <v>#REF!</v>
          </cell>
        </row>
        <row r="222">
          <cell r="A222" t="e">
            <v>#REF!</v>
          </cell>
        </row>
        <row r="223">
          <cell r="B223" t="str">
            <v>공사명 : CONTROL PANEL</v>
          </cell>
          <cell r="C223" t="str">
            <v xml:space="preserve"> </v>
          </cell>
          <cell r="D223" t="str">
            <v xml:space="preserve"> </v>
          </cell>
          <cell r="E223" t="str">
            <v xml:space="preserve"> </v>
          </cell>
          <cell r="F223" t="str">
            <v xml:space="preserve"> </v>
          </cell>
          <cell r="G223">
            <v>0</v>
          </cell>
          <cell r="H223" t="str">
            <v>NO.1-09-00</v>
          </cell>
        </row>
        <row r="224">
          <cell r="A224" t="e">
            <v>#REF!</v>
          </cell>
          <cell r="B224" t="str">
            <v>PANEL</v>
          </cell>
          <cell r="C224" t="str">
            <v>800Lx1200Hx250D</v>
          </cell>
          <cell r="D224" t="str">
            <v>SET</v>
          </cell>
          <cell r="E224">
            <v>1</v>
          </cell>
          <cell r="F224" t="str">
            <v xml:space="preserve"> </v>
          </cell>
        </row>
        <row r="225">
          <cell r="B225" t="str">
            <v>MAIN N.F.B</v>
          </cell>
          <cell r="C225" t="str">
            <v>3P 20A</v>
          </cell>
          <cell r="D225" t="str">
            <v>EA</v>
          </cell>
          <cell r="E225">
            <v>1</v>
          </cell>
          <cell r="F225" t="str">
            <v xml:space="preserve"> </v>
          </cell>
        </row>
        <row r="226">
          <cell r="A226" t="e">
            <v>#REF!</v>
          </cell>
          <cell r="B226" t="str">
            <v>N.F.B</v>
          </cell>
          <cell r="C226" t="str">
            <v>3P 30AF/10AT</v>
          </cell>
          <cell r="D226" t="str">
            <v>EA</v>
          </cell>
          <cell r="E226">
            <v>1</v>
          </cell>
          <cell r="F226" t="str">
            <v>1.5KW 1회로 이므로</v>
          </cell>
        </row>
        <row r="227">
          <cell r="A227" t="e">
            <v>#REF!</v>
          </cell>
          <cell r="B227" t="str">
            <v>N.F.B</v>
          </cell>
          <cell r="C227" t="str">
            <v>2P 5A</v>
          </cell>
          <cell r="D227" t="str">
            <v>EA</v>
          </cell>
          <cell r="E227">
            <v>10</v>
          </cell>
          <cell r="F227" t="str">
            <v>25W x 6회로, 40W x 2회로, 100W x 1회로, 190W x 1회로= 10회로이므로</v>
          </cell>
        </row>
        <row r="228">
          <cell r="A228" t="e">
            <v>#REF!</v>
          </cell>
          <cell r="B228" t="str">
            <v xml:space="preserve">N.F.B(MACHINE OP') </v>
          </cell>
          <cell r="C228" t="str">
            <v>2P 5A</v>
          </cell>
          <cell r="D228" t="str">
            <v>EA</v>
          </cell>
          <cell r="E228">
            <v>1</v>
          </cell>
          <cell r="F228" t="str">
            <v xml:space="preserve"> </v>
          </cell>
        </row>
        <row r="229">
          <cell r="B229" t="str">
            <v>MAGNETIC S/W</v>
          </cell>
          <cell r="C229" t="str">
            <v>SMO - 15</v>
          </cell>
          <cell r="D229" t="str">
            <v>EA</v>
          </cell>
          <cell r="E229">
            <v>2</v>
          </cell>
          <cell r="F229" t="str">
            <v>1회로 (1.5KW이하) x 2EA씩 (정.역회전)</v>
          </cell>
        </row>
        <row r="230">
          <cell r="A230" t="e">
            <v>#REF!</v>
          </cell>
          <cell r="B230" t="str">
            <v>전  선</v>
          </cell>
          <cell r="C230" t="str">
            <v>UL #24</v>
          </cell>
          <cell r="D230" t="str">
            <v>M</v>
          </cell>
          <cell r="E230">
            <v>10</v>
          </cell>
          <cell r="F230" t="str">
            <v xml:space="preserve"> </v>
          </cell>
        </row>
        <row r="231">
          <cell r="A231" t="e">
            <v>#REF!</v>
          </cell>
          <cell r="B231" t="str">
            <v>PILOT LAMP</v>
          </cell>
          <cell r="C231" t="str">
            <v xml:space="preserve"> </v>
          </cell>
          <cell r="D231" t="str">
            <v>EA</v>
          </cell>
          <cell r="E231">
            <v>2</v>
          </cell>
          <cell r="F231" t="str">
            <v>POWER용 1EA, OPERATION용 1EA</v>
          </cell>
        </row>
        <row r="232">
          <cell r="B232" t="str">
            <v>T.H</v>
          </cell>
          <cell r="C232" t="str">
            <v>EA</v>
          </cell>
          <cell r="D232" t="str">
            <v>EA</v>
          </cell>
          <cell r="E232">
            <v>1</v>
          </cell>
          <cell r="F232" t="str">
            <v>회로당 1EA씩 x 1회로</v>
          </cell>
        </row>
        <row r="233">
          <cell r="A233" t="e">
            <v>#REF!</v>
          </cell>
          <cell r="B233" t="str">
            <v>POWER RELAY</v>
          </cell>
          <cell r="C233" t="str">
            <v>4a4b</v>
          </cell>
          <cell r="D233" t="str">
            <v>EA</v>
          </cell>
          <cell r="E233">
            <v>20</v>
          </cell>
          <cell r="F233" t="str">
            <v>회로당 2EA씩 x 10회로</v>
          </cell>
        </row>
        <row r="234">
          <cell r="A234" t="e">
            <v>#REF!</v>
          </cell>
          <cell r="B234" t="str">
            <v>RELAY</v>
          </cell>
          <cell r="C234" t="str">
            <v>DC 24V 14PIN</v>
          </cell>
          <cell r="D234" t="str">
            <v>EA</v>
          </cell>
          <cell r="E234">
            <v>2</v>
          </cell>
          <cell r="F234" t="str">
            <v>회로당 2EA씩 x 1회로</v>
          </cell>
        </row>
        <row r="235">
          <cell r="A235" t="e">
            <v>#REF!</v>
          </cell>
          <cell r="B235" t="str">
            <v>RELAY SOCKET</v>
          </cell>
          <cell r="C235" t="str">
            <v>DC 24V 14PIN</v>
          </cell>
          <cell r="D235" t="str">
            <v>EA</v>
          </cell>
          <cell r="E235">
            <v>2</v>
          </cell>
          <cell r="F235" t="str">
            <v>회로당 2EA씩 x 1회로</v>
          </cell>
          <cell r="G235" t="str">
            <v xml:space="preserve"> </v>
          </cell>
        </row>
        <row r="236">
          <cell r="A236" t="e">
            <v>#REF!</v>
          </cell>
          <cell r="B236" t="str">
            <v>FUSE/SOCKET</v>
          </cell>
          <cell r="C236" t="str">
            <v xml:space="preserve"> </v>
          </cell>
          <cell r="D236" t="str">
            <v>EA</v>
          </cell>
          <cell r="E236">
            <v>3</v>
          </cell>
          <cell r="F236" t="str">
            <v>3상 이므로</v>
          </cell>
        </row>
        <row r="237">
          <cell r="A237" t="e">
            <v>#REF!</v>
          </cell>
          <cell r="B237" t="str">
            <v>TRANS</v>
          </cell>
          <cell r="C237" t="str">
            <v>250W 380/220,110,24V</v>
          </cell>
          <cell r="D237" t="str">
            <v>SET</v>
          </cell>
          <cell r="E237">
            <v>1</v>
          </cell>
        </row>
        <row r="238">
          <cell r="A238" t="e">
            <v>#REF!</v>
          </cell>
          <cell r="B238" t="str">
            <v>TERMINAL &amp; BLOCK</v>
          </cell>
          <cell r="C238" t="str">
            <v>20A</v>
          </cell>
          <cell r="D238" t="str">
            <v>EA</v>
          </cell>
          <cell r="E238">
            <v>44</v>
          </cell>
          <cell r="F238" t="str">
            <v>11CIR'x4EA=44EA (POWER)</v>
          </cell>
        </row>
        <row r="239">
          <cell r="A239" t="e">
            <v>#REF!</v>
          </cell>
          <cell r="B239" t="str">
            <v>TERMINAL &amp; BLOCK</v>
          </cell>
          <cell r="C239" t="str">
            <v>10A</v>
          </cell>
          <cell r="D239" t="str">
            <v>EA</v>
          </cell>
          <cell r="E239">
            <v>66</v>
          </cell>
          <cell r="F239" t="str">
            <v>11CIR'x6EA=66EA (OPERATION)</v>
          </cell>
        </row>
        <row r="240">
          <cell r="B240" t="str">
            <v>TERMINAL &amp; TUBE</v>
          </cell>
          <cell r="C240" t="str">
            <v>3.5sq</v>
          </cell>
          <cell r="D240" t="str">
            <v>SET</v>
          </cell>
          <cell r="E240">
            <v>88</v>
          </cell>
          <cell r="F240" t="str">
            <v xml:space="preserve"> </v>
          </cell>
        </row>
        <row r="241">
          <cell r="A241" t="e">
            <v>#REF!</v>
          </cell>
          <cell r="B241" t="str">
            <v>TERMINAL &amp; TUBE</v>
          </cell>
          <cell r="C241" t="str">
            <v>1.25sq</v>
          </cell>
          <cell r="D241" t="str">
            <v>SET</v>
          </cell>
          <cell r="E241">
            <v>132</v>
          </cell>
          <cell r="F241" t="str">
            <v xml:space="preserve"> </v>
          </cell>
        </row>
        <row r="242">
          <cell r="A242" t="e">
            <v>#REF!</v>
          </cell>
          <cell r="B242" t="str">
            <v>전   선</v>
          </cell>
          <cell r="C242" t="str">
            <v>IV 3.5sq</v>
          </cell>
          <cell r="D242" t="str">
            <v>M</v>
          </cell>
          <cell r="E242">
            <v>88</v>
          </cell>
          <cell r="F242" t="str">
            <v>회로당2M x (4가닥 x11회로)=88M</v>
          </cell>
        </row>
        <row r="243">
          <cell r="A243" t="e">
            <v>#REF!</v>
          </cell>
          <cell r="B243" t="str">
            <v>전   선</v>
          </cell>
          <cell r="C243" t="str">
            <v>IV 1.25sq</v>
          </cell>
          <cell r="D243" t="str">
            <v>M</v>
          </cell>
          <cell r="E243">
            <v>88</v>
          </cell>
          <cell r="F243" t="str">
            <v>회로당2M x (4가닥 x11회로)=88M</v>
          </cell>
          <cell r="G243" t="str">
            <v xml:space="preserve"> </v>
          </cell>
          <cell r="H243" t="str">
            <v xml:space="preserve"> </v>
          </cell>
        </row>
        <row r="245">
          <cell r="A245" t="e">
            <v>#REF!</v>
          </cell>
          <cell r="B245" t="str">
            <v>공사명: CONTROL BOARD</v>
          </cell>
          <cell r="C245" t="str">
            <v>NO.1-10-00</v>
          </cell>
          <cell r="D245">
            <v>0</v>
          </cell>
          <cell r="E245">
            <v>0</v>
          </cell>
          <cell r="F245">
            <v>0</v>
          </cell>
          <cell r="G245">
            <v>0</v>
          </cell>
          <cell r="H245" t="str">
            <v>NO.1-10-00</v>
          </cell>
        </row>
        <row r="246">
          <cell r="A246" t="e">
            <v>#REF!</v>
          </cell>
          <cell r="B246" t="str">
            <v>CONTROL BOARD</v>
          </cell>
          <cell r="C246" t="str">
            <v>325x350x80</v>
          </cell>
          <cell r="D246" t="str">
            <v>SET</v>
          </cell>
          <cell r="E246">
            <v>1</v>
          </cell>
          <cell r="F246" t="str">
            <v>도면 참조</v>
          </cell>
        </row>
        <row r="247">
          <cell r="A247" t="e">
            <v>#REF!</v>
          </cell>
          <cell r="B247" t="str">
            <v>PILOT LAMP</v>
          </cell>
          <cell r="C247" t="str">
            <v>Ø16</v>
          </cell>
          <cell r="D247" t="str">
            <v>EA</v>
          </cell>
          <cell r="E247">
            <v>1</v>
          </cell>
          <cell r="F247" t="str">
            <v>도면 참조</v>
          </cell>
        </row>
        <row r="248">
          <cell r="A248" t="e">
            <v>#REF!</v>
          </cell>
          <cell r="B248" t="str">
            <v>KEY S/W</v>
          </cell>
          <cell r="C248" t="str">
            <v xml:space="preserve"> </v>
          </cell>
          <cell r="D248" t="str">
            <v>EA</v>
          </cell>
          <cell r="E248">
            <v>1</v>
          </cell>
          <cell r="F248" t="str">
            <v>도면 참조</v>
          </cell>
          <cell r="G248" t="str">
            <v xml:space="preserve"> </v>
          </cell>
        </row>
        <row r="249">
          <cell r="A249" t="e">
            <v>#REF!</v>
          </cell>
          <cell r="B249" t="str">
            <v>EMERGENCY S/W</v>
          </cell>
          <cell r="C249" t="str">
            <v>Ø25</v>
          </cell>
          <cell r="D249" t="str">
            <v>EA</v>
          </cell>
          <cell r="E249">
            <v>1</v>
          </cell>
          <cell r="F249" t="str">
            <v>도면 참조</v>
          </cell>
        </row>
        <row r="250">
          <cell r="A250" t="e">
            <v>#REF!</v>
          </cell>
          <cell r="B250" t="str">
            <v>선 택 S/W</v>
          </cell>
          <cell r="C250" t="str">
            <v xml:space="preserve">Ø16 </v>
          </cell>
          <cell r="D250" t="str">
            <v>EA</v>
          </cell>
          <cell r="E250">
            <v>11</v>
          </cell>
          <cell r="F250" t="str">
            <v>도면 참조</v>
          </cell>
        </row>
        <row r="251">
          <cell r="A251" t="e">
            <v>#REF!</v>
          </cell>
          <cell r="B251" t="str">
            <v>PUSH BUTTON S/W</v>
          </cell>
          <cell r="C251" t="str">
            <v xml:space="preserve">Ø16 </v>
          </cell>
          <cell r="D251" t="str">
            <v>EA</v>
          </cell>
          <cell r="E251">
            <v>33</v>
          </cell>
          <cell r="F251" t="str">
            <v>11회로 x 3EA = 33EA</v>
          </cell>
        </row>
        <row r="252">
          <cell r="A252" t="e">
            <v>#REF!</v>
          </cell>
          <cell r="B252" t="str">
            <v>TERMINAL BLOCK</v>
          </cell>
          <cell r="C252" t="str">
            <v>20A</v>
          </cell>
          <cell r="D252" t="str">
            <v>EA</v>
          </cell>
          <cell r="E252">
            <v>33</v>
          </cell>
          <cell r="F252" t="str">
            <v>11회로 x3EA = 33EA</v>
          </cell>
        </row>
        <row r="253">
          <cell r="A253" t="e">
            <v>#REF!</v>
          </cell>
          <cell r="B253" t="str">
            <v xml:space="preserve"> </v>
          </cell>
          <cell r="C253" t="str">
            <v xml:space="preserve"> </v>
          </cell>
          <cell r="D253" t="str">
            <v xml:space="preserve"> </v>
          </cell>
          <cell r="E253" t="str">
            <v xml:space="preserve"> </v>
          </cell>
          <cell r="F253" t="str">
            <v xml:space="preserve"> </v>
          </cell>
        </row>
        <row r="254">
          <cell r="A254" t="e">
            <v>#REF!</v>
          </cell>
          <cell r="B254" t="str">
            <v xml:space="preserve"> </v>
          </cell>
          <cell r="C254" t="str">
            <v xml:space="preserve"> </v>
          </cell>
          <cell r="D254" t="str">
            <v xml:space="preserve"> </v>
          </cell>
          <cell r="E254" t="str">
            <v xml:space="preserve"> </v>
          </cell>
          <cell r="F254" t="str">
            <v xml:space="preserve"> </v>
          </cell>
        </row>
        <row r="255">
          <cell r="A255" t="e">
            <v>#REF!</v>
          </cell>
        </row>
        <row r="256">
          <cell r="A256" t="e">
            <v>#REF!</v>
          </cell>
        </row>
        <row r="258">
          <cell r="A258" t="e">
            <v>#REF!</v>
          </cell>
        </row>
        <row r="259">
          <cell r="A259" t="e">
            <v>#REF!</v>
          </cell>
        </row>
        <row r="260">
          <cell r="A260" t="e">
            <v>#REF!</v>
          </cell>
        </row>
        <row r="262">
          <cell r="A262" t="e">
            <v>#REF!</v>
          </cell>
          <cell r="B262" t="str">
            <v xml:space="preserve"> </v>
          </cell>
          <cell r="C262" t="str">
            <v xml:space="preserve"> </v>
          </cell>
          <cell r="D262">
            <v>0</v>
          </cell>
          <cell r="E262">
            <v>0</v>
          </cell>
          <cell r="F262">
            <v>0</v>
          </cell>
          <cell r="G262" t="str">
            <v xml:space="preserve"> </v>
          </cell>
          <cell r="H262" t="str">
            <v xml:space="preserve"> </v>
          </cell>
        </row>
        <row r="263">
          <cell r="A263" t="e">
            <v>#REF!</v>
          </cell>
          <cell r="B263" t="str">
            <v xml:space="preserve"> </v>
          </cell>
          <cell r="C263" t="str">
            <v xml:space="preserve"> </v>
          </cell>
          <cell r="D263" t="str">
            <v xml:space="preserve"> </v>
          </cell>
          <cell r="E263" t="str">
            <v xml:space="preserve"> </v>
          </cell>
          <cell r="F263" t="str">
            <v xml:space="preserve"> </v>
          </cell>
        </row>
        <row r="264">
          <cell r="A264" t="e">
            <v>#REF!</v>
          </cell>
        </row>
        <row r="265">
          <cell r="A265" t="e">
            <v>#REF!</v>
          </cell>
        </row>
        <row r="266">
          <cell r="A266" t="e">
            <v>#REF!</v>
          </cell>
        </row>
        <row r="267">
          <cell r="A267" t="e">
            <v>#REF!</v>
          </cell>
          <cell r="B267" t="str">
            <v>공사명 : MACHINE PART (1.5KW x 4P用: WINCH TYPE)</v>
          </cell>
          <cell r="C267" t="str">
            <v>일위대가-1</v>
          </cell>
          <cell r="D267">
            <v>0</v>
          </cell>
          <cell r="E267">
            <v>0</v>
          </cell>
          <cell r="F267">
            <v>0</v>
          </cell>
          <cell r="G267">
            <v>0</v>
          </cell>
          <cell r="H267" t="str">
            <v>일위대가-1</v>
          </cell>
        </row>
        <row r="268">
          <cell r="A268" t="e">
            <v>#REF!</v>
          </cell>
          <cell r="B268" t="str">
            <v>MOTOR</v>
          </cell>
          <cell r="C268" t="str">
            <v>1.5KW x 4P</v>
          </cell>
          <cell r="D268" t="str">
            <v>대</v>
          </cell>
          <cell r="E268">
            <v>1</v>
          </cell>
          <cell r="F268" t="str">
            <v xml:space="preserve"> </v>
          </cell>
        </row>
        <row r="269">
          <cell r="A269" t="e">
            <v>#REF!</v>
          </cell>
          <cell r="B269" t="str">
            <v>DISK BRAKE</v>
          </cell>
          <cell r="C269" t="str">
            <v>1.5KW x 4P用</v>
          </cell>
          <cell r="D269" t="str">
            <v>대</v>
          </cell>
          <cell r="E269">
            <v>1</v>
          </cell>
          <cell r="F269" t="str">
            <v xml:space="preserve"> </v>
          </cell>
        </row>
        <row r="270">
          <cell r="A270" t="e">
            <v>#REF!</v>
          </cell>
          <cell r="B270" t="str">
            <v>BOLT,NUT,W/S,S/W</v>
          </cell>
          <cell r="C270" t="str">
            <v>M12 x 40L</v>
          </cell>
          <cell r="D270" t="str">
            <v>SET</v>
          </cell>
          <cell r="E270">
            <v>4</v>
          </cell>
          <cell r="F270" t="str">
            <v>MOTOR 고정용</v>
          </cell>
        </row>
        <row r="271">
          <cell r="A271" t="e">
            <v>#REF!</v>
          </cell>
          <cell r="B271" t="str">
            <v>MOTOR DIE</v>
          </cell>
          <cell r="C271" t="str">
            <v>1.5KW x 4P用</v>
          </cell>
          <cell r="D271" t="str">
            <v>SET</v>
          </cell>
          <cell r="E271">
            <v>1</v>
          </cell>
          <cell r="F271" t="str">
            <v>MOTOR 고정용</v>
          </cell>
        </row>
        <row r="272">
          <cell r="A272" t="e">
            <v>#REF!</v>
          </cell>
          <cell r="B272" t="str">
            <v>STUD BOLT</v>
          </cell>
          <cell r="C272" t="str">
            <v>M16 x 200L</v>
          </cell>
          <cell r="D272" t="str">
            <v>SET</v>
          </cell>
          <cell r="E272">
            <v>4</v>
          </cell>
          <cell r="F272" t="str">
            <v>MOTOR 출력축과 WORM REDUCER 입력축과의 거리조절용</v>
          </cell>
        </row>
        <row r="273">
          <cell r="A273" t="e">
            <v>#REF!</v>
          </cell>
          <cell r="B273" t="str">
            <v>NUT</v>
          </cell>
          <cell r="C273" t="str">
            <v>M16</v>
          </cell>
          <cell r="D273" t="str">
            <v>EA</v>
          </cell>
          <cell r="E273">
            <v>16</v>
          </cell>
          <cell r="F273" t="str">
            <v>STUD BOLT 1EA당 4EA씩으므로 4EAx4EA= 16EA</v>
          </cell>
        </row>
        <row r="274">
          <cell r="A274" t="e">
            <v>#REF!</v>
          </cell>
          <cell r="B274" t="str">
            <v xml:space="preserve">V-PULLEY </v>
          </cell>
          <cell r="C274" t="str">
            <v>B형 x 2열 x 3"</v>
          </cell>
          <cell r="D274" t="str">
            <v>EA</v>
          </cell>
          <cell r="E274">
            <v>1</v>
          </cell>
          <cell r="F274" t="str">
            <v>MOTOR 출력용</v>
          </cell>
        </row>
        <row r="275">
          <cell r="A275" t="e">
            <v>#REF!</v>
          </cell>
          <cell r="B275" t="str">
            <v xml:space="preserve">V-PULLEY </v>
          </cell>
          <cell r="C275" t="str">
            <v>B형 x 2열 x 8"</v>
          </cell>
          <cell r="D275" t="str">
            <v>EA</v>
          </cell>
          <cell r="E275">
            <v>1</v>
          </cell>
          <cell r="F275" t="str">
            <v>WORM REDUCER 입력축용</v>
          </cell>
        </row>
        <row r="276">
          <cell r="A276" t="e">
            <v>#REF!</v>
          </cell>
          <cell r="B276" t="str">
            <v>V-BELT</v>
          </cell>
          <cell r="C276" t="str">
            <v>B형 x 42"</v>
          </cell>
          <cell r="D276" t="str">
            <v>EA</v>
          </cell>
          <cell r="E276">
            <v>2</v>
          </cell>
          <cell r="F276" t="str">
            <v>V-PULLEY가 2열</v>
          </cell>
        </row>
        <row r="277">
          <cell r="A277" t="e">
            <v>#REF!</v>
          </cell>
          <cell r="B277" t="str">
            <v>WORM REDUCER</v>
          </cell>
          <cell r="C277" t="str">
            <v>1.5KW x 4P用</v>
          </cell>
          <cell r="D277" t="str">
            <v>대</v>
          </cell>
          <cell r="E277">
            <v>1</v>
          </cell>
          <cell r="F277" t="str">
            <v xml:space="preserve"> </v>
          </cell>
        </row>
        <row r="278">
          <cell r="A278" t="e">
            <v>#REF!</v>
          </cell>
          <cell r="B278" t="str">
            <v>BOLT,NUT,W/S,S/W</v>
          </cell>
          <cell r="C278" t="str">
            <v>M16 x 60L</v>
          </cell>
          <cell r="D278" t="str">
            <v>SET</v>
          </cell>
          <cell r="E278">
            <v>2</v>
          </cell>
          <cell r="F278" t="str">
            <v>WORM REDUCER 고정용</v>
          </cell>
        </row>
        <row r="279">
          <cell r="A279" t="e">
            <v>#REF!</v>
          </cell>
          <cell r="B279" t="str">
            <v>BEARING</v>
          </cell>
          <cell r="C279" t="str">
            <v>UCP #207</v>
          </cell>
          <cell r="D279" t="str">
            <v>EA</v>
          </cell>
          <cell r="E279">
            <v>1</v>
          </cell>
          <cell r="F279" t="str">
            <v xml:space="preserve"> </v>
          </cell>
        </row>
        <row r="280">
          <cell r="A280" t="e">
            <v>#REF!</v>
          </cell>
          <cell r="B280" t="str">
            <v>BEARING DIE</v>
          </cell>
          <cell r="C280" t="str">
            <v>UCP #207用</v>
          </cell>
          <cell r="D280" t="str">
            <v>EA</v>
          </cell>
          <cell r="E280">
            <v>1</v>
          </cell>
          <cell r="F280" t="str">
            <v xml:space="preserve"> </v>
          </cell>
        </row>
        <row r="281">
          <cell r="A281" t="e">
            <v>#REF!</v>
          </cell>
          <cell r="B281" t="str">
            <v>BOLT,NUT,W/S,S/W</v>
          </cell>
          <cell r="C281" t="str">
            <v>M16 x 60L</v>
          </cell>
          <cell r="D281" t="str">
            <v>SET</v>
          </cell>
          <cell r="E281">
            <v>2</v>
          </cell>
          <cell r="F281" t="str">
            <v>BEARING DIE 고정용</v>
          </cell>
        </row>
        <row r="282">
          <cell r="A282" t="e">
            <v>#REF!</v>
          </cell>
          <cell r="B282" t="str">
            <v>CHAIN SPROCKET</v>
          </cell>
          <cell r="C282" t="str">
            <v>DS #35 x 12t</v>
          </cell>
          <cell r="D282" t="str">
            <v>SET</v>
          </cell>
          <cell r="E282">
            <v>1</v>
          </cell>
          <cell r="F282" t="str">
            <v>LIMIT 제어동력 전달용 (CAM LINIT S/W 입력축)</v>
          </cell>
        </row>
        <row r="283">
          <cell r="A283" t="e">
            <v>#REF!</v>
          </cell>
          <cell r="B283" t="str">
            <v>CHAIN SPROCKET</v>
          </cell>
          <cell r="C283" t="str">
            <v>DS #35 x 27t</v>
          </cell>
          <cell r="D283" t="str">
            <v>SET</v>
          </cell>
          <cell r="E283">
            <v>1</v>
          </cell>
          <cell r="F283" t="str">
            <v>LIMIT 제어동력 전달용 (WORM REDUCER 출력축 끝단)</v>
          </cell>
        </row>
        <row r="284">
          <cell r="A284" t="e">
            <v>#REF!</v>
          </cell>
          <cell r="B284" t="str">
            <v xml:space="preserve">CHAIN </v>
          </cell>
          <cell r="C284" t="str">
            <v xml:space="preserve">DS #35 </v>
          </cell>
          <cell r="D284" t="str">
            <v>SET</v>
          </cell>
          <cell r="E284">
            <v>1</v>
          </cell>
          <cell r="F284" t="str">
            <v>LIMIT 제어동력</v>
          </cell>
        </row>
        <row r="285">
          <cell r="A285" t="e">
            <v>#REF!</v>
          </cell>
          <cell r="B285" t="str">
            <v>CHAIN OFFSET LINK</v>
          </cell>
          <cell r="C285" t="str">
            <v xml:space="preserve">DS #35用 </v>
          </cell>
          <cell r="D285" t="str">
            <v>EA</v>
          </cell>
          <cell r="E285">
            <v>1</v>
          </cell>
          <cell r="F285" t="str">
            <v>CHAIN 연결용</v>
          </cell>
        </row>
        <row r="286">
          <cell r="A286" t="e">
            <v>#REF!</v>
          </cell>
          <cell r="B286" t="str">
            <v>CAM LIMIT S/W</v>
          </cell>
          <cell r="C286" t="str">
            <v>SCREW TYPE</v>
          </cell>
          <cell r="D286" t="str">
            <v>SET</v>
          </cell>
          <cell r="E286">
            <v>1</v>
          </cell>
          <cell r="F286" t="str">
            <v>LIMIT 제어동력</v>
          </cell>
        </row>
        <row r="287">
          <cell r="A287" t="e">
            <v>#REF!</v>
          </cell>
          <cell r="B287" t="str">
            <v>LIMIT S/W DIE</v>
          </cell>
          <cell r="C287" t="str">
            <v xml:space="preserve"> </v>
          </cell>
          <cell r="D287" t="str">
            <v>SET</v>
          </cell>
          <cell r="E287">
            <v>1</v>
          </cell>
          <cell r="F287" t="str">
            <v xml:space="preserve"> </v>
          </cell>
        </row>
        <row r="288">
          <cell r="A288" t="e">
            <v>#REF!</v>
          </cell>
          <cell r="B288" t="str">
            <v>BOLT,NUT,W/S,S/W</v>
          </cell>
          <cell r="C288" t="str">
            <v>M6 x 30L</v>
          </cell>
          <cell r="D288" t="str">
            <v>SET</v>
          </cell>
          <cell r="E288">
            <v>2</v>
          </cell>
          <cell r="F288" t="str">
            <v>CAM LIMITS S/W 고정용</v>
          </cell>
        </row>
        <row r="289">
          <cell r="A289" t="e">
            <v>#REF!</v>
          </cell>
        </row>
        <row r="290">
          <cell r="A290" t="e">
            <v>#REF!</v>
          </cell>
        </row>
        <row r="291">
          <cell r="A291" t="e">
            <v>#REF!</v>
          </cell>
        </row>
        <row r="292">
          <cell r="A292" t="e">
            <v>#REF!</v>
          </cell>
        </row>
        <row r="293">
          <cell r="A293" t="e">
            <v>#REF!</v>
          </cell>
        </row>
        <row r="294">
          <cell r="A294" t="e">
            <v>#REF!</v>
          </cell>
        </row>
        <row r="295">
          <cell r="A295" t="e">
            <v>#REF!</v>
          </cell>
        </row>
        <row r="296">
          <cell r="A296" t="e">
            <v>#REF!</v>
          </cell>
        </row>
        <row r="297">
          <cell r="A297" t="e">
            <v>#REF!</v>
          </cell>
        </row>
        <row r="298">
          <cell r="A298" t="e">
            <v>#REF!</v>
          </cell>
        </row>
        <row r="299">
          <cell r="A299" t="e">
            <v>#REF!</v>
          </cell>
        </row>
        <row r="300">
          <cell r="A300" t="e">
            <v>#REF!</v>
          </cell>
        </row>
        <row r="301">
          <cell r="A301" t="e">
            <v>#REF!</v>
          </cell>
        </row>
        <row r="302">
          <cell r="A302" t="e">
            <v>#REF!</v>
          </cell>
        </row>
        <row r="303">
          <cell r="A303" t="e">
            <v>#REF!</v>
          </cell>
        </row>
        <row r="304">
          <cell r="A304" t="e">
            <v>#REF!</v>
          </cell>
        </row>
        <row r="305">
          <cell r="A305" t="e">
            <v>#REF!</v>
          </cell>
        </row>
        <row r="306">
          <cell r="A306" t="e">
            <v>#REF!</v>
          </cell>
        </row>
        <row r="307">
          <cell r="A307" t="e">
            <v>#REF!</v>
          </cell>
        </row>
        <row r="308">
          <cell r="A308" t="e">
            <v>#REF!</v>
          </cell>
        </row>
        <row r="309">
          <cell r="A309" t="e">
            <v>#REF!</v>
          </cell>
        </row>
        <row r="310">
          <cell r="A310" t="e">
            <v>#REF!</v>
          </cell>
        </row>
        <row r="311">
          <cell r="A311" t="e">
            <v>#REF!</v>
          </cell>
        </row>
        <row r="312">
          <cell r="A312" t="e">
            <v>#REF!</v>
          </cell>
        </row>
        <row r="313">
          <cell r="A313" t="e">
            <v>#REF!</v>
          </cell>
        </row>
        <row r="314">
          <cell r="A314" t="e">
            <v>#REF!</v>
          </cell>
        </row>
        <row r="315">
          <cell r="A315" t="e">
            <v>#REF!</v>
          </cell>
        </row>
        <row r="316">
          <cell r="A316" t="e">
            <v>#REF!</v>
          </cell>
        </row>
        <row r="317">
          <cell r="A317" t="e">
            <v>#REF!</v>
          </cell>
        </row>
        <row r="318">
          <cell r="A318" t="e">
            <v>#REF!</v>
          </cell>
        </row>
        <row r="319">
          <cell r="A319" t="e">
            <v>#REF!</v>
          </cell>
        </row>
        <row r="320">
          <cell r="A320" t="e">
            <v>#REF!</v>
          </cell>
        </row>
        <row r="321">
          <cell r="A321" t="e">
            <v>#REF!</v>
          </cell>
        </row>
        <row r="322">
          <cell r="A322" t="e">
            <v>#REF!</v>
          </cell>
        </row>
        <row r="323">
          <cell r="A323" t="e">
            <v>#REF!</v>
          </cell>
        </row>
        <row r="324">
          <cell r="A324" t="e">
            <v>#REF!</v>
          </cell>
        </row>
        <row r="325">
          <cell r="A325" t="e">
            <v>#REF!</v>
          </cell>
        </row>
        <row r="326">
          <cell r="A326" t="e">
            <v>#REF!</v>
          </cell>
        </row>
        <row r="327">
          <cell r="A327" t="e">
            <v>#REF!</v>
          </cell>
        </row>
        <row r="328">
          <cell r="A328" t="e">
            <v>#REF!</v>
          </cell>
        </row>
        <row r="329">
          <cell r="A329" t="e">
            <v>#REF!</v>
          </cell>
        </row>
        <row r="330">
          <cell r="A330" t="e">
            <v>#REF!</v>
          </cell>
        </row>
        <row r="331">
          <cell r="A331" t="e">
            <v>#REF!</v>
          </cell>
        </row>
        <row r="332">
          <cell r="A332" t="e">
            <v>#REF!</v>
          </cell>
        </row>
        <row r="333">
          <cell r="A333" t="e">
            <v>#REF!</v>
          </cell>
        </row>
        <row r="334">
          <cell r="A334" t="e">
            <v>#REF!</v>
          </cell>
        </row>
        <row r="335">
          <cell r="A335" t="e">
            <v>#REF!</v>
          </cell>
        </row>
        <row r="336">
          <cell r="A336" t="e">
            <v>#REF!</v>
          </cell>
        </row>
        <row r="337">
          <cell r="A337" t="e">
            <v>#REF!</v>
          </cell>
        </row>
        <row r="338">
          <cell r="A338" t="e">
            <v>#REF!</v>
          </cell>
        </row>
        <row r="339">
          <cell r="A339" t="e">
            <v>#REF!</v>
          </cell>
        </row>
        <row r="340">
          <cell r="A340" t="e">
            <v>#REF!</v>
          </cell>
        </row>
        <row r="341">
          <cell r="A341" t="e">
            <v>#REF!</v>
          </cell>
        </row>
        <row r="342">
          <cell r="A342" t="e">
            <v>#REF!</v>
          </cell>
        </row>
        <row r="343">
          <cell r="A343" t="e">
            <v>#REF!</v>
          </cell>
        </row>
        <row r="344">
          <cell r="A344" t="e">
            <v>#REF!</v>
          </cell>
        </row>
        <row r="345">
          <cell r="A345" t="e">
            <v>#REF!</v>
          </cell>
        </row>
        <row r="346">
          <cell r="A346" t="e">
            <v>#REF!</v>
          </cell>
        </row>
        <row r="347">
          <cell r="A347" t="e">
            <v>#REF!</v>
          </cell>
        </row>
        <row r="348">
          <cell r="A348" t="e">
            <v>#REF!</v>
          </cell>
        </row>
        <row r="349">
          <cell r="A349" t="e">
            <v>#REF!</v>
          </cell>
        </row>
        <row r="350">
          <cell r="A350" t="e">
            <v>#REF!</v>
          </cell>
        </row>
        <row r="351">
          <cell r="A351" t="e">
            <v>#REF!</v>
          </cell>
        </row>
        <row r="352">
          <cell r="A352" t="e">
            <v>#REF!</v>
          </cell>
        </row>
        <row r="353">
          <cell r="A353" t="e">
            <v>#REF!</v>
          </cell>
        </row>
        <row r="354">
          <cell r="A354" t="e">
            <v>#REF!</v>
          </cell>
        </row>
        <row r="355">
          <cell r="A355" t="e">
            <v>#REF!</v>
          </cell>
        </row>
        <row r="356">
          <cell r="A356" t="e">
            <v>#REF!</v>
          </cell>
        </row>
        <row r="357">
          <cell r="A357" t="e">
            <v>#REF!</v>
          </cell>
        </row>
        <row r="358">
          <cell r="A358" t="e">
            <v>#REF!</v>
          </cell>
        </row>
        <row r="359">
          <cell r="A359" t="e">
            <v>#REF!</v>
          </cell>
        </row>
        <row r="360">
          <cell r="A360" t="e">
            <v>#REF!</v>
          </cell>
        </row>
        <row r="361">
          <cell r="A361" t="e">
            <v>#REF!</v>
          </cell>
        </row>
        <row r="362">
          <cell r="A362" t="e">
            <v>#REF!</v>
          </cell>
        </row>
        <row r="363">
          <cell r="A363" t="e">
            <v>#REF!</v>
          </cell>
        </row>
        <row r="364">
          <cell r="A364" t="e">
            <v>#REF!</v>
          </cell>
        </row>
        <row r="365">
          <cell r="A365" t="e">
            <v>#REF!</v>
          </cell>
        </row>
        <row r="366">
          <cell r="A366" t="e">
            <v>#REF!</v>
          </cell>
        </row>
        <row r="367">
          <cell r="A367" t="e">
            <v>#REF!</v>
          </cell>
        </row>
        <row r="368">
          <cell r="A368" t="e">
            <v>#REF!</v>
          </cell>
        </row>
        <row r="369">
          <cell r="A369" t="e">
            <v>#REF!</v>
          </cell>
        </row>
        <row r="370">
          <cell r="A370" t="e">
            <v>#REF!</v>
          </cell>
        </row>
        <row r="371">
          <cell r="A371" t="e">
            <v>#REF!</v>
          </cell>
        </row>
        <row r="372">
          <cell r="A372" t="e">
            <v>#REF!</v>
          </cell>
        </row>
        <row r="373">
          <cell r="A373" t="e">
            <v>#REF!</v>
          </cell>
        </row>
        <row r="374">
          <cell r="A374" t="e">
            <v>#REF!</v>
          </cell>
        </row>
        <row r="375">
          <cell r="A375" t="e">
            <v>#REF!</v>
          </cell>
        </row>
        <row r="376">
          <cell r="A376" t="e">
            <v>#REF!</v>
          </cell>
        </row>
        <row r="377">
          <cell r="A377" t="e">
            <v>#REF!</v>
          </cell>
        </row>
        <row r="378">
          <cell r="A378" t="e">
            <v>#REF!</v>
          </cell>
        </row>
        <row r="379">
          <cell r="A379" t="e">
            <v>#REF!</v>
          </cell>
        </row>
        <row r="380">
          <cell r="A380" t="e">
            <v>#REF!</v>
          </cell>
        </row>
        <row r="381">
          <cell r="A381" t="e">
            <v>#REF!</v>
          </cell>
        </row>
        <row r="382">
          <cell r="A382" t="e">
            <v>#REF!</v>
          </cell>
        </row>
        <row r="383">
          <cell r="A383" t="e">
            <v>#REF!</v>
          </cell>
        </row>
        <row r="384">
          <cell r="A384" t="e">
            <v>#REF!</v>
          </cell>
        </row>
        <row r="385">
          <cell r="A385" t="e">
            <v>#REF!</v>
          </cell>
        </row>
        <row r="386">
          <cell r="A386" t="e">
            <v>#REF!</v>
          </cell>
        </row>
        <row r="387">
          <cell r="A387" t="e">
            <v>#REF!</v>
          </cell>
        </row>
        <row r="388">
          <cell r="A388" t="e">
            <v>#REF!</v>
          </cell>
        </row>
        <row r="389">
          <cell r="A389" t="e">
            <v>#REF!</v>
          </cell>
        </row>
        <row r="390">
          <cell r="A390" t="e">
            <v>#REF!</v>
          </cell>
        </row>
        <row r="391">
          <cell r="A391" t="e">
            <v>#REF!</v>
          </cell>
        </row>
        <row r="392">
          <cell r="A392" t="e">
            <v>#REF!</v>
          </cell>
        </row>
        <row r="393">
          <cell r="A393" t="e">
            <v>#REF!</v>
          </cell>
        </row>
        <row r="394">
          <cell r="A394" t="e">
            <v>#REF!</v>
          </cell>
        </row>
        <row r="395">
          <cell r="A395" t="e">
            <v>#REF!</v>
          </cell>
        </row>
        <row r="396">
          <cell r="A396" t="e">
            <v>#REF!</v>
          </cell>
        </row>
        <row r="397">
          <cell r="A397" t="e">
            <v>#REF!</v>
          </cell>
        </row>
        <row r="398">
          <cell r="A398" t="e">
            <v>#REF!</v>
          </cell>
        </row>
        <row r="399">
          <cell r="A399" t="e">
            <v>#REF!</v>
          </cell>
        </row>
        <row r="400">
          <cell r="A400" t="e">
            <v>#REF!</v>
          </cell>
        </row>
        <row r="401">
          <cell r="A401" t="e">
            <v>#REF!</v>
          </cell>
        </row>
        <row r="402">
          <cell r="A402" t="e">
            <v>#REF!</v>
          </cell>
        </row>
        <row r="403">
          <cell r="A403" t="e">
            <v>#REF!</v>
          </cell>
        </row>
        <row r="404">
          <cell r="A404" t="e">
            <v>#REF!</v>
          </cell>
        </row>
        <row r="405">
          <cell r="A405" t="e">
            <v>#REF!</v>
          </cell>
        </row>
        <row r="406">
          <cell r="A406" t="e">
            <v>#REF!</v>
          </cell>
        </row>
        <row r="407">
          <cell r="A407" t="e">
            <v>#REF!</v>
          </cell>
        </row>
        <row r="408">
          <cell r="A408" t="e">
            <v>#REF!</v>
          </cell>
        </row>
        <row r="409">
          <cell r="A409" t="e">
            <v>#REF!</v>
          </cell>
        </row>
        <row r="410">
          <cell r="A410" t="e">
            <v>#REF!</v>
          </cell>
        </row>
        <row r="411">
          <cell r="A411" t="e">
            <v>#REF!</v>
          </cell>
        </row>
        <row r="412">
          <cell r="A412" t="e">
            <v>#REF!</v>
          </cell>
        </row>
        <row r="413">
          <cell r="A413" t="e">
            <v>#REF!</v>
          </cell>
        </row>
        <row r="414">
          <cell r="A414" t="e">
            <v>#REF!</v>
          </cell>
        </row>
        <row r="415">
          <cell r="A415" t="e">
            <v>#REF!</v>
          </cell>
        </row>
        <row r="416">
          <cell r="A416" t="e">
            <v>#REF!</v>
          </cell>
        </row>
        <row r="417">
          <cell r="A417" t="e">
            <v>#REF!</v>
          </cell>
        </row>
        <row r="418">
          <cell r="A418" t="e">
            <v>#REF!</v>
          </cell>
        </row>
        <row r="419">
          <cell r="A419" t="e">
            <v>#REF!</v>
          </cell>
        </row>
        <row r="420">
          <cell r="A420" t="e">
            <v>#REF!</v>
          </cell>
        </row>
        <row r="421">
          <cell r="A421" t="e">
            <v>#REF!</v>
          </cell>
        </row>
        <row r="422">
          <cell r="A422" t="e">
            <v>#REF!</v>
          </cell>
        </row>
        <row r="423">
          <cell r="A423" t="e">
            <v>#REF!</v>
          </cell>
        </row>
        <row r="424">
          <cell r="A424" t="e">
            <v>#REF!</v>
          </cell>
        </row>
        <row r="425">
          <cell r="A425" t="e">
            <v>#REF!</v>
          </cell>
        </row>
        <row r="426">
          <cell r="A426" t="e">
            <v>#REF!</v>
          </cell>
        </row>
        <row r="427">
          <cell r="A427" t="e">
            <v>#REF!</v>
          </cell>
        </row>
        <row r="428">
          <cell r="A428" t="e">
            <v>#REF!</v>
          </cell>
        </row>
        <row r="429">
          <cell r="A429" t="e">
            <v>#REF!</v>
          </cell>
        </row>
        <row r="430">
          <cell r="A430" t="e">
            <v>#REF!</v>
          </cell>
        </row>
        <row r="431">
          <cell r="A431" t="e">
            <v>#REF!</v>
          </cell>
        </row>
        <row r="432">
          <cell r="A432" t="e">
            <v>#REF!</v>
          </cell>
        </row>
        <row r="433">
          <cell r="A433" t="e">
            <v>#REF!</v>
          </cell>
        </row>
        <row r="434">
          <cell r="A434" t="e">
            <v>#REF!</v>
          </cell>
        </row>
        <row r="435">
          <cell r="A435" t="e">
            <v>#REF!</v>
          </cell>
        </row>
        <row r="436">
          <cell r="A436" t="e">
            <v>#REF!</v>
          </cell>
        </row>
        <row r="437">
          <cell r="A437" t="e">
            <v>#REF!</v>
          </cell>
        </row>
        <row r="438">
          <cell r="A438" t="e">
            <v>#REF!</v>
          </cell>
        </row>
        <row r="439">
          <cell r="A439" t="e">
            <v>#REF!</v>
          </cell>
        </row>
        <row r="440">
          <cell r="A440" t="e">
            <v>#REF!</v>
          </cell>
        </row>
        <row r="441">
          <cell r="A441" t="e">
            <v>#REF!</v>
          </cell>
        </row>
        <row r="442">
          <cell r="A442" t="e">
            <v>#REF!</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기초자료"/>
      <sheetName val="노임"/>
      <sheetName val="관급자재"/>
      <sheetName val="사급자재"/>
      <sheetName val="단가총괄"/>
      <sheetName val="단가산출"/>
      <sheetName val="일위대가"/>
      <sheetName val="건설기계"/>
      <sheetName val="찾기"/>
      <sheetName val="기초자재"/>
      <sheetName val="참조"/>
    </sheetNames>
    <sheetDataSet>
      <sheetData sheetId="0"/>
      <sheetData sheetId="1"/>
      <sheetData sheetId="2">
        <row r="2">
          <cell r="B2" t="str">
            <v>갱부</v>
          </cell>
          <cell r="C2">
            <v>51617</v>
          </cell>
        </row>
        <row r="3">
          <cell r="B3" t="str">
            <v>건축목공</v>
          </cell>
          <cell r="C3">
            <v>63257</v>
          </cell>
        </row>
        <row r="4">
          <cell r="B4" t="str">
            <v>형틀목공</v>
          </cell>
          <cell r="C4">
            <v>64943</v>
          </cell>
        </row>
        <row r="5">
          <cell r="B5" t="str">
            <v>창호목공</v>
          </cell>
          <cell r="C5">
            <v>53621</v>
          </cell>
        </row>
        <row r="6">
          <cell r="B6" t="str">
            <v>철골공</v>
          </cell>
          <cell r="C6">
            <v>64609</v>
          </cell>
        </row>
        <row r="7">
          <cell r="B7" t="str">
            <v>철공</v>
          </cell>
          <cell r="C7">
            <v>65845</v>
          </cell>
        </row>
        <row r="8">
          <cell r="B8" t="str">
            <v>철근공</v>
          </cell>
          <cell r="C8">
            <v>68758</v>
          </cell>
        </row>
        <row r="9">
          <cell r="B9" t="str">
            <v>철판공</v>
          </cell>
          <cell r="C9">
            <v>61903</v>
          </cell>
        </row>
        <row r="10">
          <cell r="B10" t="str">
            <v>샷시공</v>
          </cell>
          <cell r="C10">
            <v>58429</v>
          </cell>
        </row>
        <row r="11">
          <cell r="B11" t="str">
            <v>절단공</v>
          </cell>
          <cell r="C11">
            <v>59029</v>
          </cell>
        </row>
        <row r="12">
          <cell r="B12" t="str">
            <v>석공</v>
          </cell>
          <cell r="C12">
            <v>65443</v>
          </cell>
        </row>
        <row r="13">
          <cell r="B13" t="str">
            <v>특수비계공</v>
          </cell>
          <cell r="C13">
            <v>73285</v>
          </cell>
        </row>
        <row r="14">
          <cell r="B14" t="str">
            <v>비계공</v>
          </cell>
          <cell r="C14">
            <v>68645</v>
          </cell>
        </row>
        <row r="15">
          <cell r="B15" t="str">
            <v>동발공(터널)</v>
          </cell>
          <cell r="C15">
            <v>55046</v>
          </cell>
        </row>
        <row r="16">
          <cell r="B16" t="str">
            <v>조적공</v>
          </cell>
          <cell r="C16">
            <v>57592</v>
          </cell>
        </row>
        <row r="17">
          <cell r="B17" t="str">
            <v>치장벽돌공</v>
          </cell>
          <cell r="C17">
            <v>63567</v>
          </cell>
        </row>
        <row r="18">
          <cell r="B18" t="str">
            <v>벽돌(블럭)제작공</v>
          </cell>
          <cell r="C18">
            <v>55132</v>
          </cell>
        </row>
        <row r="19">
          <cell r="B19" t="str">
            <v>미장공</v>
          </cell>
          <cell r="C19">
            <v>59187</v>
          </cell>
        </row>
        <row r="20">
          <cell r="B20" t="str">
            <v>방수공</v>
          </cell>
          <cell r="C20">
            <v>50753</v>
          </cell>
        </row>
        <row r="21">
          <cell r="B21" t="str">
            <v>타일공</v>
          </cell>
          <cell r="C21">
            <v>57740</v>
          </cell>
        </row>
        <row r="22">
          <cell r="B22" t="str">
            <v>줄눈공</v>
          </cell>
          <cell r="C22">
            <v>54268</v>
          </cell>
        </row>
        <row r="23">
          <cell r="B23" t="str">
            <v>연마공</v>
          </cell>
          <cell r="C23">
            <v>60676</v>
          </cell>
        </row>
        <row r="24">
          <cell r="B24" t="str">
            <v>콘크리트공</v>
          </cell>
          <cell r="C24">
            <v>63355</v>
          </cell>
        </row>
        <row r="25">
          <cell r="B25" t="str">
            <v>보일러공</v>
          </cell>
          <cell r="C25">
            <v>47570</v>
          </cell>
        </row>
        <row r="26">
          <cell r="B26" t="str">
            <v>배관공</v>
          </cell>
          <cell r="C26">
            <v>51272</v>
          </cell>
        </row>
        <row r="27">
          <cell r="B27" t="str">
            <v>위생공</v>
          </cell>
          <cell r="C27">
            <v>51626</v>
          </cell>
        </row>
        <row r="28">
          <cell r="B28" t="str">
            <v>보온공</v>
          </cell>
          <cell r="C28">
            <v>52961</v>
          </cell>
        </row>
        <row r="29">
          <cell r="B29" t="str">
            <v>도장공</v>
          </cell>
          <cell r="C29">
            <v>57502</v>
          </cell>
        </row>
        <row r="30">
          <cell r="B30" t="str">
            <v>내장공</v>
          </cell>
          <cell r="C30">
            <v>58925</v>
          </cell>
        </row>
        <row r="31">
          <cell r="B31" t="str">
            <v>도배공</v>
          </cell>
          <cell r="C31">
            <v>53852</v>
          </cell>
        </row>
        <row r="32">
          <cell r="B32" t="str">
            <v>지붕잇기공</v>
          </cell>
          <cell r="C32">
            <v>64670</v>
          </cell>
        </row>
        <row r="33">
          <cell r="B33" t="str">
            <v>견출공</v>
          </cell>
          <cell r="C33">
            <v>59672</v>
          </cell>
        </row>
        <row r="34">
          <cell r="B34" t="str">
            <v>판넬조립공</v>
          </cell>
          <cell r="C34">
            <v>60190</v>
          </cell>
        </row>
        <row r="35">
          <cell r="B35" t="str">
            <v>화약취급공</v>
          </cell>
          <cell r="C35">
            <v>68580</v>
          </cell>
        </row>
        <row r="36">
          <cell r="B36" t="str">
            <v>착암공</v>
          </cell>
          <cell r="C36">
            <v>50430</v>
          </cell>
        </row>
        <row r="37">
          <cell r="B37" t="str">
            <v>보안공</v>
          </cell>
          <cell r="C37">
            <v>42925</v>
          </cell>
        </row>
        <row r="38">
          <cell r="B38" t="str">
            <v>포장공</v>
          </cell>
          <cell r="C38">
            <v>59901</v>
          </cell>
        </row>
        <row r="39">
          <cell r="B39" t="str">
            <v>포설공</v>
          </cell>
          <cell r="C39">
            <v>56799</v>
          </cell>
        </row>
        <row r="40">
          <cell r="B40" t="str">
            <v>궤도공</v>
          </cell>
          <cell r="C40">
            <v>58478</v>
          </cell>
        </row>
        <row r="41">
          <cell r="B41" t="str">
            <v>용접공(철도)</v>
          </cell>
          <cell r="C41">
            <v>64144</v>
          </cell>
        </row>
        <row r="42">
          <cell r="B42" t="str">
            <v>잠수부</v>
          </cell>
          <cell r="C42">
            <v>89256</v>
          </cell>
        </row>
        <row r="43">
          <cell r="B43" t="str">
            <v>보링공(지질조사)</v>
          </cell>
          <cell r="C43">
            <v>47958</v>
          </cell>
        </row>
        <row r="44">
          <cell r="B44" t="str">
            <v>조경공</v>
          </cell>
          <cell r="C44">
            <v>54828</v>
          </cell>
        </row>
        <row r="45">
          <cell r="B45" t="str">
            <v>벌목부</v>
          </cell>
          <cell r="C45">
            <v>60692</v>
          </cell>
        </row>
        <row r="46">
          <cell r="B46" t="str">
            <v>조림인부</v>
          </cell>
          <cell r="C46">
            <v>40995</v>
          </cell>
        </row>
        <row r="47">
          <cell r="B47" t="str">
            <v>플랜트기계설치공</v>
          </cell>
          <cell r="C47">
            <v>66009</v>
          </cell>
        </row>
        <row r="48">
          <cell r="B48" t="str">
            <v>플랜트특수용접공</v>
          </cell>
          <cell r="C48">
            <v>87559</v>
          </cell>
        </row>
        <row r="49">
          <cell r="B49" t="str">
            <v>플랜트용접공</v>
          </cell>
          <cell r="C49">
            <v>61599</v>
          </cell>
        </row>
        <row r="50">
          <cell r="B50" t="str">
            <v>플랜트배관공</v>
          </cell>
          <cell r="C50">
            <v>63723</v>
          </cell>
        </row>
        <row r="51">
          <cell r="B51" t="str">
            <v>플랜트제관공</v>
          </cell>
          <cell r="C51">
            <v>53665</v>
          </cell>
        </row>
        <row r="52">
          <cell r="B52" t="str">
            <v>시공측량사</v>
          </cell>
          <cell r="C52">
            <v>51058</v>
          </cell>
        </row>
        <row r="53">
          <cell r="B53" t="str">
            <v>시공측량사조수</v>
          </cell>
          <cell r="C53">
            <v>32808</v>
          </cell>
        </row>
        <row r="54">
          <cell r="B54" t="str">
            <v>측부</v>
          </cell>
          <cell r="C54">
            <v>29562</v>
          </cell>
        </row>
        <row r="55">
          <cell r="B55" t="str">
            <v>송전전공</v>
          </cell>
          <cell r="C55">
            <v>226235</v>
          </cell>
        </row>
        <row r="56">
          <cell r="B56" t="str">
            <v>송전활선전공</v>
          </cell>
          <cell r="C56">
            <v>258018</v>
          </cell>
        </row>
        <row r="57">
          <cell r="B57" t="str">
            <v>배전전공</v>
          </cell>
          <cell r="C57">
            <v>180602</v>
          </cell>
        </row>
        <row r="58">
          <cell r="B58" t="str">
            <v>배전활선전공</v>
          </cell>
          <cell r="C58">
            <v>207143</v>
          </cell>
        </row>
        <row r="59">
          <cell r="B59" t="str">
            <v>플랜트전공</v>
          </cell>
          <cell r="C59">
            <v>56509</v>
          </cell>
        </row>
        <row r="60">
          <cell r="B60" t="str">
            <v>내선전공</v>
          </cell>
          <cell r="C60">
            <v>51165</v>
          </cell>
        </row>
        <row r="61">
          <cell r="B61" t="str">
            <v>특별고압케이블전공</v>
          </cell>
          <cell r="C61">
            <v>113924</v>
          </cell>
        </row>
        <row r="62">
          <cell r="B62" t="str">
            <v>고압케이블전공</v>
          </cell>
          <cell r="C62">
            <v>74140</v>
          </cell>
        </row>
        <row r="63">
          <cell r="B63" t="str">
            <v>저압케이블전공</v>
          </cell>
          <cell r="C63">
            <v>66313</v>
          </cell>
        </row>
        <row r="64">
          <cell r="B64" t="str">
            <v>철도신호공</v>
          </cell>
          <cell r="C64">
            <v>89120</v>
          </cell>
        </row>
        <row r="65">
          <cell r="B65" t="str">
            <v>계장공</v>
          </cell>
          <cell r="C65">
            <v>56122</v>
          </cell>
        </row>
        <row r="66">
          <cell r="B66" t="str">
            <v>통신외선공</v>
          </cell>
          <cell r="C66">
            <v>88931</v>
          </cell>
        </row>
        <row r="67">
          <cell r="B67" t="str">
            <v>통신설비공</v>
          </cell>
          <cell r="C67">
            <v>73094</v>
          </cell>
        </row>
        <row r="68">
          <cell r="B68" t="str">
            <v>통신내선공</v>
          </cell>
          <cell r="C68">
            <v>57615</v>
          </cell>
        </row>
        <row r="69">
          <cell r="B69" t="str">
            <v>통신케이블공</v>
          </cell>
          <cell r="C69">
            <v>90922</v>
          </cell>
        </row>
        <row r="70">
          <cell r="B70" t="str">
            <v>무선안테나공</v>
          </cell>
          <cell r="C70">
            <v>94774</v>
          </cell>
        </row>
        <row r="71">
          <cell r="B71" t="str">
            <v>작업반장</v>
          </cell>
          <cell r="C71">
            <v>56993</v>
          </cell>
        </row>
        <row r="72">
          <cell r="B72" t="str">
            <v>목도</v>
          </cell>
          <cell r="C72">
            <v>65769</v>
          </cell>
        </row>
        <row r="73">
          <cell r="B73" t="str">
            <v>조력공</v>
          </cell>
          <cell r="C73">
            <v>41366</v>
          </cell>
        </row>
        <row r="74">
          <cell r="B74" t="str">
            <v>특별인부</v>
          </cell>
          <cell r="C74">
            <v>52232</v>
          </cell>
        </row>
        <row r="75">
          <cell r="B75" t="str">
            <v>보통인부</v>
          </cell>
          <cell r="C75">
            <v>37483</v>
          </cell>
        </row>
        <row r="76">
          <cell r="B76" t="str">
            <v>건설기계운전기사</v>
          </cell>
          <cell r="C76">
            <v>55245</v>
          </cell>
        </row>
        <row r="77">
          <cell r="B77" t="str">
            <v>중기조장</v>
          </cell>
          <cell r="C77">
            <v>63182</v>
          </cell>
        </row>
        <row r="78">
          <cell r="B78" t="str">
            <v>운전사(운반차)</v>
          </cell>
          <cell r="C78">
            <v>54064</v>
          </cell>
        </row>
        <row r="79">
          <cell r="B79" t="str">
            <v>운전사(기계)</v>
          </cell>
          <cell r="C79">
            <v>47406</v>
          </cell>
        </row>
        <row r="80">
          <cell r="B80" t="str">
            <v>중기운전조수</v>
          </cell>
          <cell r="C80">
            <v>43082</v>
          </cell>
        </row>
        <row r="81">
          <cell r="B81" t="str">
            <v>고급선원</v>
          </cell>
          <cell r="C81">
            <v>64818</v>
          </cell>
        </row>
        <row r="82">
          <cell r="B82" t="str">
            <v>보통선원</v>
          </cell>
          <cell r="C82">
            <v>48040</v>
          </cell>
        </row>
        <row r="83">
          <cell r="B83" t="str">
            <v>선부</v>
          </cell>
          <cell r="C83">
            <v>40659</v>
          </cell>
        </row>
        <row r="84">
          <cell r="B84" t="str">
            <v>준설선선장</v>
          </cell>
          <cell r="C84">
            <v>73997</v>
          </cell>
        </row>
        <row r="85">
          <cell r="B85" t="str">
            <v>준설선기관장</v>
          </cell>
          <cell r="C85">
            <v>70014</v>
          </cell>
        </row>
        <row r="86">
          <cell r="B86" t="str">
            <v>준설선기관사</v>
          </cell>
          <cell r="C86">
            <v>56766</v>
          </cell>
        </row>
        <row r="87">
          <cell r="B87" t="str">
            <v>준설선운전사</v>
          </cell>
          <cell r="C87">
            <v>54405</v>
          </cell>
        </row>
        <row r="88">
          <cell r="B88" t="str">
            <v>준설선전기사</v>
          </cell>
          <cell r="C88">
            <v>56004</v>
          </cell>
        </row>
        <row r="89">
          <cell r="B89" t="str">
            <v>기계설치공</v>
          </cell>
          <cell r="C89">
            <v>54111</v>
          </cell>
        </row>
        <row r="90">
          <cell r="B90" t="str">
            <v>기계공</v>
          </cell>
          <cell r="C90">
            <v>45607</v>
          </cell>
        </row>
        <row r="91">
          <cell r="B91" t="str">
            <v>현도사</v>
          </cell>
          <cell r="C91" t="str">
            <v>-</v>
          </cell>
        </row>
        <row r="92">
          <cell r="B92" t="str">
            <v>제도사</v>
          </cell>
          <cell r="C92">
            <v>52322</v>
          </cell>
        </row>
        <row r="93">
          <cell r="B93" t="str">
            <v>시험사1급</v>
          </cell>
          <cell r="C93">
            <v>50610</v>
          </cell>
        </row>
        <row r="94">
          <cell r="B94" t="str">
            <v>시험사2급</v>
          </cell>
          <cell r="C94">
            <v>39180</v>
          </cell>
        </row>
        <row r="95">
          <cell r="B95" t="str">
            <v>시험보조수</v>
          </cell>
          <cell r="C95">
            <v>29385</v>
          </cell>
        </row>
        <row r="96">
          <cell r="B96" t="str">
            <v>유리공</v>
          </cell>
          <cell r="C96">
            <v>60295</v>
          </cell>
        </row>
        <row r="97">
          <cell r="B97" t="str">
            <v>함석공</v>
          </cell>
          <cell r="C97">
            <v>62933</v>
          </cell>
        </row>
        <row r="98">
          <cell r="B98" t="str">
            <v>용접공(일반)</v>
          </cell>
          <cell r="C98">
            <v>58758</v>
          </cell>
        </row>
        <row r="99">
          <cell r="B99" t="str">
            <v>닥트공</v>
          </cell>
          <cell r="C99">
            <v>47697</v>
          </cell>
        </row>
        <row r="100">
          <cell r="B100" t="str">
            <v>할석공</v>
          </cell>
          <cell r="C100">
            <v>66464</v>
          </cell>
        </row>
        <row r="101">
          <cell r="B101" t="str">
            <v>제철축로공</v>
          </cell>
          <cell r="C101">
            <v>92761</v>
          </cell>
        </row>
        <row r="102">
          <cell r="B102" t="str">
            <v>지적기사1급</v>
          </cell>
          <cell r="C102">
            <v>93249</v>
          </cell>
        </row>
        <row r="103">
          <cell r="B103" t="str">
            <v>지적기사2급</v>
          </cell>
          <cell r="C103">
            <v>77363</v>
          </cell>
        </row>
        <row r="104">
          <cell r="B104" t="str">
            <v>지적기능사1급</v>
          </cell>
          <cell r="C104">
            <v>55223</v>
          </cell>
        </row>
        <row r="105">
          <cell r="B105" t="str">
            <v>지적기능사2급</v>
          </cell>
          <cell r="C105">
            <v>42030</v>
          </cell>
        </row>
        <row r="106">
          <cell r="B106" t="str">
            <v>S/W시험기사</v>
          </cell>
          <cell r="C106">
            <v>91329</v>
          </cell>
        </row>
        <row r="107">
          <cell r="B107" t="str">
            <v>고급기술자</v>
          </cell>
          <cell r="C107">
            <v>118674</v>
          </cell>
        </row>
        <row r="108">
          <cell r="B108" t="str">
            <v>중급기술자</v>
          </cell>
          <cell r="C108">
            <v>96387</v>
          </cell>
        </row>
        <row r="109">
          <cell r="B109" t="str">
            <v>초급기술자</v>
          </cell>
          <cell r="C109">
            <v>69746</v>
          </cell>
        </row>
        <row r="110">
          <cell r="B110" t="str">
            <v>중급기능사</v>
          </cell>
          <cell r="C110">
            <v>62505</v>
          </cell>
        </row>
        <row r="111">
          <cell r="B111" t="str">
            <v>초급기능사</v>
          </cell>
          <cell r="C111">
            <v>52348</v>
          </cell>
        </row>
      </sheetData>
      <sheetData sheetId="3"/>
      <sheetData sheetId="4">
        <row r="2">
          <cell r="E2" t="str">
            <v>가설휀스1.45*1.8</v>
          </cell>
          <cell r="F2">
            <v>6000</v>
          </cell>
          <cell r="H2">
            <v>6000</v>
          </cell>
        </row>
        <row r="3">
          <cell r="E3" t="str">
            <v>각재3.6*4.5*4.5</v>
          </cell>
          <cell r="F3">
            <v>239520</v>
          </cell>
          <cell r="G3" t="str">
            <v>포함</v>
          </cell>
          <cell r="H3">
            <v>217745</v>
          </cell>
        </row>
        <row r="4">
          <cell r="E4" t="str">
            <v>결속선#20(0.9mm)</v>
          </cell>
          <cell r="F4">
            <v>630</v>
          </cell>
          <cell r="H4">
            <v>630</v>
          </cell>
        </row>
        <row r="5">
          <cell r="E5" t="str">
            <v>경계석보차A</v>
          </cell>
          <cell r="F5">
            <v>3500</v>
          </cell>
          <cell r="H5">
            <v>3500</v>
          </cell>
        </row>
        <row r="6">
          <cell r="E6" t="str">
            <v>경계석보차B</v>
          </cell>
          <cell r="F6">
            <v>4500</v>
          </cell>
          <cell r="H6">
            <v>4500</v>
          </cell>
        </row>
        <row r="7">
          <cell r="E7" t="str">
            <v>경계석보차C</v>
          </cell>
          <cell r="F7">
            <v>6100</v>
          </cell>
          <cell r="H7">
            <v>6100</v>
          </cell>
        </row>
        <row r="8">
          <cell r="E8" t="str">
            <v>경계석도로SA</v>
          </cell>
          <cell r="F8">
            <v>2000</v>
          </cell>
          <cell r="H8">
            <v>2000</v>
          </cell>
        </row>
        <row r="9">
          <cell r="E9" t="str">
            <v>경계석횡단용(180*200(100)*1000)</v>
          </cell>
          <cell r="F9">
            <v>19190</v>
          </cell>
          <cell r="H9">
            <v>19190</v>
          </cell>
        </row>
        <row r="10">
          <cell r="E10" t="str">
            <v>고압호스</v>
          </cell>
          <cell r="F10">
            <v>6200</v>
          </cell>
          <cell r="H10">
            <v>6200</v>
          </cell>
        </row>
        <row r="11">
          <cell r="E11" t="str">
            <v>높이조절재대20</v>
          </cell>
          <cell r="F11">
            <v>19000</v>
          </cell>
          <cell r="H11">
            <v>19000</v>
          </cell>
        </row>
        <row r="12">
          <cell r="E12" t="str">
            <v>높이조절재대50</v>
          </cell>
          <cell r="F12">
            <v>33500</v>
          </cell>
          <cell r="H12">
            <v>33500</v>
          </cell>
        </row>
        <row r="13">
          <cell r="E13" t="str">
            <v>높이조절재사각20</v>
          </cell>
          <cell r="F13">
            <v>18000</v>
          </cell>
          <cell r="H13">
            <v>18000</v>
          </cell>
        </row>
        <row r="14">
          <cell r="E14" t="str">
            <v>높이조절재사각50</v>
          </cell>
          <cell r="F14">
            <v>31000</v>
          </cell>
          <cell r="H14">
            <v>31000</v>
          </cell>
        </row>
        <row r="15">
          <cell r="E15" t="str">
            <v>높이조절재소20</v>
          </cell>
          <cell r="F15">
            <v>13000</v>
          </cell>
          <cell r="H15">
            <v>13000</v>
          </cell>
        </row>
        <row r="16">
          <cell r="E16" t="str">
            <v>높이조절재소50</v>
          </cell>
          <cell r="F16">
            <v>27000</v>
          </cell>
          <cell r="H16">
            <v>27000</v>
          </cell>
        </row>
        <row r="17">
          <cell r="E17" t="str">
            <v>높이조절재중20</v>
          </cell>
          <cell r="F17">
            <v>17500</v>
          </cell>
          <cell r="H17">
            <v>17500</v>
          </cell>
        </row>
        <row r="18">
          <cell r="E18" t="str">
            <v>높이조절재중50</v>
          </cell>
          <cell r="F18">
            <v>31000</v>
          </cell>
          <cell r="H18">
            <v>31000</v>
          </cell>
        </row>
        <row r="19">
          <cell r="E19" t="str">
            <v>도로표지병앵커형</v>
          </cell>
          <cell r="F19">
            <v>15500</v>
          </cell>
          <cell r="H19">
            <v>15500</v>
          </cell>
        </row>
        <row r="20">
          <cell r="E20" t="str">
            <v>레미콘25-180-8</v>
          </cell>
          <cell r="F20">
            <v>40940</v>
          </cell>
          <cell r="H20">
            <v>40940</v>
          </cell>
        </row>
        <row r="21">
          <cell r="E21" t="str">
            <v>레미콘40-180-8</v>
          </cell>
          <cell r="F21">
            <v>39450</v>
          </cell>
          <cell r="H21">
            <v>39450</v>
          </cell>
        </row>
        <row r="22">
          <cell r="E22" t="str">
            <v>레미콘40-240-8</v>
          </cell>
          <cell r="F22">
            <v>44930</v>
          </cell>
          <cell r="H22">
            <v>44930</v>
          </cell>
        </row>
        <row r="23">
          <cell r="E23" t="str">
            <v>맨홀뚜껑Φ648</v>
          </cell>
          <cell r="F23">
            <v>120000</v>
          </cell>
          <cell r="H23">
            <v>120000</v>
          </cell>
        </row>
        <row r="24">
          <cell r="E24" t="str">
            <v>모래건조,거친모래</v>
          </cell>
          <cell r="F24">
            <v>100</v>
          </cell>
          <cell r="H24">
            <v>100</v>
          </cell>
        </row>
        <row r="25">
          <cell r="E25" t="str">
            <v>모래해사</v>
          </cell>
          <cell r="F25">
            <v>5700</v>
          </cell>
          <cell r="H25">
            <v>5700</v>
          </cell>
        </row>
        <row r="26">
          <cell r="E26" t="str">
            <v>못N38</v>
          </cell>
          <cell r="F26">
            <v>616</v>
          </cell>
          <cell r="H26">
            <v>616</v>
          </cell>
        </row>
        <row r="27">
          <cell r="E27" t="str">
            <v>물</v>
          </cell>
          <cell r="F27">
            <v>1010</v>
          </cell>
          <cell r="H27">
            <v>1010</v>
          </cell>
        </row>
        <row r="28">
          <cell r="E28" t="str">
            <v>박리제중유</v>
          </cell>
          <cell r="F28">
            <v>273.98</v>
          </cell>
          <cell r="G28" t="str">
            <v>포함</v>
          </cell>
          <cell r="H28">
            <v>249</v>
          </cell>
        </row>
        <row r="29">
          <cell r="E29" t="str">
            <v>받침대Φ648</v>
          </cell>
          <cell r="F29">
            <v>51430</v>
          </cell>
          <cell r="H29">
            <v>51430</v>
          </cell>
        </row>
        <row r="30">
          <cell r="E30" t="str">
            <v>보도블럭S형(회색)</v>
          </cell>
          <cell r="F30">
            <v>7100</v>
          </cell>
          <cell r="H30">
            <v>7100</v>
          </cell>
        </row>
        <row r="31">
          <cell r="E31" t="str">
            <v>보도블럭I형(녹색)</v>
          </cell>
          <cell r="F31">
            <v>9500</v>
          </cell>
          <cell r="H31">
            <v>9500</v>
          </cell>
        </row>
        <row r="32">
          <cell r="E32" t="str">
            <v>보도블럭점자(황색)</v>
          </cell>
          <cell r="F32">
            <v>11000</v>
          </cell>
          <cell r="H32">
            <v>11000</v>
          </cell>
        </row>
        <row r="33">
          <cell r="E33" t="str">
            <v>블레이드D320-400,t3.2</v>
          </cell>
          <cell r="F33">
            <v>182000</v>
          </cell>
          <cell r="H33">
            <v>182000</v>
          </cell>
        </row>
        <row r="34">
          <cell r="E34" t="str">
            <v>산소</v>
          </cell>
          <cell r="F34">
            <v>350</v>
          </cell>
          <cell r="H34">
            <v>350</v>
          </cell>
        </row>
        <row r="35">
          <cell r="E35" t="str">
            <v>셑트앵커Φ13</v>
          </cell>
          <cell r="F35">
            <v>150</v>
          </cell>
          <cell r="H35">
            <v>150</v>
          </cell>
        </row>
        <row r="36">
          <cell r="E36" t="str">
            <v>쇄석자갈25mm</v>
          </cell>
          <cell r="F36">
            <v>11500</v>
          </cell>
          <cell r="H36">
            <v>11500</v>
          </cell>
        </row>
        <row r="37">
          <cell r="E37" t="str">
            <v>쇄석자갈40mm</v>
          </cell>
          <cell r="F37">
            <v>10500</v>
          </cell>
          <cell r="H37">
            <v>10500</v>
          </cell>
        </row>
        <row r="38">
          <cell r="E38" t="str">
            <v>수지콘크리트용</v>
          </cell>
          <cell r="F38">
            <v>7500</v>
          </cell>
          <cell r="H38">
            <v>7500</v>
          </cell>
        </row>
        <row r="39">
          <cell r="E39" t="str">
            <v>수지포장용</v>
          </cell>
          <cell r="F39">
            <v>7500</v>
          </cell>
          <cell r="H39">
            <v>7500</v>
          </cell>
        </row>
        <row r="40">
          <cell r="E40" t="str">
            <v>스틸그레이팅1000*1000*70</v>
          </cell>
          <cell r="F40">
            <v>152100</v>
          </cell>
          <cell r="H40">
            <v>152100</v>
          </cell>
        </row>
        <row r="41">
          <cell r="E41" t="str">
            <v>스틸그레이팅300*995</v>
          </cell>
          <cell r="F41">
            <v>22400</v>
          </cell>
          <cell r="H41">
            <v>22400</v>
          </cell>
        </row>
        <row r="42">
          <cell r="E42" t="str">
            <v>스틸그레이팅400*995</v>
          </cell>
          <cell r="F42">
            <v>32300</v>
          </cell>
          <cell r="H42">
            <v>32300</v>
          </cell>
        </row>
        <row r="43">
          <cell r="E43" t="str">
            <v>슬리브SUS316-250MM</v>
          </cell>
          <cell r="F43">
            <v>100000</v>
          </cell>
          <cell r="H43">
            <v>100000</v>
          </cell>
        </row>
        <row r="44">
          <cell r="E44" t="str">
            <v>슬리브SUS316-300MM</v>
          </cell>
          <cell r="F44">
            <v>110000</v>
          </cell>
          <cell r="H44">
            <v>110000</v>
          </cell>
        </row>
        <row r="45">
          <cell r="E45" t="str">
            <v>슬리브SUS316-450MM</v>
          </cell>
          <cell r="F45">
            <v>173000</v>
          </cell>
          <cell r="H45">
            <v>173000</v>
          </cell>
        </row>
        <row r="46">
          <cell r="E46" t="str">
            <v>슬리브SUS316-500MM</v>
          </cell>
          <cell r="F46">
            <v>177000</v>
          </cell>
          <cell r="H46">
            <v>177000</v>
          </cell>
        </row>
        <row r="47">
          <cell r="E47" t="str">
            <v>슬리브SUS316-600MM</v>
          </cell>
          <cell r="F47">
            <v>210000</v>
          </cell>
          <cell r="H47">
            <v>210000</v>
          </cell>
        </row>
        <row r="48">
          <cell r="E48" t="str">
            <v>슬리브SUS316-700MM</v>
          </cell>
          <cell r="F48">
            <v>228000</v>
          </cell>
          <cell r="H48">
            <v>228000</v>
          </cell>
        </row>
        <row r="49">
          <cell r="E49" t="str">
            <v>슬리브SUS316-800MM</v>
          </cell>
          <cell r="F49">
            <v>330000</v>
          </cell>
          <cell r="H49">
            <v>330000</v>
          </cell>
        </row>
        <row r="50">
          <cell r="E50" t="str">
            <v>시멘트40kg</v>
          </cell>
          <cell r="F50">
            <v>3800</v>
          </cell>
          <cell r="G50" t="str">
            <v>포함</v>
          </cell>
          <cell r="H50">
            <v>3454</v>
          </cell>
        </row>
        <row r="51">
          <cell r="E51" t="str">
            <v>신너</v>
          </cell>
          <cell r="F51">
            <v>1328</v>
          </cell>
          <cell r="H51">
            <v>1328</v>
          </cell>
        </row>
        <row r="52">
          <cell r="E52" t="str">
            <v>아세틸렌</v>
          </cell>
          <cell r="F52">
            <v>8000</v>
          </cell>
          <cell r="H52">
            <v>8000</v>
          </cell>
        </row>
        <row r="53">
          <cell r="E53" t="str">
            <v>아스콘#467</v>
          </cell>
          <cell r="F53">
            <v>30500</v>
          </cell>
          <cell r="H53">
            <v>30500</v>
          </cell>
        </row>
        <row r="54">
          <cell r="E54" t="str">
            <v>아스콘#78</v>
          </cell>
          <cell r="F54">
            <v>35500</v>
          </cell>
          <cell r="H54">
            <v>35500</v>
          </cell>
        </row>
        <row r="55">
          <cell r="E55" t="str">
            <v>아스콘상온형 3mm</v>
          </cell>
          <cell r="F55">
            <v>500</v>
          </cell>
          <cell r="H55">
            <v>500</v>
          </cell>
        </row>
        <row r="56">
          <cell r="E56" t="str">
            <v>아스팔트유제MC-3</v>
          </cell>
          <cell r="F56">
            <v>69000</v>
          </cell>
          <cell r="H56">
            <v>80000</v>
          </cell>
        </row>
        <row r="57">
          <cell r="E57" t="str">
            <v>아스팔트유제RSC-4</v>
          </cell>
          <cell r="F57">
            <v>52000</v>
          </cell>
          <cell r="H57">
            <v>57000</v>
          </cell>
        </row>
        <row r="58">
          <cell r="E58" t="str">
            <v>용접봉Φ4mm</v>
          </cell>
          <cell r="F58">
            <v>8170</v>
          </cell>
          <cell r="H58">
            <v>8170</v>
          </cell>
        </row>
        <row r="59">
          <cell r="E59" t="str">
            <v>용착성도료(백색)도로표지용</v>
          </cell>
          <cell r="F59">
            <v>1050</v>
          </cell>
          <cell r="H59">
            <v>1050</v>
          </cell>
        </row>
        <row r="60">
          <cell r="E60" t="str">
            <v>용착성도료(황색)도로표지용</v>
          </cell>
          <cell r="F60">
            <v>1100</v>
          </cell>
          <cell r="H60">
            <v>1100</v>
          </cell>
        </row>
        <row r="61">
          <cell r="E61" t="str">
            <v>유리섬유F58-C38</v>
          </cell>
          <cell r="F61">
            <v>5000</v>
          </cell>
          <cell r="H61">
            <v>5000</v>
          </cell>
        </row>
        <row r="62">
          <cell r="E62" t="str">
            <v>유리알KSL2521</v>
          </cell>
          <cell r="F62">
            <v>900</v>
          </cell>
          <cell r="H62">
            <v>900</v>
          </cell>
        </row>
        <row r="63">
          <cell r="E63" t="str">
            <v>이형철근(SD30)D13</v>
          </cell>
          <cell r="F63">
            <v>295000</v>
          </cell>
          <cell r="H63">
            <v>295000</v>
          </cell>
        </row>
        <row r="64">
          <cell r="E64" t="str">
            <v>이형철근(SD30)D16</v>
          </cell>
          <cell r="F64">
            <v>290000</v>
          </cell>
          <cell r="H64">
            <v>290000</v>
          </cell>
        </row>
        <row r="65">
          <cell r="E65" t="str">
            <v>이형철근(SD30)D19</v>
          </cell>
          <cell r="F65">
            <v>290000</v>
          </cell>
          <cell r="H65">
            <v>290000</v>
          </cell>
        </row>
        <row r="66">
          <cell r="E66" t="str">
            <v>인화지</v>
          </cell>
          <cell r="F66">
            <v>170</v>
          </cell>
          <cell r="G66" t="str">
            <v>포함</v>
          </cell>
          <cell r="H66">
            <v>154</v>
          </cell>
        </row>
        <row r="67">
          <cell r="E67" t="str">
            <v>자갈건조25mm</v>
          </cell>
          <cell r="F67">
            <v>100</v>
          </cell>
          <cell r="H67">
            <v>100</v>
          </cell>
        </row>
        <row r="68">
          <cell r="E68" t="str">
            <v>접착제도로설치용</v>
          </cell>
          <cell r="F68">
            <v>7500</v>
          </cell>
          <cell r="H68">
            <v>7500</v>
          </cell>
        </row>
        <row r="69">
          <cell r="E69" t="str">
            <v>조합페인트백색1급</v>
          </cell>
          <cell r="F69">
            <v>4536</v>
          </cell>
          <cell r="H69">
            <v>4536</v>
          </cell>
        </row>
        <row r="70">
          <cell r="E70" t="str">
            <v>조합페인트백색2급</v>
          </cell>
          <cell r="F70">
            <v>3220</v>
          </cell>
          <cell r="H70">
            <v>3220</v>
          </cell>
        </row>
        <row r="71">
          <cell r="E71" t="str">
            <v>집수받이뚜껑500*500*70</v>
          </cell>
          <cell r="F71">
            <v>60000</v>
          </cell>
          <cell r="H71">
            <v>60000</v>
          </cell>
        </row>
        <row r="72">
          <cell r="E72" t="str">
            <v>차단하수도뚜껑500*500*70</v>
          </cell>
          <cell r="F72">
            <v>54400</v>
          </cell>
          <cell r="H72">
            <v>54400</v>
          </cell>
        </row>
        <row r="73">
          <cell r="E73" t="str">
            <v>철선#8</v>
          </cell>
          <cell r="F73">
            <v>510</v>
          </cell>
          <cell r="H73">
            <v>510</v>
          </cell>
        </row>
        <row r="74">
          <cell r="E74" t="str">
            <v>충진재플라이애시</v>
          </cell>
          <cell r="F74">
            <v>65</v>
          </cell>
          <cell r="H74">
            <v>65</v>
          </cell>
        </row>
        <row r="75">
          <cell r="E75" t="str">
            <v>프라이머용착형</v>
          </cell>
          <cell r="F75">
            <v>2080</v>
          </cell>
          <cell r="H75">
            <v>2080</v>
          </cell>
        </row>
        <row r="76">
          <cell r="E76" t="str">
            <v>프로판가스일반용</v>
          </cell>
          <cell r="F76">
            <v>740</v>
          </cell>
          <cell r="H76">
            <v>740</v>
          </cell>
        </row>
        <row r="77">
          <cell r="E77" t="str">
            <v>퓰륨관500*500</v>
          </cell>
          <cell r="F77">
            <v>63410</v>
          </cell>
          <cell r="H77">
            <v>63410</v>
          </cell>
        </row>
        <row r="78">
          <cell r="E78" t="str">
            <v>퓰륨관뚜껑B=500</v>
          </cell>
          <cell r="F78">
            <v>9540</v>
          </cell>
          <cell r="H78">
            <v>9540</v>
          </cell>
        </row>
        <row r="79">
          <cell r="E79" t="str">
            <v>퓰륨관뚜껑B=800</v>
          </cell>
          <cell r="F79">
            <v>14500</v>
          </cell>
          <cell r="H79">
            <v>14500</v>
          </cell>
        </row>
        <row r="80">
          <cell r="E80" t="str">
            <v>합판12mm내수</v>
          </cell>
          <cell r="F80">
            <v>5554</v>
          </cell>
          <cell r="H80">
            <v>5554</v>
          </cell>
        </row>
        <row r="81">
          <cell r="E81" t="str">
            <v>혼합골재40mm</v>
          </cell>
          <cell r="F81">
            <v>9500</v>
          </cell>
          <cell r="H81">
            <v>9500</v>
          </cell>
        </row>
        <row r="82">
          <cell r="E82" t="str">
            <v>혼합골재75mm</v>
          </cell>
          <cell r="F82">
            <v>8500</v>
          </cell>
          <cell r="H82">
            <v>8500</v>
          </cell>
        </row>
        <row r="83">
          <cell r="E83" t="str">
            <v>휘발유저유황</v>
          </cell>
          <cell r="F83">
            <v>1194.0999999999999</v>
          </cell>
          <cell r="H83">
            <v>1194</v>
          </cell>
        </row>
        <row r="84">
          <cell r="E84" t="str">
            <v>흄관(소켓식)Φ1000</v>
          </cell>
          <cell r="F84">
            <v>187600</v>
          </cell>
          <cell r="H84">
            <v>187600</v>
          </cell>
        </row>
        <row r="85">
          <cell r="E85" t="str">
            <v>흄관(소켓식)Φ250</v>
          </cell>
          <cell r="F85">
            <v>26225</v>
          </cell>
          <cell r="H85">
            <v>26225</v>
          </cell>
        </row>
        <row r="86">
          <cell r="E86" t="str">
            <v>흄관(소켓식)Φ300</v>
          </cell>
          <cell r="F86">
            <v>33200</v>
          </cell>
          <cell r="H86">
            <v>33200</v>
          </cell>
        </row>
        <row r="87">
          <cell r="E87" t="str">
            <v>흄관(소켓식)Φ450</v>
          </cell>
          <cell r="F87">
            <v>40500</v>
          </cell>
          <cell r="H87">
            <v>40500</v>
          </cell>
        </row>
        <row r="88">
          <cell r="E88" t="str">
            <v>흄관(소켓식)Φ600</v>
          </cell>
          <cell r="F88">
            <v>66950</v>
          </cell>
          <cell r="H88">
            <v>66950</v>
          </cell>
        </row>
        <row r="89">
          <cell r="E89" t="str">
            <v>흄관(소켓식)Φ700</v>
          </cell>
          <cell r="F89">
            <v>90600</v>
          </cell>
          <cell r="H89">
            <v>90600</v>
          </cell>
        </row>
        <row r="90">
          <cell r="E90" t="str">
            <v>흄관(소켓식)Φ800</v>
          </cell>
          <cell r="F90">
            <v>118075</v>
          </cell>
          <cell r="H90">
            <v>118075</v>
          </cell>
        </row>
        <row r="91">
          <cell r="E91" t="str">
            <v>흄관(소켓식)Φ900</v>
          </cell>
          <cell r="F91">
            <v>150425</v>
          </cell>
          <cell r="H91">
            <v>150425</v>
          </cell>
        </row>
        <row r="92">
          <cell r="E92" t="str">
            <v>FRP수지K-6T</v>
          </cell>
          <cell r="F92">
            <v>55000</v>
          </cell>
          <cell r="H92">
            <v>55000</v>
          </cell>
        </row>
        <row r="93">
          <cell r="E93" t="str">
            <v>PE블럭육각A형</v>
          </cell>
          <cell r="F93">
            <v>6000</v>
          </cell>
          <cell r="H93">
            <v>6000</v>
          </cell>
        </row>
        <row r="94">
          <cell r="E94" t="str">
            <v>THP관Φ200</v>
          </cell>
          <cell r="F94">
            <v>3072</v>
          </cell>
          <cell r="H94">
            <v>3072</v>
          </cell>
        </row>
        <row r="95">
          <cell r="E95" t="str">
            <v>THP관Φ300</v>
          </cell>
          <cell r="F95">
            <v>5724</v>
          </cell>
          <cell r="H95">
            <v>5724</v>
          </cell>
        </row>
        <row r="117">
          <cell r="E117" t="str">
            <v/>
          </cell>
        </row>
      </sheetData>
      <sheetData sheetId="5"/>
      <sheetData sheetId="6">
        <row r="2">
          <cell r="D2" t="str">
            <v>시작</v>
          </cell>
          <cell r="G2" t="e">
            <v>#REF!</v>
          </cell>
          <cell r="I2" t="e">
            <v>#REF!</v>
          </cell>
          <cell r="K2" t="e">
            <v>#REF!</v>
          </cell>
          <cell r="M2" t="str">
            <v>M0000</v>
          </cell>
        </row>
        <row r="3">
          <cell r="D3" t="str">
            <v>콘크리트펌프차타설무근구조물, 50㎥미만</v>
          </cell>
          <cell r="F3" t="str">
            <v>㎥</v>
          </cell>
          <cell r="G3">
            <v>761.3</v>
          </cell>
          <cell r="H3" t="str">
            <v>소형고압블럭운반(6cm)구역화물6t, L=10km</v>
          </cell>
          <cell r="I3">
            <v>5847</v>
          </cell>
          <cell r="J3">
            <v>0</v>
          </cell>
          <cell r="K3">
            <v>6052.8</v>
          </cell>
          <cell r="L3">
            <v>1076</v>
          </cell>
          <cell r="M3" t="str">
            <v>M0064</v>
          </cell>
        </row>
        <row r="4">
          <cell r="D4" t="str">
            <v>인력운반토사</v>
          </cell>
          <cell r="F4" t="str">
            <v>㎥</v>
          </cell>
          <cell r="G4">
            <v>5847</v>
          </cell>
          <cell r="H4" t="str">
            <v>소형고압블럭운반(8cm)구역화물6t, L=10km</v>
          </cell>
          <cell r="I4">
            <v>6052.8</v>
          </cell>
          <cell r="J4">
            <v>0</v>
          </cell>
          <cell r="K4" t="e">
            <v>#NAME?</v>
          </cell>
          <cell r="L4">
            <v>1455.8</v>
          </cell>
          <cell r="M4" t="str">
            <v>M0070</v>
          </cell>
        </row>
        <row r="5">
          <cell r="D5" t="str">
            <v>시멘트운반구역화물6t, L=10km</v>
          </cell>
          <cell r="F5" t="str">
            <v>포</v>
          </cell>
          <cell r="G5">
            <v>0</v>
          </cell>
          <cell r="H5" t="str">
            <v>소형고압블럭운반(6cm)구역화물8t, L=10km</v>
          </cell>
          <cell r="I5">
            <v>178.6</v>
          </cell>
          <cell r="J5">
            <v>0</v>
          </cell>
          <cell r="K5">
            <v>330</v>
          </cell>
          <cell r="L5">
            <v>998.8</v>
          </cell>
          <cell r="M5" t="str">
            <v>M0128-어-06</v>
          </cell>
        </row>
        <row r="6">
          <cell r="D6" t="str">
            <v>시멘트운반구역화물8t, L=10km</v>
          </cell>
          <cell r="F6" t="str">
            <v>포</v>
          </cell>
          <cell r="G6">
            <v>0</v>
          </cell>
          <cell r="H6" t="str">
            <v>소형고압블럭운반(8cm)구역화물8t, L=10km</v>
          </cell>
          <cell r="I6">
            <v>178.6</v>
          </cell>
          <cell r="J6">
            <v>0</v>
          </cell>
          <cell r="K6">
            <v>304.60000000000002</v>
          </cell>
          <cell r="L6">
            <v>1353.9</v>
          </cell>
          <cell r="M6" t="str">
            <v>M0128-어-08</v>
          </cell>
        </row>
        <row r="7">
          <cell r="D7" t="str">
            <v>시멘트운반구역화물11t, L=10km</v>
          </cell>
          <cell r="F7" t="str">
            <v>포</v>
          </cell>
          <cell r="G7">
            <v>0</v>
          </cell>
          <cell r="H7" t="str">
            <v>소형고압블럭운반(6cm)구역화물11t, L=10km</v>
          </cell>
          <cell r="I7">
            <v>178.6</v>
          </cell>
          <cell r="J7">
            <v>0</v>
          </cell>
          <cell r="K7">
            <v>304.3</v>
          </cell>
          <cell r="L7">
            <v>996.3</v>
          </cell>
          <cell r="M7" t="str">
            <v>M0128-어-11</v>
          </cell>
        </row>
        <row r="8">
          <cell r="D8" t="str">
            <v>경계석운반(보차A)구역화물6t, L=10km</v>
          </cell>
          <cell r="F8" t="str">
            <v>개</v>
          </cell>
          <cell r="G8">
            <v>0</v>
          </cell>
          <cell r="H8" t="str">
            <v>소형고압블럭운반(8cm)구역화물11t, L=10km</v>
          </cell>
          <cell r="I8">
            <v>343.6</v>
          </cell>
          <cell r="J8">
            <v>0</v>
          </cell>
          <cell r="K8">
            <v>603.6</v>
          </cell>
          <cell r="L8">
            <v>1349.8</v>
          </cell>
          <cell r="M8" t="str">
            <v>M0128-경-61</v>
          </cell>
        </row>
        <row r="9">
          <cell r="D9" t="str">
            <v>경계석운반(보차B)구역화물6t, L=10km</v>
          </cell>
          <cell r="F9" t="str">
            <v>개</v>
          </cell>
          <cell r="G9">
            <v>0</v>
          </cell>
          <cell r="H9" t="str">
            <v>시멘트운반구역화물6t, L=10km</v>
          </cell>
          <cell r="I9">
            <v>496.3</v>
          </cell>
          <cell r="J9">
            <v>0</v>
          </cell>
          <cell r="K9">
            <v>916.6</v>
          </cell>
          <cell r="L9">
            <v>330</v>
          </cell>
          <cell r="M9" t="str">
            <v>M0128-경-62</v>
          </cell>
        </row>
        <row r="10">
          <cell r="D10" t="str">
            <v>경계석운반(보차C)구역화물6t, L=10km</v>
          </cell>
          <cell r="F10" t="str">
            <v>개</v>
          </cell>
          <cell r="G10">
            <v>0</v>
          </cell>
          <cell r="H10" t="str">
            <v>시멘트운반구역화물8t, L=10km</v>
          </cell>
          <cell r="I10">
            <v>638.1</v>
          </cell>
          <cell r="J10">
            <v>0</v>
          </cell>
          <cell r="K10">
            <v>1151.0999999999999</v>
          </cell>
          <cell r="L10">
            <v>304.60000000000002</v>
          </cell>
          <cell r="M10" t="str">
            <v>M0128-경-63</v>
          </cell>
        </row>
        <row r="11">
          <cell r="D11" t="str">
            <v>경계석운반(도로SA)구역화물6t, L=10km</v>
          </cell>
          <cell r="F11" t="str">
            <v>개</v>
          </cell>
          <cell r="G11">
            <v>0</v>
          </cell>
          <cell r="H11" t="str">
            <v>시멘트운반구역화물11t, L=10km</v>
          </cell>
          <cell r="I11">
            <v>159.5</v>
          </cell>
          <cell r="J11">
            <v>0</v>
          </cell>
          <cell r="K11">
            <v>289.39999999999998</v>
          </cell>
          <cell r="L11">
            <v>304.3</v>
          </cell>
          <cell r="M11" t="str">
            <v>M0128-경-64</v>
          </cell>
        </row>
        <row r="12">
          <cell r="D12" t="str">
            <v>경계석운반(도로SB)구역화물6t, L=10km</v>
          </cell>
          <cell r="F12" t="str">
            <v>개</v>
          </cell>
          <cell r="G12">
            <v>0</v>
          </cell>
          <cell r="H12" t="str">
            <v>콘크리트펌프차타설(붐타설)무근, 21, 50㎥미만</v>
          </cell>
          <cell r="I12">
            <v>194.2</v>
          </cell>
          <cell r="J12">
            <v>521.6</v>
          </cell>
          <cell r="K12">
            <v>348.5</v>
          </cell>
          <cell r="L12">
            <v>3434.2</v>
          </cell>
          <cell r="M12" t="str">
            <v>M0128-경-65</v>
          </cell>
        </row>
        <row r="13">
          <cell r="D13" t="str">
            <v>경계석운반(도로SC)구역화물6t, L=10km</v>
          </cell>
          <cell r="F13" t="str">
            <v>개</v>
          </cell>
          <cell r="G13">
            <v>0</v>
          </cell>
          <cell r="H13" t="str">
            <v>콘크리트펌프차타설(붐타설)무근, 21, 50㎥-100㎥</v>
          </cell>
          <cell r="I13">
            <v>235</v>
          </cell>
          <cell r="J13">
            <v>367.7</v>
          </cell>
          <cell r="K13">
            <v>430.4</v>
          </cell>
          <cell r="L13">
            <v>2421.1</v>
          </cell>
          <cell r="M13" t="str">
            <v>M0128-경-66</v>
          </cell>
        </row>
        <row r="14">
          <cell r="D14" t="str">
            <v>경계석운반(보차A)구역화물8t, L=10km</v>
          </cell>
          <cell r="F14" t="str">
            <v>개</v>
          </cell>
          <cell r="G14">
            <v>0</v>
          </cell>
          <cell r="H14" t="str">
            <v>콘크리트펌프차타설(붐타설)무근, 21, 100㎥이상</v>
          </cell>
          <cell r="I14">
            <v>343.6</v>
          </cell>
          <cell r="J14">
            <v>313</v>
          </cell>
          <cell r="K14">
            <v>558.9</v>
          </cell>
          <cell r="L14">
            <v>2060.5</v>
          </cell>
          <cell r="M14" t="str">
            <v>M0128-경-81</v>
          </cell>
        </row>
        <row r="15">
          <cell r="D15" t="str">
            <v>경계석운반(보차B)구역화물8t, L=10km</v>
          </cell>
          <cell r="F15" t="str">
            <v>개</v>
          </cell>
          <cell r="G15">
            <v>0</v>
          </cell>
          <cell r="H15" t="str">
            <v>콘크리트펌프차타설(붐타설)무근, 18, 50㎥미만</v>
          </cell>
          <cell r="I15">
            <v>496.3</v>
          </cell>
          <cell r="J15">
            <v>650.9</v>
          </cell>
          <cell r="K15">
            <v>846.2</v>
          </cell>
          <cell r="L15">
            <v>4285.2</v>
          </cell>
          <cell r="M15" t="str">
            <v>M0128-경-82</v>
          </cell>
        </row>
        <row r="16">
          <cell r="D16" t="str">
            <v>경계석운반(보차C)구역화물8t, L=10km</v>
          </cell>
          <cell r="F16" t="str">
            <v>개</v>
          </cell>
          <cell r="G16">
            <v>0</v>
          </cell>
          <cell r="H16" t="str">
            <v>콘크리트펌프차타설(붐타설)무근, 18, 50㎥-100㎥</v>
          </cell>
          <cell r="I16">
            <v>638.1</v>
          </cell>
          <cell r="J16">
            <v>459.7</v>
          </cell>
          <cell r="K16">
            <v>1050.4000000000001</v>
          </cell>
          <cell r="L16">
            <v>3026.4</v>
          </cell>
          <cell r="M16" t="str">
            <v>M0128-경-83</v>
          </cell>
        </row>
        <row r="17">
          <cell r="D17" t="str">
            <v>경계석운반(도로SA)구역화물8t, L=10km</v>
          </cell>
          <cell r="F17" t="str">
            <v>개</v>
          </cell>
          <cell r="G17">
            <v>0</v>
          </cell>
          <cell r="H17" t="str">
            <v>콘크리트펌프차타설(붐타설)무근, 18, 100㎥이상</v>
          </cell>
          <cell r="I17">
            <v>159.5</v>
          </cell>
          <cell r="J17">
            <v>391.2</v>
          </cell>
          <cell r="K17">
            <v>267.2</v>
          </cell>
          <cell r="L17">
            <v>2575.6</v>
          </cell>
          <cell r="M17" t="str">
            <v>M0128-경-84</v>
          </cell>
        </row>
        <row r="18">
          <cell r="D18" t="str">
            <v>경계석운반(도로SB)구역화물8t, L=10km</v>
          </cell>
          <cell r="F18" t="str">
            <v>개</v>
          </cell>
          <cell r="G18">
            <v>0</v>
          </cell>
          <cell r="H18" t="str">
            <v>콘크리트펌프차타설(붐타설)무근, 15, 50㎥미만</v>
          </cell>
          <cell r="I18">
            <v>194.2</v>
          </cell>
          <cell r="J18">
            <v>817.2</v>
          </cell>
          <cell r="K18">
            <v>320.60000000000002</v>
          </cell>
          <cell r="L18">
            <v>5380.3</v>
          </cell>
          <cell r="M18" t="str">
            <v>M0128-경-85</v>
          </cell>
        </row>
        <row r="19">
          <cell r="D19" t="str">
            <v>경계석운반(도로SC)구역화물8t, L=10km</v>
          </cell>
          <cell r="F19" t="str">
            <v>개</v>
          </cell>
          <cell r="G19">
            <v>0</v>
          </cell>
          <cell r="H19" t="str">
            <v>콘크리트펌프차타설(붐타설)무근, 15, 50㎥-100㎥</v>
          </cell>
          <cell r="I19">
            <v>235</v>
          </cell>
          <cell r="J19">
            <v>574.6</v>
          </cell>
          <cell r="K19">
            <v>398.2</v>
          </cell>
          <cell r="L19">
            <v>3783</v>
          </cell>
          <cell r="M19" t="str">
            <v>M0128-경-86</v>
          </cell>
        </row>
        <row r="20">
          <cell r="D20" t="str">
            <v>경계석운반(보차A)구역화물11t, L=10km</v>
          </cell>
          <cell r="F20" t="str">
            <v>개</v>
          </cell>
          <cell r="G20">
            <v>0</v>
          </cell>
          <cell r="H20" t="str">
            <v>콘크리트펌프차타설(붐타설)무근, 15, 100㎥이상</v>
          </cell>
          <cell r="I20">
            <v>343.6</v>
          </cell>
          <cell r="J20">
            <v>488.7</v>
          </cell>
          <cell r="K20">
            <v>557.9</v>
          </cell>
          <cell r="L20">
            <v>3217.4</v>
          </cell>
          <cell r="M20" t="str">
            <v>M0128-경-11</v>
          </cell>
        </row>
        <row r="21">
          <cell r="D21" t="str">
            <v>경계석운반(보차B)구역화물11t, L=10km</v>
          </cell>
          <cell r="F21" t="str">
            <v>개</v>
          </cell>
          <cell r="G21">
            <v>0</v>
          </cell>
          <cell r="H21" t="str">
            <v>콘크리트펌프차타설(붐타설)무근, 8-12, 50㎥미만</v>
          </cell>
          <cell r="I21">
            <v>496.3</v>
          </cell>
          <cell r="J21">
            <v>919.4</v>
          </cell>
          <cell r="K21">
            <v>845.3</v>
          </cell>
          <cell r="L21">
            <v>6052.8</v>
          </cell>
          <cell r="M21" t="str">
            <v>M0128-경-12</v>
          </cell>
        </row>
        <row r="22">
          <cell r="D22" t="str">
            <v>경계석운반(보차C)구역화물11t, L=10km</v>
          </cell>
          <cell r="F22" t="str">
            <v>개</v>
          </cell>
          <cell r="G22">
            <v>0</v>
          </cell>
          <cell r="H22" t="str">
            <v>콘크리트펌프차타설(붐타설)무근, 8-12, 50㎥-100㎥</v>
          </cell>
          <cell r="I22">
            <v>638.1</v>
          </cell>
          <cell r="J22">
            <v>648</v>
          </cell>
          <cell r="K22">
            <v>1046.0999999999999</v>
          </cell>
          <cell r="L22">
            <v>4266.3</v>
          </cell>
          <cell r="M22" t="str">
            <v>M0128-경-13</v>
          </cell>
        </row>
        <row r="23">
          <cell r="D23" t="str">
            <v>경계석운반(도로SA)구역화물11t, L=10km</v>
          </cell>
          <cell r="F23" t="str">
            <v>개</v>
          </cell>
          <cell r="G23">
            <v>0</v>
          </cell>
          <cell r="H23" t="str">
            <v>콘크리트펌프차타설(붐타설)무근, 8-12, 100㎥이상</v>
          </cell>
          <cell r="I23">
            <v>159.5</v>
          </cell>
          <cell r="J23">
            <v>550.9</v>
          </cell>
          <cell r="K23">
            <v>266.5</v>
          </cell>
          <cell r="L23">
            <v>3627.1</v>
          </cell>
          <cell r="M23" t="str">
            <v>M0128-경-14</v>
          </cell>
        </row>
        <row r="24">
          <cell r="D24" t="str">
            <v>경계석운반(도로SB)구역화물11t, L=10km</v>
          </cell>
          <cell r="F24" t="str">
            <v>개</v>
          </cell>
          <cell r="G24">
            <v>0</v>
          </cell>
          <cell r="H24" t="str">
            <v>콘크리트펌프차타설(붐타설)철근, 21, 50㎥미만</v>
          </cell>
          <cell r="I24">
            <v>194.2</v>
          </cell>
          <cell r="J24">
            <v>626</v>
          </cell>
          <cell r="K24">
            <v>320.60000000000002</v>
          </cell>
          <cell r="L24">
            <v>4121.1000000000004</v>
          </cell>
          <cell r="M24" t="str">
            <v>M0128-경-15</v>
          </cell>
        </row>
        <row r="25">
          <cell r="D25" t="str">
            <v>경계석운반(도로SC)구역화물11t, L=10km</v>
          </cell>
          <cell r="F25" t="str">
            <v>개</v>
          </cell>
          <cell r="G25">
            <v>0</v>
          </cell>
          <cell r="H25" t="str">
            <v>콘크리트펌프차타설(붐타설)철근, 21, 50㎥-100㎥</v>
          </cell>
          <cell r="I25">
            <v>235</v>
          </cell>
          <cell r="J25">
            <v>416.7</v>
          </cell>
          <cell r="K25">
            <v>396.6</v>
          </cell>
          <cell r="L25">
            <v>2743.5</v>
          </cell>
          <cell r="M25" t="str">
            <v>M0128-경-16</v>
          </cell>
        </row>
        <row r="26">
          <cell r="D26" t="str">
            <v>소형고압블럭운반(6cm)구역화물6t, L=10km</v>
          </cell>
          <cell r="F26" t="str">
            <v>㎡</v>
          </cell>
          <cell r="G26">
            <v>0</v>
          </cell>
          <cell r="H26" t="str">
            <v>콘크리트펌프차타설(붐타설)철근, 21, 100㎥이상</v>
          </cell>
          <cell r="I26">
            <v>587.70000000000005</v>
          </cell>
          <cell r="J26">
            <v>346.9</v>
          </cell>
          <cell r="K26">
            <v>1076</v>
          </cell>
          <cell r="L26">
            <v>2284.1</v>
          </cell>
          <cell r="M26" t="str">
            <v>M0128-고-66</v>
          </cell>
        </row>
        <row r="27">
          <cell r="D27" t="str">
            <v>소형고압블럭운반(8cm)구역화물6t, L=10km</v>
          </cell>
          <cell r="F27" t="str">
            <v>㎡</v>
          </cell>
          <cell r="G27">
            <v>0</v>
          </cell>
          <cell r="H27" t="str">
            <v>콘크리트펌프차타설(붐타설)철근, 18, 50㎥미만</v>
          </cell>
          <cell r="I27">
            <v>783.6</v>
          </cell>
          <cell r="J27">
            <v>782.5</v>
          </cell>
          <cell r="K27">
            <v>1455.8</v>
          </cell>
          <cell r="L27">
            <v>5151.3</v>
          </cell>
          <cell r="M27" t="str">
            <v>M0128-고-68</v>
          </cell>
        </row>
        <row r="28">
          <cell r="D28" t="str">
            <v>소형고압블럭운반(6cm)구역화물8t, L=10km</v>
          </cell>
          <cell r="F28" t="str">
            <v>㎡</v>
          </cell>
          <cell r="G28">
            <v>0</v>
          </cell>
          <cell r="H28" t="str">
            <v>콘크리트펌프차타설(붐타설)철근, 18, 50㎥-100㎥</v>
          </cell>
          <cell r="I28">
            <v>587.70000000000005</v>
          </cell>
          <cell r="J28">
            <v>523.5</v>
          </cell>
          <cell r="K28">
            <v>998.8</v>
          </cell>
          <cell r="L28">
            <v>3446.4</v>
          </cell>
          <cell r="M28" t="str">
            <v>M0128-고-86</v>
          </cell>
        </row>
        <row r="29">
          <cell r="D29" t="str">
            <v>소형고압블럭운반(8cm)구역화물8t, L=10km</v>
          </cell>
          <cell r="F29" t="str">
            <v>㎡</v>
          </cell>
          <cell r="G29">
            <v>0</v>
          </cell>
          <cell r="H29" t="str">
            <v>콘크리트펌프차타설(붐타설)철근, 18, 100㎥이상</v>
          </cell>
          <cell r="I29">
            <v>783.6</v>
          </cell>
          <cell r="J29">
            <v>435.2</v>
          </cell>
          <cell r="K29">
            <v>1353.9</v>
          </cell>
          <cell r="L29">
            <v>2865.2</v>
          </cell>
          <cell r="M29" t="str">
            <v>M0128-고-88</v>
          </cell>
        </row>
        <row r="30">
          <cell r="D30" t="str">
            <v>소형고압블럭운반(6cm)구역화물11t, L=10km</v>
          </cell>
          <cell r="F30" t="str">
            <v>㎡</v>
          </cell>
          <cell r="G30">
            <v>0</v>
          </cell>
          <cell r="H30" t="str">
            <v>콘크리트펌프차타설(붐타설)철근, 15, 50㎥미만</v>
          </cell>
          <cell r="I30">
            <v>587.70000000000005</v>
          </cell>
          <cell r="J30">
            <v>980.7</v>
          </cell>
          <cell r="K30">
            <v>996.3</v>
          </cell>
          <cell r="L30">
            <v>6456.4</v>
          </cell>
          <cell r="M30" t="str">
            <v>M0128-고-16</v>
          </cell>
        </row>
        <row r="31">
          <cell r="D31" t="str">
            <v>소형고압블럭운반(8cm)구역화물11t, L=10km</v>
          </cell>
          <cell r="F31" t="str">
            <v>㎡</v>
          </cell>
          <cell r="G31">
            <v>0</v>
          </cell>
          <cell r="H31" t="str">
            <v>콘크리트펌프차타설(붐타설)철근, 15, 50㎥-100㎥</v>
          </cell>
          <cell r="I31">
            <v>783.6</v>
          </cell>
          <cell r="J31">
            <v>650.9</v>
          </cell>
          <cell r="K31">
            <v>1349.8</v>
          </cell>
          <cell r="L31">
            <v>4285.2</v>
          </cell>
          <cell r="M31" t="str">
            <v>M0128-고-18</v>
          </cell>
        </row>
        <row r="32">
          <cell r="D32" t="str">
            <v>퓰륨관뚜껑운반(B=500)구역화물11t, L=10km</v>
          </cell>
          <cell r="F32" t="str">
            <v>개</v>
          </cell>
          <cell r="G32">
            <v>0</v>
          </cell>
          <cell r="H32" t="str">
            <v>콘크리트펌프차타설(붐타설)철근, 15, 100㎥이상</v>
          </cell>
          <cell r="I32">
            <v>357.34</v>
          </cell>
          <cell r="J32">
            <v>542.79999999999995</v>
          </cell>
          <cell r="K32">
            <v>610.88</v>
          </cell>
          <cell r="L32">
            <v>3573.6</v>
          </cell>
          <cell r="M32" t="str">
            <v>M0102</v>
          </cell>
        </row>
        <row r="33">
          <cell r="D33" t="str">
            <v>퓰륨관뚜껑운반(B=800)구역화물11t, L=10km</v>
          </cell>
          <cell r="F33" t="str">
            <v>개</v>
          </cell>
          <cell r="G33">
            <v>0</v>
          </cell>
          <cell r="H33" t="str">
            <v>콘크리트펌프차타설(붐타설)철근, 8-12, 50㎥미만</v>
          </cell>
          <cell r="I33">
            <v>620.38</v>
          </cell>
          <cell r="J33">
            <v>1106</v>
          </cell>
          <cell r="K33">
            <v>1059.3699999999999</v>
          </cell>
          <cell r="L33">
            <v>7281.6</v>
          </cell>
          <cell r="M33" t="str">
            <v>M0103</v>
          </cell>
        </row>
        <row r="34">
          <cell r="D34" t="str">
            <v>맨홀뚜껑운반구역화물11t, L=10km</v>
          </cell>
          <cell r="F34" t="str">
            <v>포</v>
          </cell>
          <cell r="G34">
            <v>0</v>
          </cell>
          <cell r="H34" t="str">
            <v>콘크리트펌프차타설(붐타설)철근, 8-12, 50㎥-100㎥</v>
          </cell>
          <cell r="I34">
            <v>538.16</v>
          </cell>
          <cell r="J34">
            <v>735.5</v>
          </cell>
          <cell r="K34">
            <v>929.89</v>
          </cell>
          <cell r="L34">
            <v>4842.3</v>
          </cell>
          <cell r="M34" t="str">
            <v>M0105</v>
          </cell>
        </row>
        <row r="35">
          <cell r="D35" t="str">
            <v>주물뚜껑운반구역화물11t, L=10km</v>
          </cell>
          <cell r="F35" t="str">
            <v>포</v>
          </cell>
          <cell r="G35">
            <v>0</v>
          </cell>
          <cell r="H35" t="str">
            <v>콘크리트펌프차타설(붐타설)철근, 8-12, 100㎥이상</v>
          </cell>
          <cell r="I35">
            <v>223.34</v>
          </cell>
          <cell r="J35">
            <v>612.9</v>
          </cell>
          <cell r="K35">
            <v>380.41</v>
          </cell>
          <cell r="L35">
            <v>4035.2</v>
          </cell>
          <cell r="M35" t="str">
            <v>M0110</v>
          </cell>
        </row>
        <row r="36">
          <cell r="D36" t="str">
            <v>흄관운반(Φ300)구역화물6t, L=10km</v>
          </cell>
          <cell r="F36" t="str">
            <v>본</v>
          </cell>
          <cell r="G36">
            <v>547.70000000000005</v>
          </cell>
          <cell r="H36" t="str">
            <v>인력운반토사, 20m</v>
          </cell>
          <cell r="I36">
            <v>1885.3</v>
          </cell>
          <cell r="K36">
            <v>6941</v>
          </cell>
          <cell r="M36" t="str">
            <v>M0901-</v>
          </cell>
        </row>
        <row r="37">
          <cell r="D37" t="str">
            <v>흄관운반(Φ300)구역화물8t, L=10km</v>
          </cell>
          <cell r="F37" t="str">
            <v>본</v>
          </cell>
          <cell r="G37">
            <v>547.70000000000005</v>
          </cell>
          <cell r="H37" t="str">
            <v>인력운반자갈, 20m</v>
          </cell>
          <cell r="I37">
            <v>1885.3</v>
          </cell>
          <cell r="K37">
            <v>4931</v>
          </cell>
          <cell r="M37" t="str">
            <v>M0901-</v>
          </cell>
        </row>
        <row r="38">
          <cell r="D38" t="str">
            <v>흄관운반(Φ300)구역화물11t, L=10km</v>
          </cell>
          <cell r="F38" t="str">
            <v>본</v>
          </cell>
          <cell r="G38">
            <v>547.70000000000005</v>
          </cell>
          <cell r="H38" t="str">
            <v>인력운반모래, 20m</v>
          </cell>
          <cell r="I38">
            <v>1885.3</v>
          </cell>
          <cell r="K38">
            <v>4074</v>
          </cell>
          <cell r="M38" t="str">
            <v>M0901-</v>
          </cell>
        </row>
        <row r="39">
          <cell r="D39" t="str">
            <v>흄관운반(Φ450)구역화물6t, L=10km</v>
          </cell>
          <cell r="F39" t="str">
            <v>본</v>
          </cell>
          <cell r="G39">
            <v>547.70000000000005</v>
          </cell>
          <cell r="H39" t="str">
            <v>인력운반시멘트, 20m</v>
          </cell>
          <cell r="I39">
            <v>1885.3</v>
          </cell>
          <cell r="K39">
            <v>162</v>
          </cell>
          <cell r="M39" t="str">
            <v>M0901-</v>
          </cell>
        </row>
        <row r="40">
          <cell r="D40" t="str">
            <v>흄관운반(Φ450)구역화물8t, L=10km</v>
          </cell>
          <cell r="F40" t="str">
            <v>본</v>
          </cell>
          <cell r="G40">
            <v>547.70000000000005</v>
          </cell>
          <cell r="H40" t="str">
            <v>인력운반콘크리트, 20m</v>
          </cell>
          <cell r="I40">
            <v>1885.3</v>
          </cell>
          <cell r="K40">
            <v>9370</v>
          </cell>
          <cell r="M40" t="str">
            <v>M0901-</v>
          </cell>
        </row>
        <row r="41">
          <cell r="D41" t="str">
            <v>흄관운반(Φ450)구역화물11t, L=10km</v>
          </cell>
          <cell r="F41" t="str">
            <v>본</v>
          </cell>
          <cell r="G41">
            <v>547.70000000000005</v>
          </cell>
          <cell r="H41" t="str">
            <v>인력운반토사, 30m</v>
          </cell>
          <cell r="I41">
            <v>1885.3</v>
          </cell>
          <cell r="K41">
            <v>8329</v>
          </cell>
          <cell r="M41" t="str">
            <v>M0901-</v>
          </cell>
        </row>
        <row r="42">
          <cell r="D42" t="str">
            <v>흄관운반(Φ600)구역화물6t, L=10km</v>
          </cell>
          <cell r="F42" t="str">
            <v>본</v>
          </cell>
          <cell r="G42">
            <v>639</v>
          </cell>
          <cell r="H42" t="str">
            <v>인력운반자갈, 30m</v>
          </cell>
          <cell r="I42">
            <v>1885.3</v>
          </cell>
          <cell r="K42">
            <v>5679</v>
          </cell>
          <cell r="M42" t="str">
            <v>M0901-</v>
          </cell>
        </row>
        <row r="43">
          <cell r="D43" t="str">
            <v>흄관운반(Φ600)구역화물8t, L=10km</v>
          </cell>
          <cell r="F43" t="str">
            <v>본</v>
          </cell>
          <cell r="G43">
            <v>639</v>
          </cell>
          <cell r="H43" t="str">
            <v>인력운반모래, 30m</v>
          </cell>
          <cell r="I43">
            <v>1885.3</v>
          </cell>
          <cell r="K43">
            <v>4867</v>
          </cell>
          <cell r="M43" t="str">
            <v>M0901-</v>
          </cell>
        </row>
        <row r="44">
          <cell r="D44" t="str">
            <v>흄관운반(Φ600)구역화물11t, L=10km</v>
          </cell>
          <cell r="F44" t="str">
            <v>본</v>
          </cell>
          <cell r="G44">
            <v>639</v>
          </cell>
          <cell r="H44" t="str">
            <v>인력운반시멘트, 30m</v>
          </cell>
          <cell r="I44">
            <v>1885.3</v>
          </cell>
          <cell r="K44">
            <v>203</v>
          </cell>
          <cell r="M44" t="str">
            <v>M0901-</v>
          </cell>
        </row>
        <row r="45">
          <cell r="D45" t="str">
            <v>흄관운반(Φ700)구역화물11t, L=10km</v>
          </cell>
          <cell r="F45" t="str">
            <v>본</v>
          </cell>
          <cell r="G45">
            <v>639</v>
          </cell>
          <cell r="H45" t="str">
            <v>인력운반콘크리트, 30m</v>
          </cell>
          <cell r="I45">
            <v>1885.3</v>
          </cell>
          <cell r="K45">
            <v>11358</v>
          </cell>
          <cell r="M45" t="str">
            <v>M0901-</v>
          </cell>
        </row>
        <row r="46">
          <cell r="D46" t="str">
            <v>흄관운반(Φ1000)구역화물6t, L=10km</v>
          </cell>
          <cell r="F46" t="str">
            <v>본</v>
          </cell>
          <cell r="G46">
            <v>639</v>
          </cell>
          <cell r="H46" t="str">
            <v>인력운반토사, 40m</v>
          </cell>
          <cell r="I46">
            <v>1885.3</v>
          </cell>
          <cell r="K46">
            <v>9611</v>
          </cell>
          <cell r="M46" t="str">
            <v>M0901-</v>
          </cell>
        </row>
        <row r="47">
          <cell r="D47" t="str">
            <v>흄관운반(Φ1000)구역화물8t, L=10km</v>
          </cell>
          <cell r="F47" t="str">
            <v>본</v>
          </cell>
          <cell r="G47">
            <v>639</v>
          </cell>
          <cell r="H47" t="str">
            <v>인력운반자갈, 40m</v>
          </cell>
          <cell r="I47">
            <v>1885.3</v>
          </cell>
          <cell r="K47">
            <v>6462</v>
          </cell>
          <cell r="M47" t="str">
            <v>M0901-</v>
          </cell>
        </row>
        <row r="48">
          <cell r="D48" t="str">
            <v>흄관운반(Φ1000)구역화물11t, L=10km</v>
          </cell>
          <cell r="F48" t="str">
            <v>본</v>
          </cell>
          <cell r="G48">
            <v>639</v>
          </cell>
          <cell r="H48" t="str">
            <v>인력운반모래, 40m</v>
          </cell>
          <cell r="I48">
            <v>1885.3</v>
          </cell>
          <cell r="K48">
            <v>5679</v>
          </cell>
          <cell r="M48" t="str">
            <v>M0901-</v>
          </cell>
        </row>
        <row r="49">
          <cell r="D49" t="str">
            <v>플륨관운반(500*500)구역화물11t, L=10km</v>
          </cell>
          <cell r="F49" t="str">
            <v>본</v>
          </cell>
          <cell r="G49">
            <v>639</v>
          </cell>
          <cell r="H49" t="str">
            <v>인력운반시멘트, 40m</v>
          </cell>
          <cell r="I49">
            <v>1885.3</v>
          </cell>
          <cell r="K49">
            <v>243</v>
          </cell>
          <cell r="M49" t="str">
            <v>M0901-</v>
          </cell>
        </row>
        <row r="50">
          <cell r="D50" t="str">
            <v>철근운반구역화물11t, L=10km</v>
          </cell>
          <cell r="F50" t="str">
            <v>ton</v>
          </cell>
          <cell r="G50">
            <v>0</v>
          </cell>
          <cell r="H50" t="str">
            <v>인력운반콘크리트, 40m</v>
          </cell>
          <cell r="I50">
            <v>4466.8</v>
          </cell>
          <cell r="K50">
            <v>12925</v>
          </cell>
          <cell r="M50" t="str">
            <v>M0901-</v>
          </cell>
        </row>
        <row r="51">
          <cell r="D51" t="str">
            <v>철근운반구역화물11t, L=10km</v>
          </cell>
          <cell r="F51" t="str">
            <v>ton</v>
          </cell>
          <cell r="G51">
            <v>4466.8</v>
          </cell>
          <cell r="H51" t="str">
            <v>인력운반토사, 50m</v>
          </cell>
          <cell r="I51">
            <v>12173.22</v>
          </cell>
          <cell r="K51">
            <v>11024</v>
          </cell>
          <cell r="M51" t="str">
            <v>M0901-</v>
          </cell>
        </row>
        <row r="52">
          <cell r="D52" t="str">
            <v>기계터파기보통토,BH0.4</v>
          </cell>
          <cell r="F52" t="str">
            <v>㎥</v>
          </cell>
          <cell r="G52">
            <v>120.7</v>
          </cell>
          <cell r="H52" t="str">
            <v>인력운반자갈, 50m</v>
          </cell>
          <cell r="I52">
            <v>415.6</v>
          </cell>
          <cell r="K52">
            <v>7349</v>
          </cell>
          <cell r="M52" t="str">
            <v>M0901-</v>
          </cell>
        </row>
        <row r="53">
          <cell r="D53" t="str">
            <v>기계터파기보통토,BH0.2</v>
          </cell>
          <cell r="F53" t="str">
            <v>㎥</v>
          </cell>
          <cell r="G53">
            <v>109.4</v>
          </cell>
          <cell r="H53" t="str">
            <v>인력운반모래, 50m</v>
          </cell>
          <cell r="I53">
            <v>892.6</v>
          </cell>
          <cell r="K53">
            <v>6462</v>
          </cell>
          <cell r="M53" t="str">
            <v>M0901-</v>
          </cell>
        </row>
        <row r="54">
          <cell r="D54" t="str">
            <v>기계되메우기BH0.2</v>
          </cell>
          <cell r="F54" t="str">
            <v>㎥</v>
          </cell>
          <cell r="G54">
            <v>76.099999999999994</v>
          </cell>
          <cell r="H54" t="str">
            <v>인력운반시멘트, 50m</v>
          </cell>
          <cell r="I54">
            <v>620.70000000000005</v>
          </cell>
          <cell r="K54">
            <v>283</v>
          </cell>
          <cell r="M54" t="str">
            <v>M0901-</v>
          </cell>
        </row>
        <row r="55">
          <cell r="D55" t="str">
            <v>기계되메우기BH0.4</v>
          </cell>
          <cell r="F55" t="str">
            <v>㎥</v>
          </cell>
          <cell r="G55">
            <v>90.1</v>
          </cell>
          <cell r="H55" t="str">
            <v>인력운반콘크리트, 50m</v>
          </cell>
          <cell r="I55">
            <v>310.3</v>
          </cell>
          <cell r="K55">
            <v>14993</v>
          </cell>
          <cell r="M55" t="str">
            <v>M0901-</v>
          </cell>
        </row>
        <row r="56">
          <cell r="D56" t="str">
            <v>기계터파기보통토,BH0.7</v>
          </cell>
          <cell r="F56" t="str">
            <v>㎥</v>
          </cell>
          <cell r="G56">
            <v>95.6</v>
          </cell>
          <cell r="H56" t="str">
            <v>인력운반토사, 60m</v>
          </cell>
          <cell r="I56">
            <v>282</v>
          </cell>
          <cell r="K56">
            <v>12494</v>
          </cell>
          <cell r="M56" t="str">
            <v>M0901-</v>
          </cell>
        </row>
        <row r="57">
          <cell r="D57" t="str">
            <v>기계되메우기BH0.7</v>
          </cell>
          <cell r="F57" t="str">
            <v>㎥</v>
          </cell>
          <cell r="G57">
            <v>71.3</v>
          </cell>
          <cell r="H57" t="str">
            <v>인력운반자갈, 60m</v>
          </cell>
          <cell r="I57">
            <v>210.6</v>
          </cell>
          <cell r="K57">
            <v>8148</v>
          </cell>
          <cell r="M57" t="str">
            <v>M0901-</v>
          </cell>
        </row>
        <row r="58">
          <cell r="D58" t="str">
            <v>보조기층부설BH0.4</v>
          </cell>
          <cell r="F58" t="str">
            <v>㎥</v>
          </cell>
          <cell r="G58">
            <v>133.69999999999999</v>
          </cell>
          <cell r="H58" t="str">
            <v>인력운반모래, 60m</v>
          </cell>
          <cell r="I58">
            <v>460.3</v>
          </cell>
          <cell r="K58">
            <v>7208</v>
          </cell>
          <cell r="M58" t="str">
            <v>M0901-</v>
          </cell>
        </row>
        <row r="59">
          <cell r="D59" t="str">
            <v>보조기층부설BH0.7</v>
          </cell>
          <cell r="F59" t="str">
            <v>㎥</v>
          </cell>
          <cell r="G59">
            <v>105.8</v>
          </cell>
          <cell r="H59" t="str">
            <v>인력운반시멘트, 60m</v>
          </cell>
          <cell r="I59">
            <v>312.39999999999998</v>
          </cell>
          <cell r="K59">
            <v>323</v>
          </cell>
          <cell r="M59" t="str">
            <v>M0901-</v>
          </cell>
        </row>
        <row r="60">
          <cell r="D60" t="str">
            <v>콘크리트깨기BH0.4+브레이카</v>
          </cell>
          <cell r="F60" t="str">
            <v>㎥</v>
          </cell>
          <cell r="G60">
            <v>1780.81</v>
          </cell>
          <cell r="H60" t="str">
            <v>인력운반콘크리트, 60m</v>
          </cell>
          <cell r="I60">
            <v>7014.5</v>
          </cell>
          <cell r="K60">
            <v>17037</v>
          </cell>
          <cell r="M60" t="str">
            <v>M0901-</v>
          </cell>
        </row>
        <row r="61">
          <cell r="D61" t="str">
            <v>아스팔트깨기BH0.4+브레이카</v>
          </cell>
          <cell r="F61" t="str">
            <v>㎥</v>
          </cell>
          <cell r="G61">
            <v>1495.8</v>
          </cell>
          <cell r="H61" t="str">
            <v>기계터파기보통토,BH0.2</v>
          </cell>
          <cell r="I61">
            <v>5892.1</v>
          </cell>
          <cell r="J61">
            <v>132.19999999999999</v>
          </cell>
          <cell r="K61">
            <v>2784.1</v>
          </cell>
          <cell r="L61">
            <v>348</v>
          </cell>
          <cell r="M61" t="str">
            <v>M0555</v>
          </cell>
        </row>
        <row r="62">
          <cell r="D62" t="str">
            <v>콘크리트깨기BH0.7+브레이카</v>
          </cell>
          <cell r="F62" t="str">
            <v>㎥</v>
          </cell>
          <cell r="G62">
            <v>1823.8799999999999</v>
          </cell>
          <cell r="H62" t="str">
            <v>기계되메우기BH0.2</v>
          </cell>
          <cell r="I62">
            <v>5032.09</v>
          </cell>
          <cell r="J62">
            <v>91.9</v>
          </cell>
          <cell r="K62">
            <v>3620.4</v>
          </cell>
          <cell r="L62">
            <v>242</v>
          </cell>
          <cell r="M62" t="str">
            <v>M0600</v>
          </cell>
        </row>
        <row r="63">
          <cell r="D63" t="str">
            <v>아스팔트깨기BH0.7+브레이카</v>
          </cell>
          <cell r="F63" t="str">
            <v>㎥</v>
          </cell>
          <cell r="G63">
            <v>1532</v>
          </cell>
          <cell r="H63" t="str">
            <v>기계터파기보통토,BH0.4</v>
          </cell>
          <cell r="I63">
            <v>4226.8999999999996</v>
          </cell>
          <cell r="J63">
            <v>145.80000000000001</v>
          </cell>
          <cell r="K63">
            <v>3041.1</v>
          </cell>
          <cell r="L63">
            <v>241.1</v>
          </cell>
          <cell r="M63" t="str">
            <v>M0700</v>
          </cell>
        </row>
        <row r="64">
          <cell r="D64" t="str">
            <v>폐기물운반DT2.5,인력,연수구</v>
          </cell>
          <cell r="F64" t="str">
            <v>㎥</v>
          </cell>
          <cell r="G64">
            <v>4296.7</v>
          </cell>
          <cell r="H64" t="str">
            <v>기계되메우기BH0.4</v>
          </cell>
          <cell r="I64">
            <v>21600</v>
          </cell>
          <cell r="J64">
            <v>108.8</v>
          </cell>
          <cell r="K64">
            <v>7596.7</v>
          </cell>
          <cell r="L64">
            <v>180</v>
          </cell>
          <cell r="M64" t="str">
            <v>M0740</v>
          </cell>
        </row>
        <row r="65">
          <cell r="D65" t="str">
            <v>폐기물운반DT15+BH0.7,연수구</v>
          </cell>
          <cell r="F65" t="str">
            <v>㎥</v>
          </cell>
          <cell r="G65">
            <v>3670.7</v>
          </cell>
          <cell r="H65" t="str">
            <v>보조기층부설BH0.4</v>
          </cell>
          <cell r="I65">
            <v>2921.5</v>
          </cell>
          <cell r="J65">
            <v>161.5</v>
          </cell>
          <cell r="K65">
            <v>3409.6</v>
          </cell>
          <cell r="L65">
            <v>267.10000000000002</v>
          </cell>
          <cell r="M65" t="str">
            <v>M0741</v>
          </cell>
        </row>
        <row r="66">
          <cell r="D66" t="str">
            <v>잔토처리DT10.5,BH0.4,옥련동</v>
          </cell>
          <cell r="F66" t="str">
            <v>㎥</v>
          </cell>
          <cell r="G66">
            <v>3441.5</v>
          </cell>
          <cell r="H66" t="str">
            <v>기계터파기보통토,BH0.7</v>
          </cell>
          <cell r="I66">
            <v>2917.2</v>
          </cell>
          <cell r="J66">
            <v>115.4</v>
          </cell>
          <cell r="K66">
            <v>2192.9</v>
          </cell>
          <cell r="L66">
            <v>249.1</v>
          </cell>
          <cell r="M66" t="str">
            <v>M0750</v>
          </cell>
        </row>
        <row r="67">
          <cell r="D67" t="str">
            <v>잔토처리DT10.5,BH0.4,청학동</v>
          </cell>
          <cell r="F67" t="str">
            <v>㎥</v>
          </cell>
          <cell r="G67">
            <v>3524.3</v>
          </cell>
          <cell r="H67" t="str">
            <v>기계되메우기BH0.7</v>
          </cell>
          <cell r="I67">
            <v>2987.4</v>
          </cell>
          <cell r="J67">
            <v>86.2</v>
          </cell>
          <cell r="K67">
            <v>2245.6999999999998</v>
          </cell>
          <cell r="L67">
            <v>186</v>
          </cell>
          <cell r="M67" t="str">
            <v>M0760</v>
          </cell>
        </row>
        <row r="68">
          <cell r="D68" t="str">
            <v>잔토처리DT10.5,BH0.4,연수청량동</v>
          </cell>
          <cell r="F68" t="str">
            <v>㎥</v>
          </cell>
          <cell r="G68">
            <v>3888.2</v>
          </cell>
          <cell r="H68" t="str">
            <v>보조기층부설BH0.7</v>
          </cell>
          <cell r="I68">
            <v>3295.8</v>
          </cell>
          <cell r="J68">
            <v>127.8</v>
          </cell>
          <cell r="K68">
            <v>2477.5</v>
          </cell>
          <cell r="L68">
            <v>276</v>
          </cell>
          <cell r="M68" t="str">
            <v>M0770</v>
          </cell>
        </row>
        <row r="69">
          <cell r="D69" t="str">
            <v>잔토처리DT10.5,BH0.4,연수구</v>
          </cell>
          <cell r="F69" t="str">
            <v>㎥</v>
          </cell>
          <cell r="G69">
            <v>3524.3</v>
          </cell>
          <cell r="H69" t="str">
            <v>준설토상차BH0.7</v>
          </cell>
          <cell r="I69">
            <v>2987.4</v>
          </cell>
          <cell r="J69">
            <v>86.2</v>
          </cell>
          <cell r="K69">
            <v>2245.6999999999998</v>
          </cell>
          <cell r="L69">
            <v>186</v>
          </cell>
          <cell r="M69" t="str">
            <v>M0771</v>
          </cell>
        </row>
        <row r="70">
          <cell r="D70" t="str">
            <v>잔토처리DT2.5,인력,연수구</v>
          </cell>
          <cell r="F70" t="str">
            <v>㎥</v>
          </cell>
          <cell r="G70">
            <v>3372.1</v>
          </cell>
          <cell r="H70" t="str">
            <v>석축헐기무근구조물 30cm미만</v>
          </cell>
          <cell r="I70">
            <v>17722.099999999999</v>
          </cell>
          <cell r="J70">
            <v>998.6</v>
          </cell>
          <cell r="K70">
            <v>5962</v>
          </cell>
          <cell r="L70">
            <v>1557.1</v>
          </cell>
          <cell r="M70" t="str">
            <v>M0772</v>
          </cell>
        </row>
        <row r="71">
          <cell r="D71" t="str">
            <v>잔토처리DT10.5,인력,연수구</v>
          </cell>
          <cell r="F71" t="str">
            <v>㎥</v>
          </cell>
          <cell r="G71">
            <v>6276.6</v>
          </cell>
          <cell r="H71" t="str">
            <v>콘크리트깨기BH0.4+브레이카</v>
          </cell>
          <cell r="I71">
            <v>8899.5</v>
          </cell>
          <cell r="J71">
            <v>2125.71</v>
          </cell>
          <cell r="K71">
            <v>3999.5</v>
          </cell>
          <cell r="L71">
            <v>3314.5</v>
          </cell>
          <cell r="M71" t="str">
            <v>M0773</v>
          </cell>
        </row>
        <row r="72">
          <cell r="D72" t="str">
            <v>잔토처리DT10.5,BH0.4,연수구</v>
          </cell>
          <cell r="F72" t="str">
            <v>㎥</v>
          </cell>
          <cell r="G72">
            <v>3831.6</v>
          </cell>
          <cell r="H72" t="str">
            <v>아스팔트깨기BH0.4+브레이카</v>
          </cell>
          <cell r="I72">
            <v>3247.9</v>
          </cell>
          <cell r="J72">
            <v>1785.5</v>
          </cell>
          <cell r="K72">
            <v>2441.5</v>
          </cell>
          <cell r="L72">
            <v>2784.1</v>
          </cell>
          <cell r="M72" t="str">
            <v>M0774</v>
          </cell>
        </row>
        <row r="73">
          <cell r="D73" t="str">
            <v>폐기물처리DT10.5,BH0.4,연수청량동</v>
          </cell>
          <cell r="F73" t="str">
            <v>㎥</v>
          </cell>
          <cell r="G73">
            <v>4184.3999999999996</v>
          </cell>
          <cell r="H73" t="str">
            <v>지장물철거무근구조물 30cm미만</v>
          </cell>
          <cell r="I73">
            <v>3546.9</v>
          </cell>
          <cell r="J73">
            <v>1646.88</v>
          </cell>
          <cell r="K73">
            <v>2666.3</v>
          </cell>
          <cell r="L73">
            <v>2822.7</v>
          </cell>
          <cell r="M73" t="str">
            <v>M0775</v>
          </cell>
        </row>
        <row r="74">
          <cell r="D74" t="str">
            <v>잔토처리DT10.5,BH0.4,선학,동춘동</v>
          </cell>
          <cell r="F74" t="str">
            <v>㎥</v>
          </cell>
          <cell r="G74">
            <v>4068.2</v>
          </cell>
          <cell r="H74" t="str">
            <v>콘크리트깨기BH0.7+브레이카</v>
          </cell>
          <cell r="I74">
            <v>3448.4</v>
          </cell>
          <cell r="J74">
            <v>2112.38</v>
          </cell>
          <cell r="K74">
            <v>2592.1999999999998</v>
          </cell>
          <cell r="L74">
            <v>3620.4</v>
          </cell>
          <cell r="M74" t="str">
            <v>M0780</v>
          </cell>
        </row>
        <row r="75">
          <cell r="D75" t="str">
            <v>잔토처리DT15,BH0.7,옥련동</v>
          </cell>
          <cell r="F75" t="str">
            <v>㎥</v>
          </cell>
          <cell r="G75">
            <v>2694.5</v>
          </cell>
          <cell r="H75" t="str">
            <v>아스팔트깨기BH0.7+브레이카</v>
          </cell>
          <cell r="I75">
            <v>2144.6</v>
          </cell>
          <cell r="J75">
            <v>1774.3</v>
          </cell>
          <cell r="K75">
            <v>2502.9</v>
          </cell>
          <cell r="L75">
            <v>3041.1</v>
          </cell>
          <cell r="M75" t="str">
            <v>M0800</v>
          </cell>
        </row>
        <row r="76">
          <cell r="D76" t="str">
            <v>잔토처리DT15,BH0.7,청학동</v>
          </cell>
          <cell r="F76" t="str">
            <v>㎥</v>
          </cell>
          <cell r="G76">
            <v>2765</v>
          </cell>
          <cell r="H76" t="str">
            <v>잔토처리DT2.5,인력,연수구</v>
          </cell>
          <cell r="I76">
            <v>2200.6999999999998</v>
          </cell>
          <cell r="J76">
            <v>4072.1</v>
          </cell>
          <cell r="K76">
            <v>2568.4</v>
          </cell>
          <cell r="L76">
            <v>5962</v>
          </cell>
          <cell r="M76" t="str">
            <v>M0900</v>
          </cell>
        </row>
        <row r="77">
          <cell r="D77" t="str">
            <v>잔토처리DT15,BH0.7,연수,청량동</v>
          </cell>
          <cell r="F77" t="str">
            <v>㎥</v>
          </cell>
          <cell r="G77">
            <v>3043.8</v>
          </cell>
          <cell r="H77" t="str">
            <v>잔토처리DT15,BH0.7,1구역</v>
          </cell>
          <cell r="I77">
            <v>2422.6</v>
          </cell>
          <cell r="J77">
            <v>1385.9</v>
          </cell>
          <cell r="K77">
            <v>2827.3</v>
          </cell>
          <cell r="L77">
            <v>1066</v>
          </cell>
          <cell r="M77" t="str">
            <v>M1000</v>
          </cell>
        </row>
        <row r="78">
          <cell r="D78" t="str">
            <v>잔토처리DT15,BH0.7,선학,동춘동</v>
          </cell>
          <cell r="F78" t="str">
            <v>㎥</v>
          </cell>
          <cell r="G78">
            <v>3188.1</v>
          </cell>
          <cell r="H78" t="str">
            <v>잔토처리DT15,BH0.7,2구역</v>
          </cell>
          <cell r="I78">
            <v>2537.5</v>
          </cell>
          <cell r="J78">
            <v>1640.4</v>
          </cell>
          <cell r="K78">
            <v>2961.4</v>
          </cell>
          <cell r="L78">
            <v>1261.7</v>
          </cell>
          <cell r="M78" t="str">
            <v>M1100</v>
          </cell>
        </row>
        <row r="79">
          <cell r="D79" t="str">
            <v>모래운반DT15,로더1.72,항동</v>
          </cell>
          <cell r="F79" t="str">
            <v>㎥</v>
          </cell>
          <cell r="G79">
            <v>1462.2</v>
          </cell>
          <cell r="H79" t="str">
            <v>잔토처리DT15,BH0.7,3구역</v>
          </cell>
          <cell r="I79">
            <v>827.9</v>
          </cell>
          <cell r="J79">
            <v>1216.0999999999999</v>
          </cell>
          <cell r="K79">
            <v>966.3</v>
          </cell>
          <cell r="L79">
            <v>935.3</v>
          </cell>
          <cell r="M79" t="str">
            <v>M1200</v>
          </cell>
        </row>
        <row r="80">
          <cell r="D80" t="str">
            <v>보조기층전압진동롤러(자주식)2.5ton</v>
          </cell>
          <cell r="F80" t="str">
            <v>㎥</v>
          </cell>
          <cell r="G80">
            <v>52.8</v>
          </cell>
          <cell r="H80" t="str">
            <v>폐기물운반제1구역, BH0.7-DT15</v>
          </cell>
          <cell r="I80">
            <v>560.6</v>
          </cell>
          <cell r="J80">
            <v>5239</v>
          </cell>
          <cell r="K80">
            <v>213.5</v>
          </cell>
          <cell r="L80">
            <v>4029.6</v>
          </cell>
          <cell r="M80" t="str">
            <v>M1300</v>
          </cell>
        </row>
        <row r="81">
          <cell r="D81" t="str">
            <v>아스팔트포장전압진동롤러(자주식)2.5ton</v>
          </cell>
          <cell r="F81" t="str">
            <v>a</v>
          </cell>
          <cell r="G81">
            <v>1585.7</v>
          </cell>
          <cell r="H81" t="str">
            <v>폐기물운반제2구역, BH0.7-DT15</v>
          </cell>
          <cell r="I81">
            <v>16820</v>
          </cell>
          <cell r="J81">
            <v>6118.1</v>
          </cell>
          <cell r="K81">
            <v>6407.1</v>
          </cell>
          <cell r="L81">
            <v>4705.8</v>
          </cell>
          <cell r="M81" t="str">
            <v>M1400</v>
          </cell>
        </row>
        <row r="82">
          <cell r="D82" t="str">
            <v>아스팔트택코팅아스팔트스프레이어400ℓ</v>
          </cell>
          <cell r="F82" t="str">
            <v>a</v>
          </cell>
          <cell r="G82">
            <v>83.4</v>
          </cell>
          <cell r="H82" t="str">
            <v>폐기물운반제3구역, BH0.7-DT15</v>
          </cell>
          <cell r="I82">
            <v>604.5</v>
          </cell>
          <cell r="J82">
            <v>5935.2</v>
          </cell>
          <cell r="K82">
            <v>42.9</v>
          </cell>
          <cell r="L82">
            <v>4565.1000000000004</v>
          </cell>
          <cell r="M82" t="str">
            <v>M1500</v>
          </cell>
        </row>
        <row r="83">
          <cell r="D83" t="str">
            <v>아스팔트프라임코팅아스팔트스프레이어400ℓ</v>
          </cell>
          <cell r="F83" t="str">
            <v>a</v>
          </cell>
          <cell r="G83">
            <v>433</v>
          </cell>
          <cell r="H83" t="str">
            <v>폐기물운반(콘크리트)제1구역, BH0.7-DT15</v>
          </cell>
          <cell r="I83">
            <v>6564.4</v>
          </cell>
          <cell r="J83">
            <v>4962.5</v>
          </cell>
          <cell r="K83">
            <v>122.6</v>
          </cell>
          <cell r="L83">
            <v>3816.9</v>
          </cell>
          <cell r="M83" t="str">
            <v>M1600</v>
          </cell>
        </row>
        <row r="84">
          <cell r="D84" t="str">
            <v>준설흡입준설기</v>
          </cell>
          <cell r="F84" t="str">
            <v>㎥</v>
          </cell>
          <cell r="G84">
            <v>3865.3</v>
          </cell>
          <cell r="H84" t="str">
            <v>폐기물운반(콘크리트)제2구역, BH0.7-DT15</v>
          </cell>
          <cell r="I84">
            <v>3276.5</v>
          </cell>
          <cell r="J84">
            <v>5896</v>
          </cell>
          <cell r="K84">
            <v>19335.400000000001</v>
          </cell>
          <cell r="L84">
            <v>4534.8999999999996</v>
          </cell>
          <cell r="M84" t="str">
            <v>M2120</v>
          </cell>
        </row>
        <row r="85">
          <cell r="D85" t="str">
            <v>물공급물탱크5,500ℓ</v>
          </cell>
          <cell r="F85" t="str">
            <v>㎥</v>
          </cell>
          <cell r="G85">
            <v>1397.1</v>
          </cell>
          <cell r="H85" t="str">
            <v>폐기물운반(콘크리트)제3구역, BH0.7-DT15</v>
          </cell>
          <cell r="I85">
            <v>1309.8</v>
          </cell>
          <cell r="J85">
            <v>5689.4</v>
          </cell>
          <cell r="K85">
            <v>441.1</v>
          </cell>
          <cell r="L85">
            <v>4376.1000000000004</v>
          </cell>
          <cell r="M85" t="str">
            <v>M2122</v>
          </cell>
        </row>
        <row r="86">
          <cell r="D86" t="str">
            <v>준설토상차BH0.7</v>
          </cell>
          <cell r="F86" t="str">
            <v>㎥</v>
          </cell>
          <cell r="G86">
            <v>71.3</v>
          </cell>
          <cell r="H86" t="str">
            <v>폐기물운반(아스팔트)제1구역, BH0.7-DT15</v>
          </cell>
          <cell r="I86">
            <v>210.6</v>
          </cell>
          <cell r="J86">
            <v>5060.8999999999996</v>
          </cell>
          <cell r="K86">
            <v>186</v>
          </cell>
          <cell r="L86">
            <v>3892.6</v>
          </cell>
          <cell r="M86" t="str">
            <v>M2130</v>
          </cell>
        </row>
        <row r="87">
          <cell r="D87" t="str">
            <v>준설토운반DT15-BH0.7</v>
          </cell>
          <cell r="F87" t="str">
            <v>㎥</v>
          </cell>
          <cell r="G87">
            <v>2823</v>
          </cell>
          <cell r="H87" t="str">
            <v>폐기물운반(아스팔트)제2구역, BH0.7-DT15</v>
          </cell>
          <cell r="I87">
            <v>2246.9</v>
          </cell>
          <cell r="J87">
            <v>6015.1</v>
          </cell>
          <cell r="K87">
            <v>2622.3</v>
          </cell>
          <cell r="L87">
            <v>4626.5</v>
          </cell>
          <cell r="M87" t="str">
            <v>M2140</v>
          </cell>
        </row>
        <row r="88">
          <cell r="H88" t="str">
            <v>폐기물운반(아스팔트)제3구역, BH0.7-DT15</v>
          </cell>
          <cell r="I88" t="str">
            <v>㎥</v>
          </cell>
          <cell r="J88">
            <v>5800.3</v>
          </cell>
          <cell r="K88">
            <v>3736.6</v>
          </cell>
          <cell r="L88">
            <v>4461.3</v>
          </cell>
          <cell r="M88" t="str">
            <v>M1111-730</v>
          </cell>
        </row>
        <row r="89">
          <cell r="H89" t="str">
            <v>모래운반제1구역</v>
          </cell>
          <cell r="I89" t="str">
            <v>㎥</v>
          </cell>
          <cell r="J89">
            <v>1728</v>
          </cell>
          <cell r="K89">
            <v>833.3</v>
          </cell>
          <cell r="L89">
            <v>995</v>
          </cell>
          <cell r="M89" t="str">
            <v>M1111-가-10</v>
          </cell>
        </row>
        <row r="90">
          <cell r="H90" t="str">
            <v>모래운반제2구역</v>
          </cell>
          <cell r="I90" t="str">
            <v>㎥</v>
          </cell>
          <cell r="J90">
            <v>2669.4</v>
          </cell>
          <cell r="K90">
            <v>1287.3</v>
          </cell>
          <cell r="L90">
            <v>1537</v>
          </cell>
          <cell r="M90" t="str">
            <v>M1111-가-20</v>
          </cell>
        </row>
        <row r="91">
          <cell r="H91" t="str">
            <v>모래운반제3구역</v>
          </cell>
          <cell r="I91" t="str">
            <v>㎥</v>
          </cell>
          <cell r="J91">
            <v>2470.4</v>
          </cell>
          <cell r="K91">
            <v>1191.4000000000001</v>
          </cell>
          <cell r="L91">
            <v>1422.4</v>
          </cell>
          <cell r="M91" t="str">
            <v>M1111-가-30</v>
          </cell>
        </row>
        <row r="92">
          <cell r="H92" t="str">
            <v>자갈운반제1구역</v>
          </cell>
          <cell r="I92" t="str">
            <v>㎥</v>
          </cell>
          <cell r="J92">
            <v>1728</v>
          </cell>
          <cell r="K92">
            <v>833.3</v>
          </cell>
          <cell r="L92">
            <v>995</v>
          </cell>
          <cell r="M92" t="str">
            <v>M1111-나-10</v>
          </cell>
        </row>
        <row r="93">
          <cell r="H93" t="str">
            <v>자갈운반제2구역</v>
          </cell>
          <cell r="I93" t="str">
            <v>㎥</v>
          </cell>
          <cell r="J93">
            <v>2669.4</v>
          </cell>
          <cell r="K93">
            <v>1287.3</v>
          </cell>
          <cell r="L93">
            <v>1537</v>
          </cell>
          <cell r="M93" t="str">
            <v>M1111-나-20</v>
          </cell>
        </row>
        <row r="94">
          <cell r="H94" t="str">
            <v>자갈운반제3구역</v>
          </cell>
          <cell r="I94" t="str">
            <v>㎥</v>
          </cell>
          <cell r="J94">
            <v>2470.4</v>
          </cell>
          <cell r="K94">
            <v>1191.4000000000001</v>
          </cell>
          <cell r="L94">
            <v>1422.4</v>
          </cell>
          <cell r="M94" t="str">
            <v>M1111-나-30</v>
          </cell>
        </row>
        <row r="95">
          <cell r="H95" t="str">
            <v>준설토운반DT15-BH0.7</v>
          </cell>
          <cell r="I95" t="str">
            <v>㎥</v>
          </cell>
          <cell r="J95">
            <v>3409.3</v>
          </cell>
          <cell r="K95">
            <v>2196.3000000000002</v>
          </cell>
          <cell r="L95">
            <v>2622.3</v>
          </cell>
          <cell r="M95" t="str">
            <v>M1111-준-00</v>
          </cell>
        </row>
        <row r="96">
          <cell r="H96" t="str">
            <v>노체다짐진동롤러(자주식)10.0ton</v>
          </cell>
          <cell r="I96" t="str">
            <v>㎥</v>
          </cell>
          <cell r="J96">
            <v>43.7</v>
          </cell>
          <cell r="K96">
            <v>62</v>
          </cell>
          <cell r="L96">
            <v>110.4</v>
          </cell>
          <cell r="M96" t="str">
            <v>M1112-가-11</v>
          </cell>
        </row>
        <row r="97">
          <cell r="H97" t="str">
            <v>노체다짐타이어롤러(자주식)8-15ton</v>
          </cell>
          <cell r="I97" t="str">
            <v>㎥</v>
          </cell>
          <cell r="J97">
            <v>40.700000000000003</v>
          </cell>
          <cell r="K97">
            <v>69.8</v>
          </cell>
          <cell r="L97">
            <v>65.5</v>
          </cell>
          <cell r="M97" t="str">
            <v>M1112-가-12</v>
          </cell>
        </row>
        <row r="98">
          <cell r="H98" t="str">
            <v>노상다짐진동롤러(자주식)10.0ton</v>
          </cell>
          <cell r="I98" t="str">
            <v>㎥</v>
          </cell>
          <cell r="J98">
            <v>65.599999999999994</v>
          </cell>
          <cell r="K98">
            <v>93</v>
          </cell>
          <cell r="L98">
            <v>165.6</v>
          </cell>
          <cell r="M98" t="str">
            <v>M1112-가-21</v>
          </cell>
        </row>
        <row r="99">
          <cell r="H99" t="str">
            <v>노상다짐타이어롤러(자주식)8-15ton</v>
          </cell>
          <cell r="I99" t="str">
            <v>㎥</v>
          </cell>
          <cell r="J99">
            <v>61.1</v>
          </cell>
          <cell r="K99">
            <v>104.7</v>
          </cell>
          <cell r="L99">
            <v>98.2</v>
          </cell>
          <cell r="M99" t="str">
            <v>M1112-가-22</v>
          </cell>
        </row>
        <row r="100">
          <cell r="H100" t="str">
            <v>보조기층다짐진동롤러(자주식)10.0ton</v>
          </cell>
          <cell r="I100" t="str">
            <v>㎥</v>
          </cell>
          <cell r="J100">
            <v>87.5</v>
          </cell>
          <cell r="K100">
            <v>124</v>
          </cell>
          <cell r="L100">
            <v>220.8</v>
          </cell>
          <cell r="M100" t="str">
            <v>M1112-가-31</v>
          </cell>
        </row>
        <row r="101">
          <cell r="H101" t="str">
            <v>보조기층다짐타이어롤러(자주식)8-15ton</v>
          </cell>
          <cell r="I101" t="str">
            <v>㎥</v>
          </cell>
          <cell r="J101">
            <v>57.3</v>
          </cell>
          <cell r="K101">
            <v>98.2</v>
          </cell>
          <cell r="L101">
            <v>92.1</v>
          </cell>
          <cell r="M101" t="str">
            <v>M1112-가-32</v>
          </cell>
        </row>
        <row r="102">
          <cell r="H102" t="str">
            <v>기층다짐머캐덤롤러(자주식)10-12ton</v>
          </cell>
          <cell r="I102" t="str">
            <v>㎥</v>
          </cell>
          <cell r="J102">
            <v>287.8</v>
          </cell>
          <cell r="K102">
            <v>565.6</v>
          </cell>
          <cell r="L102">
            <v>414.6</v>
          </cell>
          <cell r="M102" t="str">
            <v>M1112-가-41</v>
          </cell>
        </row>
        <row r="103">
          <cell r="H103" t="str">
            <v>기층다짐타이어롤러(자주식)8-15ton</v>
          </cell>
          <cell r="I103" t="str">
            <v>㎥</v>
          </cell>
          <cell r="J103">
            <v>286.60000000000002</v>
          </cell>
          <cell r="K103">
            <v>491</v>
          </cell>
          <cell r="L103">
            <v>460.6</v>
          </cell>
          <cell r="M103" t="str">
            <v>M1112-가-42</v>
          </cell>
        </row>
        <row r="104">
          <cell r="H104" t="str">
            <v>표층다짐머캐덤롤러(자주식)8-10ton</v>
          </cell>
          <cell r="I104" t="str">
            <v>a</v>
          </cell>
          <cell r="J104">
            <v>898</v>
          </cell>
          <cell r="K104">
            <v>2142.5</v>
          </cell>
          <cell r="L104">
            <v>1257.8</v>
          </cell>
          <cell r="M104" t="str">
            <v>M1112-가-51</v>
          </cell>
        </row>
        <row r="105">
          <cell r="H105" t="str">
            <v>표층다짐타이어롤러(자주식)8-15ton</v>
          </cell>
          <cell r="I105" t="str">
            <v>a</v>
          </cell>
          <cell r="J105">
            <v>2547.8000000000002</v>
          </cell>
          <cell r="K105">
            <v>4364.5</v>
          </cell>
          <cell r="L105">
            <v>4094.7</v>
          </cell>
          <cell r="M105" t="str">
            <v>M1112-가-52</v>
          </cell>
        </row>
        <row r="106">
          <cell r="H106" t="str">
            <v>표층다짐탠덤롤러(자주식)10-14ton</v>
          </cell>
          <cell r="I106" t="str">
            <v>a</v>
          </cell>
          <cell r="J106">
            <v>1602.7</v>
          </cell>
          <cell r="K106">
            <v>3491.6</v>
          </cell>
          <cell r="L106">
            <v>2421.9</v>
          </cell>
          <cell r="M106" t="str">
            <v>M1112-가-53</v>
          </cell>
        </row>
        <row r="107">
          <cell r="H107" t="str">
            <v>중층다짐머캐덤롤러(자주식)8-10ton</v>
          </cell>
          <cell r="I107" t="str">
            <v>a</v>
          </cell>
          <cell r="J107">
            <v>2370.8000000000002</v>
          </cell>
          <cell r="K107">
            <v>5656.4</v>
          </cell>
          <cell r="L107">
            <v>3320.8</v>
          </cell>
          <cell r="M107" t="str">
            <v>M1112-가-54</v>
          </cell>
        </row>
        <row r="108">
          <cell r="H108" t="str">
            <v>중층다짐타이어롤러(자주식)8-15ton</v>
          </cell>
          <cell r="I108" t="str">
            <v>a</v>
          </cell>
          <cell r="J108">
            <v>2866.3</v>
          </cell>
          <cell r="K108">
            <v>4910</v>
          </cell>
          <cell r="L108">
            <v>4606.5</v>
          </cell>
          <cell r="M108" t="str">
            <v>M1112-가-55</v>
          </cell>
        </row>
        <row r="109">
          <cell r="H109" t="str">
            <v>중층다짐탠덤롤러(자주식)10-14ton</v>
          </cell>
          <cell r="I109" t="str">
            <v>a</v>
          </cell>
          <cell r="J109">
            <v>1926.1</v>
          </cell>
          <cell r="K109">
            <v>4196.1000000000004</v>
          </cell>
          <cell r="L109">
            <v>2910.6</v>
          </cell>
          <cell r="M109" t="str">
            <v>M1112-가-56</v>
          </cell>
        </row>
        <row r="110">
          <cell r="H110" t="str">
            <v>보도블럭기층다짐진동롤러(자주식)2.5ton</v>
          </cell>
          <cell r="I110" t="str">
            <v>a</v>
          </cell>
          <cell r="J110">
            <v>1276.0999999999999</v>
          </cell>
          <cell r="K110">
            <v>10960.9</v>
          </cell>
          <cell r="L110">
            <v>4271.3999999999996</v>
          </cell>
          <cell r="M110" t="str">
            <v>M1112-보-00</v>
          </cell>
        </row>
        <row r="111">
          <cell r="H111" t="str">
            <v>보조기층다짐플레이트콤팩터</v>
          </cell>
          <cell r="I111" t="str">
            <v>㎡</v>
          </cell>
          <cell r="J111">
            <v>15</v>
          </cell>
          <cell r="K111">
            <v>109.7</v>
          </cell>
          <cell r="L111">
            <v>6.2</v>
          </cell>
          <cell r="M111" t="str">
            <v>M1113-가-10</v>
          </cell>
        </row>
        <row r="112">
          <cell r="H112" t="str">
            <v>아스팔트유제살포Tack coat</v>
          </cell>
          <cell r="I112" t="str">
            <v>a</v>
          </cell>
          <cell r="J112">
            <v>27.2</v>
          </cell>
          <cell r="K112">
            <v>187.6</v>
          </cell>
          <cell r="L112">
            <v>14.9</v>
          </cell>
          <cell r="M112" t="str">
            <v>M1116-2-20</v>
          </cell>
        </row>
        <row r="113">
          <cell r="H113" t="str">
            <v>아스팔트유제살포Prime coat</v>
          </cell>
          <cell r="I113" t="str">
            <v>a</v>
          </cell>
          <cell r="J113">
            <v>50.1</v>
          </cell>
          <cell r="K113">
            <v>345.6</v>
          </cell>
          <cell r="L113">
            <v>27.6</v>
          </cell>
          <cell r="M113" t="str">
            <v>M1116-2-30</v>
          </cell>
        </row>
        <row r="114">
          <cell r="H114" t="str">
            <v>아스팔트포설표층 t=5cm,페이버</v>
          </cell>
          <cell r="I114" t="str">
            <v>a</v>
          </cell>
          <cell r="J114">
            <v>1312.1685793430947</v>
          </cell>
          <cell r="K114">
            <v>22614.565195884446</v>
          </cell>
          <cell r="L114">
            <v>5813.8553620894336</v>
          </cell>
          <cell r="M114" t="str">
            <v>M1117-50-30</v>
          </cell>
        </row>
        <row r="115">
          <cell r="H115" t="str">
            <v>아스팔트포설중층 t=10cm,페이버</v>
          </cell>
          <cell r="I115" t="str">
            <v>a</v>
          </cell>
          <cell r="J115">
            <v>1312.1685793430947</v>
          </cell>
          <cell r="K115">
            <v>22614.565195884446</v>
          </cell>
          <cell r="L115">
            <v>5813.8553620894336</v>
          </cell>
          <cell r="M115" t="str">
            <v>M1117-100-30</v>
          </cell>
        </row>
        <row r="116">
          <cell r="H116" t="str">
            <v>아스팔트포설중층 t=7.5cm,페이버</v>
          </cell>
          <cell r="I116" t="str">
            <v>ton</v>
          </cell>
          <cell r="J116">
            <v>74.400000000000006</v>
          </cell>
          <cell r="K116">
            <v>1283</v>
          </cell>
          <cell r="L116">
            <v>329.8</v>
          </cell>
          <cell r="M116" t="str">
            <v>M1117-75-30</v>
          </cell>
        </row>
        <row r="117">
          <cell r="H117" t="str">
            <v>맨홀보수(SS공법)하수(Φ648), 조절높이=0mm</v>
          </cell>
          <cell r="I117" t="str">
            <v>개소</v>
          </cell>
          <cell r="J117">
            <v>86360</v>
          </cell>
          <cell r="K117">
            <v>114524</v>
          </cell>
          <cell r="L117">
            <v>127049</v>
          </cell>
          <cell r="M117" t="str">
            <v>M1233-000</v>
          </cell>
        </row>
        <row r="118">
          <cell r="H118" t="str">
            <v>맨홀보수(SS공법)하수(Φ648), 조절높이=20mm</v>
          </cell>
          <cell r="I118" t="str">
            <v>개소</v>
          </cell>
          <cell r="J118">
            <v>105537</v>
          </cell>
          <cell r="K118">
            <v>120250</v>
          </cell>
          <cell r="L118">
            <v>127049</v>
          </cell>
          <cell r="M118" t="str">
            <v>M1233-000</v>
          </cell>
        </row>
        <row r="119">
          <cell r="H119" t="str">
            <v>맨홀보수(SS공법)하수(Φ648), 조절높이=50mm</v>
          </cell>
          <cell r="I119" t="str">
            <v>개소</v>
          </cell>
          <cell r="J119">
            <v>129421</v>
          </cell>
          <cell r="K119">
            <v>125976</v>
          </cell>
          <cell r="L119">
            <v>127049</v>
          </cell>
          <cell r="M119" t="str">
            <v>M1233-000</v>
          </cell>
        </row>
        <row r="120">
          <cell r="H120" t="str">
            <v>맨홀보수(SS공법)하수(Φ648), 조절높이=100mm</v>
          </cell>
          <cell r="I120" t="str">
            <v>개소</v>
          </cell>
          <cell r="J120">
            <v>172481</v>
          </cell>
          <cell r="K120">
            <v>137428</v>
          </cell>
          <cell r="L120">
            <v>127049</v>
          </cell>
          <cell r="M120" t="str">
            <v>M1233-000</v>
          </cell>
        </row>
        <row r="121">
          <cell r="H121" t="str">
            <v>맨홀보수(SS공법)상수(Φ648), 조절높이=0mm</v>
          </cell>
          <cell r="I121" t="str">
            <v>개소</v>
          </cell>
          <cell r="J121">
            <v>312021</v>
          </cell>
          <cell r="K121">
            <v>207355</v>
          </cell>
          <cell r="L121">
            <v>127049</v>
          </cell>
          <cell r="M121" t="str">
            <v>M1233-000</v>
          </cell>
        </row>
        <row r="122">
          <cell r="H122" t="str">
            <v>맨홀보수(SS공법)상수(Φ648), 조절높이=20mm</v>
          </cell>
          <cell r="I122" t="str">
            <v>개소</v>
          </cell>
          <cell r="J122">
            <v>340639</v>
          </cell>
          <cell r="K122">
            <v>217722</v>
          </cell>
          <cell r="L122">
            <v>127049</v>
          </cell>
          <cell r="M122" t="str">
            <v>M1233-000</v>
          </cell>
        </row>
        <row r="123">
          <cell r="H123" t="str">
            <v>맨홀보수(SS공법)상수(Φ648), 조절높이=50mm</v>
          </cell>
          <cell r="I123" t="str">
            <v>개소</v>
          </cell>
          <cell r="J123">
            <v>370199</v>
          </cell>
          <cell r="K123">
            <v>228090</v>
          </cell>
          <cell r="L123">
            <v>127049</v>
          </cell>
          <cell r="M123" t="str">
            <v>M1233-000</v>
          </cell>
        </row>
        <row r="124">
          <cell r="H124" t="str">
            <v>맨홀보수(SS공법)상수(Φ648), 조절높이=100mm</v>
          </cell>
          <cell r="I124" t="str">
            <v>개소</v>
          </cell>
          <cell r="J124">
            <v>429614</v>
          </cell>
          <cell r="K124">
            <v>248826</v>
          </cell>
          <cell r="L124">
            <v>127049</v>
          </cell>
          <cell r="M124" t="str">
            <v>M1233-000</v>
          </cell>
        </row>
        <row r="125">
          <cell r="H125" t="str">
            <v>맨홀보수(SS공법)Φ766, 조절높이=0mm</v>
          </cell>
          <cell r="I125" t="str">
            <v>개소</v>
          </cell>
          <cell r="J125">
            <v>120583</v>
          </cell>
          <cell r="K125">
            <v>121959</v>
          </cell>
          <cell r="L125">
            <v>127049</v>
          </cell>
          <cell r="M125" t="str">
            <v>M1233-000</v>
          </cell>
        </row>
        <row r="126">
          <cell r="H126" t="str">
            <v>맨홀보수(SS공법)Φ766, 조절높이=20mm</v>
          </cell>
          <cell r="I126" t="str">
            <v>개소</v>
          </cell>
          <cell r="J126">
            <v>144260</v>
          </cell>
          <cell r="K126">
            <v>128056</v>
          </cell>
          <cell r="L126">
            <v>127049</v>
          </cell>
          <cell r="M126" t="str">
            <v>M1233-000</v>
          </cell>
        </row>
        <row r="127">
          <cell r="H127" t="str">
            <v>맨홀보수(SS공법)Φ766, 조절높이=50mm</v>
          </cell>
          <cell r="I127" t="str">
            <v>개소</v>
          </cell>
          <cell r="J127">
            <v>166407</v>
          </cell>
          <cell r="K127">
            <v>134154</v>
          </cell>
          <cell r="L127">
            <v>127049</v>
          </cell>
          <cell r="M127" t="str">
            <v>M1233-000</v>
          </cell>
        </row>
        <row r="128">
          <cell r="H128" t="str">
            <v>맨홀보수(SS공법)Φ766, 조절높이=100mm</v>
          </cell>
          <cell r="I128" t="str">
            <v>개소</v>
          </cell>
          <cell r="J128">
            <v>210997</v>
          </cell>
          <cell r="K128">
            <v>146350</v>
          </cell>
          <cell r="L128">
            <v>127049</v>
          </cell>
          <cell r="M128" t="str">
            <v>M1233-000</v>
          </cell>
        </row>
        <row r="129">
          <cell r="H129" t="str">
            <v>맨홀보수(SS공법)Φ918, 조절높이=0mm</v>
          </cell>
          <cell r="I129" t="str">
            <v>개소</v>
          </cell>
          <cell r="J129">
            <v>144116</v>
          </cell>
          <cell r="K129">
            <v>125792</v>
          </cell>
          <cell r="L129">
            <v>127049</v>
          </cell>
          <cell r="M129" t="str">
            <v>M1233-000</v>
          </cell>
        </row>
        <row r="130">
          <cell r="H130" t="str">
            <v>맨홀보수(SS공법)Φ918, 조절높이=20mm</v>
          </cell>
          <cell r="I130" t="str">
            <v>개소</v>
          </cell>
          <cell r="J130">
            <v>168057</v>
          </cell>
          <cell r="K130">
            <v>132081</v>
          </cell>
          <cell r="L130">
            <v>127049</v>
          </cell>
          <cell r="M130" t="str">
            <v>M1233-000</v>
          </cell>
        </row>
        <row r="131">
          <cell r="H131" t="str">
            <v>맨홀보수(SS공법)Φ918, 조절높이=50mm</v>
          </cell>
          <cell r="I131" t="str">
            <v>개소</v>
          </cell>
          <cell r="J131">
            <v>191205</v>
          </cell>
          <cell r="K131">
            <v>138371</v>
          </cell>
          <cell r="L131">
            <v>127049</v>
          </cell>
          <cell r="M131" t="str">
            <v>M1233-000</v>
          </cell>
        </row>
        <row r="132">
          <cell r="H132" t="str">
            <v>맨홀보수(SS공법)Φ918, 조절높이=100mm</v>
          </cell>
          <cell r="I132" t="str">
            <v>개소</v>
          </cell>
          <cell r="J132">
            <v>239530</v>
          </cell>
          <cell r="K132">
            <v>150950</v>
          </cell>
          <cell r="L132">
            <v>127049</v>
          </cell>
          <cell r="M132" t="str">
            <v>M1233-000</v>
          </cell>
        </row>
        <row r="133">
          <cell r="H133" t="str">
            <v>맨홀보수(SS공법)사각, 조절높이=0mm</v>
          </cell>
          <cell r="I133" t="str">
            <v>개소</v>
          </cell>
          <cell r="J133">
            <v>155672</v>
          </cell>
          <cell r="K133">
            <v>130524</v>
          </cell>
          <cell r="L133">
            <v>127049</v>
          </cell>
          <cell r="M133" t="str">
            <v>M1233-000</v>
          </cell>
        </row>
        <row r="134">
          <cell r="H134" t="str">
            <v>맨홀보수(SS공법)사각, 조절높이=20mm</v>
          </cell>
          <cell r="I134" t="str">
            <v>개소</v>
          </cell>
          <cell r="J134">
            <v>195909</v>
          </cell>
          <cell r="K134">
            <v>137050</v>
          </cell>
          <cell r="L134">
            <v>127049</v>
          </cell>
          <cell r="M134" t="str">
            <v>M1233-000</v>
          </cell>
        </row>
        <row r="135">
          <cell r="H135" t="str">
            <v>맨홀보수(SS공법)사각, 조절높이=50mm</v>
          </cell>
          <cell r="I135" t="str">
            <v>개소</v>
          </cell>
          <cell r="J135">
            <v>239794</v>
          </cell>
          <cell r="K135">
            <v>143576</v>
          </cell>
          <cell r="L135">
            <v>127049</v>
          </cell>
          <cell r="M135" t="str">
            <v>M1233-000</v>
          </cell>
        </row>
        <row r="136">
          <cell r="H136" t="str">
            <v>맨홀보수(SS공법)사각, 조절높이=100mm</v>
          </cell>
          <cell r="I136" t="str">
            <v>개소</v>
          </cell>
          <cell r="J136">
            <v>325152</v>
          </cell>
          <cell r="K136">
            <v>156628</v>
          </cell>
          <cell r="L136">
            <v>127049</v>
          </cell>
          <cell r="M136" t="str">
            <v>M1233-000</v>
          </cell>
        </row>
        <row r="137">
          <cell r="H137" t="str">
            <v>준설흡입준설기</v>
          </cell>
          <cell r="I137" t="str">
            <v>㎥</v>
          </cell>
          <cell r="J137">
            <v>4668</v>
          </cell>
          <cell r="K137">
            <v>3302.9</v>
          </cell>
          <cell r="L137">
            <v>19335.400000000001</v>
          </cell>
          <cell r="M137" t="str">
            <v>M2102-000</v>
          </cell>
        </row>
        <row r="138">
          <cell r="H138" t="str">
            <v>물공급물탱크5,500ℓ</v>
          </cell>
          <cell r="I138" t="str">
            <v>㎥</v>
          </cell>
          <cell r="J138">
            <v>647.5</v>
          </cell>
          <cell r="K138">
            <v>1320.3</v>
          </cell>
          <cell r="L138">
            <v>489.8</v>
          </cell>
          <cell r="M138" t="str">
            <v>M2102-200</v>
          </cell>
        </row>
        <row r="139">
          <cell r="H139" t="str">
            <v>중기운반</v>
          </cell>
          <cell r="I139" t="str">
            <v>대</v>
          </cell>
          <cell r="J139">
            <v>55334.426229508201</v>
          </cell>
          <cell r="K139">
            <v>37734.426229508201</v>
          </cell>
          <cell r="L139">
            <v>52629.508196721312</v>
          </cell>
          <cell r="M139" t="str">
            <v>M9000-00-10</v>
          </cell>
        </row>
        <row r="140">
          <cell r="H140" t="str">
            <v>경계석운반(보차A)구역화물6t, L=10km</v>
          </cell>
          <cell r="I140" t="str">
            <v>개</v>
          </cell>
          <cell r="J140">
            <v>0</v>
          </cell>
          <cell r="K140">
            <v>374.8</v>
          </cell>
          <cell r="L140">
            <v>603.6</v>
          </cell>
          <cell r="M140" t="str">
            <v>M9000-경계석</v>
          </cell>
        </row>
        <row r="141">
          <cell r="H141" t="str">
            <v>경계석운반(보차B)구역화물6t, L=10km</v>
          </cell>
          <cell r="I141" t="str">
            <v>개</v>
          </cell>
          <cell r="J141">
            <v>0</v>
          </cell>
          <cell r="K141">
            <v>541.4</v>
          </cell>
          <cell r="L141">
            <v>916.6</v>
          </cell>
          <cell r="M141" t="str">
            <v>M9000-경계석</v>
          </cell>
        </row>
        <row r="142">
          <cell r="H142" t="str">
            <v>경계석운반(보차C)구역화물6t, L=10km</v>
          </cell>
          <cell r="I142" t="str">
            <v>개</v>
          </cell>
          <cell r="J142">
            <v>0</v>
          </cell>
          <cell r="K142">
            <v>696.1</v>
          </cell>
          <cell r="L142">
            <v>1151.0999999999999</v>
          </cell>
          <cell r="M142" t="str">
            <v>M9000-경계석</v>
          </cell>
        </row>
        <row r="143">
          <cell r="H143" t="str">
            <v>경계석운반(도로SA)구역화물6t, L=10km</v>
          </cell>
          <cell r="I143" t="str">
            <v>개</v>
          </cell>
          <cell r="J143">
            <v>0</v>
          </cell>
          <cell r="K143">
            <v>174</v>
          </cell>
          <cell r="L143">
            <v>289.39999999999998</v>
          </cell>
          <cell r="M143" t="str">
            <v>M9000-경계석</v>
          </cell>
        </row>
        <row r="144">
          <cell r="H144" t="str">
            <v>경계석운반(도로SB)구역화물6t, L=10km</v>
          </cell>
          <cell r="I144" t="str">
            <v>개</v>
          </cell>
          <cell r="J144">
            <v>0</v>
          </cell>
          <cell r="K144">
            <v>211.8</v>
          </cell>
          <cell r="L144">
            <v>348.5</v>
          </cell>
          <cell r="M144" t="str">
            <v>M9000-경계석</v>
          </cell>
        </row>
        <row r="145">
          <cell r="H145" t="str">
            <v>경계석운반(도로SC)구역화물6t, L=10km</v>
          </cell>
          <cell r="I145" t="str">
            <v>개</v>
          </cell>
          <cell r="J145">
            <v>0</v>
          </cell>
          <cell r="K145">
            <v>256.39999999999998</v>
          </cell>
          <cell r="L145">
            <v>430.4</v>
          </cell>
          <cell r="M145" t="str">
            <v>M9000-경계석</v>
          </cell>
        </row>
        <row r="146">
          <cell r="H146" t="str">
            <v>경계석운반(보차A)구역화물8t, L=10km</v>
          </cell>
          <cell r="I146" t="str">
            <v>개</v>
          </cell>
          <cell r="J146">
            <v>0</v>
          </cell>
          <cell r="K146">
            <v>374.8</v>
          </cell>
          <cell r="L146">
            <v>558.9</v>
          </cell>
          <cell r="M146" t="str">
            <v>M9000-경계석</v>
          </cell>
        </row>
        <row r="147">
          <cell r="H147" t="str">
            <v>경계석운반(보차B)구역화물8t, L=10km</v>
          </cell>
          <cell r="I147" t="str">
            <v>개</v>
          </cell>
          <cell r="J147">
            <v>0</v>
          </cell>
          <cell r="K147">
            <v>541.4</v>
          </cell>
          <cell r="L147">
            <v>846.2</v>
          </cell>
          <cell r="M147" t="str">
            <v>M9000-경계석</v>
          </cell>
        </row>
        <row r="148">
          <cell r="H148" t="str">
            <v>경계석운반(보차C)구역화물8t, L=10km</v>
          </cell>
          <cell r="I148" t="str">
            <v>개</v>
          </cell>
          <cell r="J148">
            <v>0</v>
          </cell>
          <cell r="K148">
            <v>696.1</v>
          </cell>
          <cell r="L148">
            <v>1050.4000000000001</v>
          </cell>
          <cell r="M148" t="str">
            <v>M9000-경계석</v>
          </cell>
        </row>
        <row r="149">
          <cell r="H149" t="str">
            <v>경계석운반(도로SA)구역화물8t, L=10km</v>
          </cell>
          <cell r="I149" t="str">
            <v>개</v>
          </cell>
          <cell r="J149">
            <v>0</v>
          </cell>
          <cell r="K149">
            <v>174</v>
          </cell>
          <cell r="L149">
            <v>267.2</v>
          </cell>
          <cell r="M149" t="str">
            <v>M9000-경계석</v>
          </cell>
        </row>
        <row r="150">
          <cell r="H150" t="str">
            <v>경계석운반(도로SB)구역화물8t, L=10km</v>
          </cell>
          <cell r="I150" t="str">
            <v>개</v>
          </cell>
          <cell r="J150">
            <v>0</v>
          </cell>
          <cell r="K150">
            <v>211.8</v>
          </cell>
          <cell r="L150">
            <v>320.60000000000002</v>
          </cell>
          <cell r="M150" t="str">
            <v>M9000-경계석</v>
          </cell>
        </row>
        <row r="151">
          <cell r="H151" t="str">
            <v>경계석운반(도로SC)구역화물8t, L=10km</v>
          </cell>
          <cell r="I151" t="str">
            <v>개</v>
          </cell>
          <cell r="J151">
            <v>0</v>
          </cell>
          <cell r="K151">
            <v>256.39999999999998</v>
          </cell>
          <cell r="L151">
            <v>398.2</v>
          </cell>
          <cell r="M151" t="str">
            <v>M9000-경계석</v>
          </cell>
        </row>
        <row r="152">
          <cell r="H152" t="str">
            <v>경계석운반(보차A)구역화물11t, L=10km</v>
          </cell>
          <cell r="I152" t="str">
            <v>개</v>
          </cell>
          <cell r="J152">
            <v>0</v>
          </cell>
          <cell r="K152">
            <v>374.8</v>
          </cell>
          <cell r="L152">
            <v>557.9</v>
          </cell>
          <cell r="M152" t="str">
            <v>M9000-경계석</v>
          </cell>
        </row>
        <row r="153">
          <cell r="H153" t="str">
            <v>경계석운반(보차B)구역화물11t, L=10km</v>
          </cell>
          <cell r="I153" t="str">
            <v>개</v>
          </cell>
          <cell r="J153">
            <v>0</v>
          </cell>
          <cell r="K153">
            <v>541.4</v>
          </cell>
          <cell r="L153">
            <v>845.3</v>
          </cell>
          <cell r="M153" t="str">
            <v>M9000-경계석</v>
          </cell>
        </row>
        <row r="154">
          <cell r="H154" t="str">
            <v>경계석운반(보차C)구역화물11t, L=10km</v>
          </cell>
          <cell r="I154" t="str">
            <v>개</v>
          </cell>
          <cell r="J154">
            <v>0</v>
          </cell>
          <cell r="K154">
            <v>696.1</v>
          </cell>
          <cell r="L154">
            <v>1046.0999999999999</v>
          </cell>
          <cell r="M154" t="str">
            <v>M9000-경계석</v>
          </cell>
        </row>
        <row r="155">
          <cell r="H155" t="str">
            <v>경계석운반(도로SA)구역화물11t, L=10km</v>
          </cell>
          <cell r="I155" t="str">
            <v>개</v>
          </cell>
          <cell r="J155">
            <v>0</v>
          </cell>
          <cell r="K155">
            <v>174</v>
          </cell>
          <cell r="L155">
            <v>266.5</v>
          </cell>
          <cell r="M155" t="str">
            <v>M9000-경계석</v>
          </cell>
        </row>
        <row r="156">
          <cell r="H156" t="str">
            <v>경계석운반(도로SB)구역화물11t, L=10km</v>
          </cell>
          <cell r="I156" t="str">
            <v>개</v>
          </cell>
          <cell r="J156">
            <v>0</v>
          </cell>
          <cell r="K156">
            <v>211.8</v>
          </cell>
          <cell r="L156">
            <v>320.60000000000002</v>
          </cell>
          <cell r="M156" t="str">
            <v>M9000-경계석</v>
          </cell>
        </row>
        <row r="157">
          <cell r="H157" t="str">
            <v>경계석운반(도로SC)구역화물11t, L=10km</v>
          </cell>
          <cell r="I157" t="str">
            <v>개</v>
          </cell>
          <cell r="J157">
            <v>0</v>
          </cell>
          <cell r="K157">
            <v>256.39999999999998</v>
          </cell>
          <cell r="L157">
            <v>396.6</v>
          </cell>
          <cell r="M157" t="str">
            <v>M9000-경계석</v>
          </cell>
        </row>
        <row r="158">
          <cell r="H158" t="str">
            <v>퓰륨관뚜껑운반(B=500)구역화물11t, L=10km</v>
          </cell>
          <cell r="I158" t="str">
            <v>본</v>
          </cell>
          <cell r="J158">
            <v>0</v>
          </cell>
          <cell r="K158">
            <v>389.81</v>
          </cell>
          <cell r="L158">
            <v>610.88</v>
          </cell>
          <cell r="M158" t="str">
            <v>M9000-플-50</v>
          </cell>
        </row>
        <row r="159">
          <cell r="H159" t="str">
            <v>플륨관운반(500*500)구역화물11t, L=10km</v>
          </cell>
          <cell r="I159" t="str">
            <v>본</v>
          </cell>
          <cell r="J159">
            <v>771.7</v>
          </cell>
          <cell r="K159">
            <v>1862.9</v>
          </cell>
          <cell r="L159">
            <v>4056.5</v>
          </cell>
          <cell r="M159" t="str">
            <v>M9000-플-55</v>
          </cell>
        </row>
        <row r="160">
          <cell r="H160" t="str">
            <v>퓰륨관뚜껑운반(B=800)구역화물11t, L=10km</v>
          </cell>
          <cell r="I160" t="str">
            <v>본</v>
          </cell>
          <cell r="J160">
            <v>0</v>
          </cell>
          <cell r="K160">
            <v>676.76</v>
          </cell>
          <cell r="L160">
            <v>1059.3699999999999</v>
          </cell>
          <cell r="M160" t="str">
            <v>M9000-플-80</v>
          </cell>
        </row>
        <row r="161">
          <cell r="H161" t="str">
            <v>맨홀뚜껑운반구역화물11t, L=10km</v>
          </cell>
          <cell r="I161" t="str">
            <v>조</v>
          </cell>
          <cell r="J161">
            <v>0</v>
          </cell>
          <cell r="K161">
            <v>587.07000000000005</v>
          </cell>
          <cell r="L161">
            <v>929.89</v>
          </cell>
          <cell r="M161" t="str">
            <v>M9000-MH-10</v>
          </cell>
        </row>
        <row r="162">
          <cell r="H162" t="str">
            <v>주물뚜껑운반구역화물11t, L=10km</v>
          </cell>
          <cell r="I162" t="str">
            <v>조</v>
          </cell>
          <cell r="J162">
            <v>0</v>
          </cell>
          <cell r="K162">
            <v>243.63</v>
          </cell>
          <cell r="L162">
            <v>380.41</v>
          </cell>
          <cell r="M162" t="str">
            <v>M9000-주-10</v>
          </cell>
        </row>
        <row r="163">
          <cell r="H163" t="str">
            <v>철근운반구역화물6t, L=10km</v>
          </cell>
          <cell r="I163" t="str">
            <v>ton</v>
          </cell>
          <cell r="J163">
            <v>0</v>
          </cell>
          <cell r="K163">
            <v>4872.7</v>
          </cell>
          <cell r="L163">
            <v>8250</v>
          </cell>
          <cell r="M163" t="str">
            <v>M9000-철근</v>
          </cell>
        </row>
        <row r="164">
          <cell r="H164" t="str">
            <v>철근운반구역화물8t, L=10km</v>
          </cell>
          <cell r="I164" t="str">
            <v>ton</v>
          </cell>
          <cell r="J164">
            <v>0</v>
          </cell>
          <cell r="K164">
            <v>4872.7</v>
          </cell>
          <cell r="L164">
            <v>7615.875</v>
          </cell>
          <cell r="M164" t="str">
            <v>M9000-철근</v>
          </cell>
        </row>
        <row r="165">
          <cell r="H165" t="str">
            <v>철근운반구역화물11t, L=10km</v>
          </cell>
          <cell r="I165" t="str">
            <v>ton</v>
          </cell>
          <cell r="J165">
            <v>0</v>
          </cell>
          <cell r="K165">
            <v>4872.7</v>
          </cell>
          <cell r="L165">
            <v>7608.181818181818</v>
          </cell>
          <cell r="M165" t="str">
            <v>M9000-철근</v>
          </cell>
        </row>
        <row r="166">
          <cell r="H166" t="str">
            <v>흄관운반(Φ300)구역화물6t, 하차BH0.4</v>
          </cell>
          <cell r="I166" t="str">
            <v>본</v>
          </cell>
          <cell r="J166">
            <v>661.5</v>
          </cell>
          <cell r="K166">
            <v>1862.9</v>
          </cell>
          <cell r="L166">
            <v>2927.1</v>
          </cell>
          <cell r="M166" t="str">
            <v>M9000-흄관</v>
          </cell>
        </row>
        <row r="167">
          <cell r="H167" t="str">
            <v>흄관운반(Φ300)구역화물8t, 하차BH0.4</v>
          </cell>
          <cell r="I167" t="str">
            <v>본</v>
          </cell>
          <cell r="J167">
            <v>661.5</v>
          </cell>
          <cell r="K167">
            <v>1862.9</v>
          </cell>
          <cell r="L167">
            <v>2786.2</v>
          </cell>
          <cell r="M167" t="str">
            <v>M9000-흄관</v>
          </cell>
        </row>
        <row r="168">
          <cell r="H168" t="str">
            <v>흄관운반(Φ300)구역화물11t, 하차BH0.4</v>
          </cell>
          <cell r="I168" t="str">
            <v>본</v>
          </cell>
          <cell r="J168">
            <v>661.5</v>
          </cell>
          <cell r="K168">
            <v>1862.9</v>
          </cell>
          <cell r="L168">
            <v>2703.2</v>
          </cell>
          <cell r="M168" t="str">
            <v>M9000-흄관</v>
          </cell>
        </row>
        <row r="169">
          <cell r="H169" t="str">
            <v>흄관운반(Φ450)구역화물6t, 하차BH0.4</v>
          </cell>
          <cell r="I169" t="str">
            <v>본</v>
          </cell>
          <cell r="J169">
            <v>661.5</v>
          </cell>
          <cell r="K169">
            <v>1862.9</v>
          </cell>
          <cell r="L169">
            <v>4393.8</v>
          </cell>
          <cell r="M169" t="str">
            <v>M9000-흄관</v>
          </cell>
        </row>
        <row r="170">
          <cell r="H170" t="str">
            <v>흄관운반(Φ450)구역화물8t, 하차BH0.4</v>
          </cell>
          <cell r="I170" t="str">
            <v>본</v>
          </cell>
          <cell r="J170">
            <v>661.5</v>
          </cell>
          <cell r="K170">
            <v>1862.9</v>
          </cell>
          <cell r="L170">
            <v>4140.1000000000004</v>
          </cell>
          <cell r="M170" t="str">
            <v>M9000-흄관</v>
          </cell>
        </row>
        <row r="171">
          <cell r="H171" t="str">
            <v>흄관운반(Φ450)구역화물11t, 하차BH0.4</v>
          </cell>
          <cell r="I171" t="str">
            <v>본</v>
          </cell>
          <cell r="J171">
            <v>661.5</v>
          </cell>
          <cell r="K171">
            <v>1862.9</v>
          </cell>
          <cell r="L171">
            <v>4193.3999999999996</v>
          </cell>
          <cell r="M171" t="str">
            <v>M9000-흄관</v>
          </cell>
        </row>
      </sheetData>
      <sheetData sheetId="7">
        <row r="5">
          <cell r="C5" t="str">
            <v>인력절취호박돌섞인토사</v>
          </cell>
        </row>
      </sheetData>
      <sheetData sheetId="8">
        <row r="10">
          <cell r="E10" t="str">
            <v>건설기계</v>
          </cell>
          <cell r="F10" t="str">
            <v>$</v>
          </cell>
          <cell r="G10">
            <v>8114</v>
          </cell>
          <cell r="H10">
            <v>9205000</v>
          </cell>
          <cell r="I10">
            <v>883</v>
          </cell>
          <cell r="Q10">
            <v>0</v>
          </cell>
          <cell r="R10">
            <v>0</v>
          </cell>
          <cell r="S10">
            <v>902</v>
          </cell>
          <cell r="T10">
            <v>902</v>
          </cell>
          <cell r="U10" t="str">
            <v>0103-0016</v>
          </cell>
        </row>
        <row r="11">
          <cell r="E11" t="str">
            <v>건설기계</v>
          </cell>
          <cell r="F11" t="str">
            <v>$</v>
          </cell>
          <cell r="G11">
            <v>10254</v>
          </cell>
          <cell r="H11">
            <v>11633000</v>
          </cell>
          <cell r="I11">
            <v>883</v>
          </cell>
          <cell r="Q11">
            <v>0</v>
          </cell>
          <cell r="R11">
            <v>0</v>
          </cell>
          <cell r="S11">
            <v>1140</v>
          </cell>
          <cell r="T11">
            <v>1140</v>
          </cell>
          <cell r="U11" t="str">
            <v>0103-0019</v>
          </cell>
        </row>
        <row r="12">
          <cell r="E12" t="str">
            <v>건설기계</v>
          </cell>
          <cell r="F12" t="str">
            <v>$</v>
          </cell>
          <cell r="G12">
            <v>11366</v>
          </cell>
          <cell r="H12">
            <v>12894000</v>
          </cell>
          <cell r="I12">
            <v>883</v>
          </cell>
          <cell r="Q12">
            <v>0</v>
          </cell>
          <cell r="R12">
            <v>0</v>
          </cell>
          <cell r="S12">
            <v>1264</v>
          </cell>
          <cell r="T12">
            <v>1264</v>
          </cell>
          <cell r="U12" t="str">
            <v>0103-0023</v>
          </cell>
        </row>
        <row r="13">
          <cell r="E13" t="str">
            <v>건설기계</v>
          </cell>
          <cell r="F13" t="str">
            <v>$</v>
          </cell>
          <cell r="G13">
            <v>13237</v>
          </cell>
          <cell r="H13">
            <v>15017000</v>
          </cell>
          <cell r="I13">
            <v>883</v>
          </cell>
          <cell r="Q13">
            <v>0</v>
          </cell>
          <cell r="R13">
            <v>0</v>
          </cell>
          <cell r="S13">
            <v>1472</v>
          </cell>
          <cell r="T13">
            <v>1472</v>
          </cell>
          <cell r="U13" t="str">
            <v>0103-0027</v>
          </cell>
        </row>
        <row r="14">
          <cell r="E14" t="str">
            <v>건설기계</v>
          </cell>
          <cell r="F14" t="str">
            <v>$</v>
          </cell>
          <cell r="G14">
            <v>16076</v>
          </cell>
          <cell r="H14">
            <v>18238000</v>
          </cell>
          <cell r="I14">
            <v>883</v>
          </cell>
          <cell r="Q14">
            <v>0</v>
          </cell>
          <cell r="R14">
            <v>0</v>
          </cell>
          <cell r="S14">
            <v>1788</v>
          </cell>
          <cell r="T14">
            <v>1788</v>
          </cell>
          <cell r="U14" t="str">
            <v>0103-0032</v>
          </cell>
        </row>
        <row r="15">
          <cell r="E15" t="str">
            <v>건설기계</v>
          </cell>
          <cell r="F15" t="str">
            <v>원</v>
          </cell>
          <cell r="G15">
            <v>27567</v>
          </cell>
          <cell r="H15">
            <v>27567000</v>
          </cell>
          <cell r="I15">
            <v>2148</v>
          </cell>
          <cell r="J15">
            <v>2.4</v>
          </cell>
          <cell r="L15">
            <v>0.38</v>
          </cell>
          <cell r="M15">
            <v>1</v>
          </cell>
          <cell r="N15">
            <v>0.5</v>
          </cell>
          <cell r="O15">
            <v>0.2</v>
          </cell>
          <cell r="P15">
            <v>3</v>
          </cell>
          <cell r="Q15">
            <v>4138</v>
          </cell>
          <cell r="R15">
            <v>18629</v>
          </cell>
          <cell r="S15">
            <v>4940</v>
          </cell>
          <cell r="T15">
            <v>27707</v>
          </cell>
          <cell r="U15" t="str">
            <v>0121-0004</v>
          </cell>
        </row>
        <row r="16">
          <cell r="E16" t="str">
            <v>건설기계</v>
          </cell>
          <cell r="F16" t="str">
            <v>원</v>
          </cell>
          <cell r="G16">
            <v>34222</v>
          </cell>
          <cell r="H16">
            <v>34222000</v>
          </cell>
          <cell r="I16">
            <v>2148</v>
          </cell>
          <cell r="J16">
            <v>3.8</v>
          </cell>
          <cell r="L16">
            <v>0.38</v>
          </cell>
          <cell r="M16">
            <v>1</v>
          </cell>
          <cell r="N16">
            <v>0.5</v>
          </cell>
          <cell r="O16">
            <v>0.2</v>
          </cell>
          <cell r="P16">
            <v>3</v>
          </cell>
          <cell r="Q16">
            <v>11279</v>
          </cell>
          <cell r="R16">
            <v>18629</v>
          </cell>
          <cell r="S16">
            <v>21917</v>
          </cell>
          <cell r="T16">
            <v>51825</v>
          </cell>
          <cell r="U16" t="str">
            <v>0121-0013</v>
          </cell>
        </row>
        <row r="17">
          <cell r="E17" t="str">
            <v>건설기계</v>
          </cell>
          <cell r="F17" t="str">
            <v>원</v>
          </cell>
          <cell r="G17">
            <v>50922</v>
          </cell>
          <cell r="H17">
            <v>50922000</v>
          </cell>
          <cell r="I17">
            <v>2148</v>
          </cell>
          <cell r="J17">
            <v>9</v>
          </cell>
          <cell r="L17">
            <v>0.25</v>
          </cell>
          <cell r="M17">
            <v>1</v>
          </cell>
          <cell r="N17">
            <v>0.5</v>
          </cell>
          <cell r="O17">
            <v>0.2</v>
          </cell>
          <cell r="P17">
            <v>3</v>
          </cell>
          <cell r="Q17">
            <v>1764</v>
          </cell>
          <cell r="R17">
            <v>18629</v>
          </cell>
          <cell r="S17">
            <v>5921</v>
          </cell>
          <cell r="T17">
            <v>26314</v>
          </cell>
          <cell r="U17" t="str">
            <v>0201-0012</v>
          </cell>
        </row>
        <row r="18">
          <cell r="E18" t="str">
            <v>건설기계</v>
          </cell>
          <cell r="F18" t="str">
            <v>원</v>
          </cell>
          <cell r="G18">
            <v>77535</v>
          </cell>
          <cell r="H18">
            <v>77535000</v>
          </cell>
          <cell r="I18">
            <v>2148</v>
          </cell>
          <cell r="J18">
            <v>10.5</v>
          </cell>
          <cell r="L18">
            <v>0.25</v>
          </cell>
          <cell r="M18">
            <v>1</v>
          </cell>
          <cell r="N18">
            <v>0.5</v>
          </cell>
          <cell r="O18">
            <v>0.2</v>
          </cell>
          <cell r="P18">
            <v>3</v>
          </cell>
          <cell r="Q18">
            <v>2793</v>
          </cell>
          <cell r="R18">
            <v>18629</v>
          </cell>
          <cell r="S18">
            <v>7350</v>
          </cell>
          <cell r="T18">
            <v>28772</v>
          </cell>
          <cell r="U18" t="str">
            <v>0201-0020</v>
          </cell>
        </row>
        <row r="19">
          <cell r="E19" t="str">
            <v>건설기계</v>
          </cell>
          <cell r="F19" t="str">
            <v>원</v>
          </cell>
          <cell r="G19">
            <v>95000</v>
          </cell>
          <cell r="H19">
            <v>95000000</v>
          </cell>
          <cell r="I19">
            <v>2148</v>
          </cell>
          <cell r="J19">
            <v>17.7</v>
          </cell>
          <cell r="L19">
            <v>0.25</v>
          </cell>
          <cell r="M19">
            <v>1</v>
          </cell>
          <cell r="N19">
            <v>0.5</v>
          </cell>
          <cell r="O19">
            <v>0.2</v>
          </cell>
          <cell r="P19">
            <v>4</v>
          </cell>
          <cell r="Q19">
            <v>6615</v>
          </cell>
          <cell r="R19">
            <v>18629</v>
          </cell>
          <cell r="S19">
            <v>10938</v>
          </cell>
          <cell r="T19">
            <v>36182</v>
          </cell>
          <cell r="U19" t="str">
            <v>0201-0040</v>
          </cell>
        </row>
        <row r="20">
          <cell r="E20" t="str">
            <v>건설기계</v>
          </cell>
          <cell r="F20" t="str">
            <v>원</v>
          </cell>
          <cell r="G20">
            <v>245000</v>
          </cell>
          <cell r="H20">
            <v>245000000</v>
          </cell>
          <cell r="I20">
            <v>2148</v>
          </cell>
          <cell r="J20">
            <v>29.8</v>
          </cell>
          <cell r="L20">
            <v>0.25</v>
          </cell>
          <cell r="M20">
            <v>1</v>
          </cell>
          <cell r="N20">
            <v>0.5</v>
          </cell>
          <cell r="O20">
            <v>0.2</v>
          </cell>
          <cell r="P20">
            <v>5</v>
          </cell>
          <cell r="Q20">
            <v>7717</v>
          </cell>
          <cell r="R20">
            <v>18629</v>
          </cell>
          <cell r="S20">
            <v>16654</v>
          </cell>
          <cell r="T20">
            <v>43000</v>
          </cell>
          <cell r="U20" t="str">
            <v>0201-0070</v>
          </cell>
        </row>
        <row r="21">
          <cell r="E21" t="str">
            <v>건설기계</v>
          </cell>
          <cell r="F21" t="str">
            <v>원</v>
          </cell>
          <cell r="G21">
            <v>34500</v>
          </cell>
          <cell r="H21">
            <v>34500000</v>
          </cell>
          <cell r="I21">
            <v>2148</v>
          </cell>
          <cell r="J21">
            <v>3.1</v>
          </cell>
          <cell r="L21">
            <v>0.25</v>
          </cell>
          <cell r="M21">
            <v>1</v>
          </cell>
          <cell r="N21">
            <v>0.5</v>
          </cell>
          <cell r="O21">
            <v>0.2</v>
          </cell>
          <cell r="P21">
            <v>5</v>
          </cell>
          <cell r="Q21">
            <v>13009</v>
          </cell>
          <cell r="R21">
            <v>18629</v>
          </cell>
          <cell r="S21">
            <v>20406</v>
          </cell>
          <cell r="T21">
            <v>52044</v>
          </cell>
          <cell r="U21" t="str">
            <v>0201-0100</v>
          </cell>
        </row>
        <row r="22">
          <cell r="E22" t="str">
            <v>건설기계</v>
          </cell>
          <cell r="F22" t="str">
            <v>원</v>
          </cell>
          <cell r="G22">
            <v>4133</v>
          </cell>
          <cell r="H22">
            <v>4133000</v>
          </cell>
          <cell r="I22">
            <v>7313</v>
          </cell>
          <cell r="J22">
            <v>0</v>
          </cell>
          <cell r="L22">
            <v>0.25</v>
          </cell>
          <cell r="M22">
            <v>1</v>
          </cell>
          <cell r="N22">
            <v>0.5</v>
          </cell>
          <cell r="O22">
            <v>0.2</v>
          </cell>
          <cell r="P22">
            <v>5</v>
          </cell>
          <cell r="Q22">
            <v>0</v>
          </cell>
          <cell r="R22">
            <v>0</v>
          </cell>
          <cell r="S22">
            <v>3022</v>
          </cell>
          <cell r="T22">
            <v>3022</v>
          </cell>
          <cell r="U22" t="str">
            <v>0230-0002</v>
          </cell>
        </row>
        <row r="23">
          <cell r="E23" t="str">
            <v>건설기계</v>
          </cell>
          <cell r="F23" t="str">
            <v>원</v>
          </cell>
          <cell r="G23">
            <v>6333</v>
          </cell>
          <cell r="H23">
            <v>6333000</v>
          </cell>
          <cell r="I23">
            <v>7313</v>
          </cell>
          <cell r="J23">
            <v>0</v>
          </cell>
          <cell r="L23">
            <v>0.4</v>
          </cell>
          <cell r="M23">
            <v>1</v>
          </cell>
          <cell r="N23">
            <v>0.5</v>
          </cell>
          <cell r="O23">
            <v>0.2</v>
          </cell>
          <cell r="P23">
            <v>3</v>
          </cell>
          <cell r="Q23">
            <v>0</v>
          </cell>
          <cell r="R23">
            <v>0</v>
          </cell>
          <cell r="S23">
            <v>4631</v>
          </cell>
          <cell r="T23">
            <v>4631</v>
          </cell>
          <cell r="U23" t="str">
            <v>0230-0004</v>
          </cell>
        </row>
        <row r="24">
          <cell r="E24" t="str">
            <v>건설기계</v>
          </cell>
          <cell r="F24" t="str">
            <v>$</v>
          </cell>
          <cell r="G24">
            <v>12500</v>
          </cell>
          <cell r="H24">
            <v>14181000</v>
          </cell>
          <cell r="I24">
            <v>7313</v>
          </cell>
          <cell r="J24">
            <v>0</v>
          </cell>
          <cell r="L24">
            <v>0.25</v>
          </cell>
          <cell r="M24">
            <v>1</v>
          </cell>
          <cell r="N24">
            <v>0.5</v>
          </cell>
          <cell r="O24">
            <v>0.2</v>
          </cell>
          <cell r="Q24">
            <v>6615</v>
          </cell>
          <cell r="R24">
            <v>18629</v>
          </cell>
          <cell r="S24">
            <v>13202</v>
          </cell>
          <cell r="T24">
            <v>38446</v>
          </cell>
          <cell r="U24" t="str">
            <v>0221-0040</v>
          </cell>
        </row>
        <row r="25">
          <cell r="E25" t="str">
            <v>건설기계</v>
          </cell>
          <cell r="F25" t="str">
            <v>원</v>
          </cell>
          <cell r="G25">
            <v>50</v>
          </cell>
          <cell r="H25">
            <v>50000</v>
          </cell>
          <cell r="I25">
            <v>2148</v>
          </cell>
          <cell r="J25">
            <v>10.5</v>
          </cell>
          <cell r="L25">
            <v>0.25</v>
          </cell>
          <cell r="M25">
            <v>1</v>
          </cell>
          <cell r="N25">
            <v>0.5</v>
          </cell>
          <cell r="O25">
            <v>0.2</v>
          </cell>
          <cell r="Q25">
            <v>7717</v>
          </cell>
          <cell r="R25">
            <v>18629</v>
          </cell>
          <cell r="S25">
            <v>17287</v>
          </cell>
          <cell r="T25">
            <v>43633</v>
          </cell>
          <cell r="U25" t="str">
            <v>0221-0070</v>
          </cell>
        </row>
        <row r="26">
          <cell r="E26" t="str">
            <v>건설기계</v>
          </cell>
          <cell r="F26" t="str">
            <v>원</v>
          </cell>
          <cell r="G26">
            <v>200</v>
          </cell>
          <cell r="H26">
            <v>200000</v>
          </cell>
          <cell r="I26">
            <v>7313</v>
          </cell>
          <cell r="J26">
            <v>0</v>
          </cell>
          <cell r="L26">
            <v>0</v>
          </cell>
          <cell r="M26">
            <v>0</v>
          </cell>
          <cell r="N26">
            <v>0</v>
          </cell>
          <cell r="O26">
            <v>0</v>
          </cell>
          <cell r="Q26">
            <v>0</v>
          </cell>
          <cell r="R26">
            <v>0</v>
          </cell>
          <cell r="S26">
            <v>3022</v>
          </cell>
          <cell r="T26">
            <v>3022</v>
          </cell>
          <cell r="U26" t="str">
            <v>0230-0002</v>
          </cell>
        </row>
        <row r="27">
          <cell r="E27" t="str">
            <v>건설기계</v>
          </cell>
          <cell r="F27" t="str">
            <v>$</v>
          </cell>
          <cell r="G27">
            <v>31025</v>
          </cell>
          <cell r="H27">
            <v>35197000</v>
          </cell>
          <cell r="I27">
            <v>2148</v>
          </cell>
          <cell r="J27">
            <v>5.9</v>
          </cell>
          <cell r="L27">
            <v>0</v>
          </cell>
          <cell r="M27">
            <v>0</v>
          </cell>
          <cell r="N27">
            <v>0</v>
          </cell>
          <cell r="O27">
            <v>0</v>
          </cell>
          <cell r="Q27">
            <v>0</v>
          </cell>
          <cell r="R27">
            <v>0</v>
          </cell>
          <cell r="S27">
            <v>4631</v>
          </cell>
          <cell r="T27">
            <v>4631</v>
          </cell>
          <cell r="U27" t="str">
            <v>0230-0004</v>
          </cell>
        </row>
        <row r="28">
          <cell r="E28" t="str">
            <v>건설기계</v>
          </cell>
          <cell r="F28" t="str">
            <v>$</v>
          </cell>
          <cell r="G28">
            <v>40565</v>
          </cell>
          <cell r="H28">
            <v>46020000</v>
          </cell>
          <cell r="I28">
            <v>2148</v>
          </cell>
          <cell r="J28">
            <v>9.1</v>
          </cell>
          <cell r="L28">
            <v>0</v>
          </cell>
          <cell r="M28">
            <v>0</v>
          </cell>
          <cell r="N28">
            <v>0</v>
          </cell>
          <cell r="O28">
            <v>0</v>
          </cell>
          <cell r="Q28">
            <v>0</v>
          </cell>
          <cell r="R28">
            <v>0</v>
          </cell>
          <cell r="S28">
            <v>11515</v>
          </cell>
          <cell r="T28">
            <v>11515</v>
          </cell>
          <cell r="U28" t="str">
            <v>0230-0007</v>
          </cell>
        </row>
        <row r="29">
          <cell r="E29" t="str">
            <v>건설기계</v>
          </cell>
          <cell r="F29" t="str">
            <v>$</v>
          </cell>
          <cell r="G29">
            <v>49706</v>
          </cell>
          <cell r="H29">
            <v>56391000</v>
          </cell>
          <cell r="I29">
            <v>2148</v>
          </cell>
          <cell r="J29">
            <v>11.7</v>
          </cell>
          <cell r="L29">
            <v>0.35</v>
          </cell>
          <cell r="M29">
            <v>1</v>
          </cell>
          <cell r="N29">
            <v>0.5</v>
          </cell>
          <cell r="O29">
            <v>0.2</v>
          </cell>
          <cell r="Q29">
            <v>0</v>
          </cell>
          <cell r="R29">
            <v>0</v>
          </cell>
          <cell r="S29">
            <v>36</v>
          </cell>
          <cell r="T29">
            <v>36</v>
          </cell>
          <cell r="U29" t="str">
            <v>0231-0004</v>
          </cell>
        </row>
        <row r="30">
          <cell r="E30" t="str">
            <v>건설기계</v>
          </cell>
          <cell r="F30" t="str">
            <v>$</v>
          </cell>
          <cell r="G30">
            <v>58897</v>
          </cell>
          <cell r="H30">
            <v>66818000</v>
          </cell>
          <cell r="I30">
            <v>2148</v>
          </cell>
          <cell r="J30">
            <v>13.9</v>
          </cell>
          <cell r="L30">
            <v>0.35</v>
          </cell>
          <cell r="M30">
            <v>1</v>
          </cell>
          <cell r="N30">
            <v>0.5</v>
          </cell>
          <cell r="O30">
            <v>0.2</v>
          </cell>
          <cell r="Q30">
            <v>0</v>
          </cell>
          <cell r="R30">
            <v>0</v>
          </cell>
          <cell r="S30">
            <v>146</v>
          </cell>
          <cell r="T30">
            <v>146</v>
          </cell>
          <cell r="U30" t="str">
            <v>0231-0007</v>
          </cell>
        </row>
        <row r="31">
          <cell r="E31" t="str">
            <v>건설기계</v>
          </cell>
          <cell r="F31" t="str">
            <v>$</v>
          </cell>
          <cell r="G31">
            <v>67217</v>
          </cell>
          <cell r="H31">
            <v>76257000</v>
          </cell>
          <cell r="I31">
            <v>2148</v>
          </cell>
          <cell r="J31">
            <v>16.3</v>
          </cell>
          <cell r="L31">
            <v>0.35</v>
          </cell>
          <cell r="M31">
            <v>1</v>
          </cell>
          <cell r="N31">
            <v>0.5</v>
          </cell>
          <cell r="O31">
            <v>0.2</v>
          </cell>
          <cell r="Q31">
            <v>0</v>
          </cell>
          <cell r="R31">
            <v>0</v>
          </cell>
          <cell r="S31">
            <v>4057</v>
          </cell>
          <cell r="T31">
            <v>4057</v>
          </cell>
          <cell r="U31" t="str">
            <v>0240-0007</v>
          </cell>
        </row>
        <row r="32">
          <cell r="E32" t="str">
            <v>건설기계</v>
          </cell>
          <cell r="F32" t="str">
            <v>$</v>
          </cell>
          <cell r="G32">
            <v>75141</v>
          </cell>
          <cell r="H32">
            <v>85247000</v>
          </cell>
          <cell r="I32">
            <v>2148</v>
          </cell>
          <cell r="J32">
            <v>18</v>
          </cell>
          <cell r="L32">
            <v>0.38</v>
          </cell>
          <cell r="M32">
            <v>1</v>
          </cell>
          <cell r="N32">
            <v>0.5</v>
          </cell>
          <cell r="O32">
            <v>0.2</v>
          </cell>
          <cell r="Q32">
            <v>6166</v>
          </cell>
          <cell r="R32">
            <v>18629</v>
          </cell>
          <cell r="S32">
            <v>156620</v>
          </cell>
          <cell r="T32">
            <v>181415</v>
          </cell>
          <cell r="U32" t="str">
            <v>0260-0355</v>
          </cell>
        </row>
        <row r="33">
          <cell r="E33" t="str">
            <v>건설기계</v>
          </cell>
          <cell r="F33" t="str">
            <v>$</v>
          </cell>
          <cell r="G33">
            <v>82417</v>
          </cell>
          <cell r="H33">
            <v>93502000</v>
          </cell>
          <cell r="I33">
            <v>2148</v>
          </cell>
          <cell r="J33">
            <v>7.8</v>
          </cell>
          <cell r="L33">
            <v>0.35</v>
          </cell>
          <cell r="M33">
            <v>1</v>
          </cell>
          <cell r="N33">
            <v>0.5</v>
          </cell>
          <cell r="O33">
            <v>0.2</v>
          </cell>
          <cell r="Q33">
            <v>4683</v>
          </cell>
          <cell r="R33">
            <v>18629</v>
          </cell>
          <cell r="S33">
            <v>8394</v>
          </cell>
          <cell r="T33">
            <v>31706</v>
          </cell>
          <cell r="U33" t="str">
            <v>0301-0057</v>
          </cell>
        </row>
        <row r="34">
          <cell r="E34" t="str">
            <v>건설기계</v>
          </cell>
          <cell r="F34" t="str">
            <v>원</v>
          </cell>
          <cell r="G34">
            <v>16115</v>
          </cell>
          <cell r="H34">
            <v>16115000</v>
          </cell>
          <cell r="I34">
            <v>1898</v>
          </cell>
          <cell r="J34">
            <v>4.0999999999999996</v>
          </cell>
          <cell r="L34">
            <v>0.35</v>
          </cell>
          <cell r="M34">
            <v>1</v>
          </cell>
          <cell r="N34">
            <v>0.5</v>
          </cell>
          <cell r="O34">
            <v>0.2</v>
          </cell>
          <cell r="Q34">
            <v>7223</v>
          </cell>
          <cell r="R34">
            <v>18629</v>
          </cell>
          <cell r="S34">
            <v>10976</v>
          </cell>
          <cell r="T34">
            <v>36828</v>
          </cell>
          <cell r="U34" t="str">
            <v>0301-0076</v>
          </cell>
        </row>
        <row r="35">
          <cell r="E35" t="str">
            <v>건설기계</v>
          </cell>
          <cell r="F35" t="str">
            <v>원</v>
          </cell>
          <cell r="G35">
            <v>24483</v>
          </cell>
          <cell r="H35">
            <v>24483000</v>
          </cell>
          <cell r="I35">
            <v>1898</v>
          </cell>
          <cell r="J35">
            <v>4.3</v>
          </cell>
          <cell r="L35">
            <v>0.35</v>
          </cell>
          <cell r="M35">
            <v>1</v>
          </cell>
          <cell r="N35">
            <v>0.5</v>
          </cell>
          <cell r="O35">
            <v>0.2</v>
          </cell>
          <cell r="Q35">
            <v>9287</v>
          </cell>
          <cell r="R35">
            <v>18629</v>
          </cell>
          <cell r="S35">
            <v>13449</v>
          </cell>
          <cell r="T35">
            <v>41365</v>
          </cell>
          <cell r="U35" t="str">
            <v>0301-0095</v>
          </cell>
        </row>
        <row r="36">
          <cell r="E36" t="str">
            <v>건설기계</v>
          </cell>
          <cell r="F36" t="str">
            <v>원</v>
          </cell>
          <cell r="G36">
            <v>37243</v>
          </cell>
          <cell r="H36">
            <v>37243000</v>
          </cell>
          <cell r="I36">
            <v>1898</v>
          </cell>
          <cell r="J36">
            <v>7.6</v>
          </cell>
          <cell r="L36">
            <v>0.35</v>
          </cell>
          <cell r="M36">
            <v>1</v>
          </cell>
          <cell r="N36">
            <v>0.5</v>
          </cell>
          <cell r="O36">
            <v>0.2</v>
          </cell>
          <cell r="Q36">
            <v>11033</v>
          </cell>
          <cell r="R36">
            <v>18629</v>
          </cell>
          <cell r="S36">
            <v>15936</v>
          </cell>
          <cell r="T36">
            <v>45598</v>
          </cell>
          <cell r="U36" t="str">
            <v>0301-0115</v>
          </cell>
        </row>
        <row r="37">
          <cell r="E37" t="str">
            <v>건설기계</v>
          </cell>
          <cell r="F37" t="str">
            <v>원</v>
          </cell>
          <cell r="G37">
            <v>63153</v>
          </cell>
          <cell r="H37">
            <v>63153000</v>
          </cell>
          <cell r="I37">
            <v>1898</v>
          </cell>
          <cell r="J37">
            <v>9.5</v>
          </cell>
          <cell r="L37">
            <v>0.35</v>
          </cell>
          <cell r="M37">
            <v>1</v>
          </cell>
          <cell r="N37">
            <v>0.5</v>
          </cell>
          <cell r="O37">
            <v>0.2</v>
          </cell>
          <cell r="Q37">
            <v>12938</v>
          </cell>
          <cell r="R37">
            <v>18629</v>
          </cell>
          <cell r="S37">
            <v>18187</v>
          </cell>
          <cell r="T37">
            <v>49754</v>
          </cell>
          <cell r="U37" t="str">
            <v>0301-0134</v>
          </cell>
        </row>
        <row r="38">
          <cell r="E38" t="str">
            <v>건설기계</v>
          </cell>
          <cell r="F38" t="str">
            <v>원</v>
          </cell>
          <cell r="G38">
            <v>81063</v>
          </cell>
          <cell r="H38">
            <v>81063000</v>
          </cell>
          <cell r="I38">
            <v>1898</v>
          </cell>
          <cell r="J38">
            <v>12.1</v>
          </cell>
          <cell r="L38">
            <v>0.35</v>
          </cell>
          <cell r="M38">
            <v>1</v>
          </cell>
          <cell r="N38">
            <v>0.5</v>
          </cell>
          <cell r="O38">
            <v>0.2</v>
          </cell>
          <cell r="Q38">
            <v>14288</v>
          </cell>
          <cell r="R38">
            <v>18629</v>
          </cell>
          <cell r="S38">
            <v>20331</v>
          </cell>
          <cell r="T38">
            <v>53248</v>
          </cell>
          <cell r="U38" t="str">
            <v>0301-0153</v>
          </cell>
        </row>
        <row r="39">
          <cell r="E39" t="str">
            <v>건설기계</v>
          </cell>
          <cell r="F39" t="str">
            <v>원</v>
          </cell>
          <cell r="G39">
            <v>89150</v>
          </cell>
          <cell r="H39">
            <v>89150000</v>
          </cell>
          <cell r="I39">
            <v>1898</v>
          </cell>
          <cell r="J39">
            <v>16.3</v>
          </cell>
          <cell r="L39">
            <v>0.35</v>
          </cell>
          <cell r="M39">
            <v>1</v>
          </cell>
          <cell r="N39">
            <v>0.5</v>
          </cell>
          <cell r="O39">
            <v>0.2</v>
          </cell>
          <cell r="Q39">
            <v>6191</v>
          </cell>
          <cell r="R39">
            <v>18629</v>
          </cell>
          <cell r="S39">
            <v>22300</v>
          </cell>
          <cell r="T39">
            <v>47120</v>
          </cell>
          <cell r="U39" t="str">
            <v>0301-0172</v>
          </cell>
        </row>
        <row r="40">
          <cell r="E40" t="str">
            <v>건설기계</v>
          </cell>
          <cell r="F40" t="str">
            <v>원</v>
          </cell>
          <cell r="G40">
            <v>111500</v>
          </cell>
          <cell r="H40">
            <v>111500000</v>
          </cell>
          <cell r="I40">
            <v>1898</v>
          </cell>
          <cell r="J40">
            <v>20.2</v>
          </cell>
          <cell r="L40">
            <v>0.73</v>
          </cell>
          <cell r="M40">
            <v>1</v>
          </cell>
          <cell r="N40">
            <v>0.5</v>
          </cell>
          <cell r="O40">
            <v>0.2</v>
          </cell>
          <cell r="Q40">
            <v>4170</v>
          </cell>
          <cell r="R40">
            <v>18629</v>
          </cell>
          <cell r="S40">
            <v>3058</v>
          </cell>
          <cell r="T40">
            <v>25857</v>
          </cell>
          <cell r="U40" t="str">
            <v>0302-0025</v>
          </cell>
        </row>
        <row r="41">
          <cell r="E41" t="str">
            <v>건설기계</v>
          </cell>
          <cell r="F41" t="str">
            <v>원</v>
          </cell>
          <cell r="G41">
            <v>124000</v>
          </cell>
          <cell r="H41">
            <v>124000000</v>
          </cell>
          <cell r="I41">
            <v>1898</v>
          </cell>
          <cell r="J41">
            <v>24.4</v>
          </cell>
          <cell r="L41">
            <v>0.73</v>
          </cell>
          <cell r="M41">
            <v>1</v>
          </cell>
          <cell r="N41">
            <v>0.5</v>
          </cell>
          <cell r="O41">
            <v>0.2</v>
          </cell>
          <cell r="Q41">
            <v>4374</v>
          </cell>
          <cell r="R41">
            <v>18629</v>
          </cell>
          <cell r="S41">
            <v>4646</v>
          </cell>
          <cell r="T41">
            <v>27649</v>
          </cell>
          <cell r="U41" t="str">
            <v>0302-0057</v>
          </cell>
        </row>
        <row r="42">
          <cell r="E42" t="str">
            <v>건설기계</v>
          </cell>
          <cell r="F42" t="str">
            <v>원</v>
          </cell>
          <cell r="G42">
            <v>243750</v>
          </cell>
          <cell r="H42">
            <v>243750000</v>
          </cell>
          <cell r="I42">
            <v>1898</v>
          </cell>
          <cell r="J42">
            <v>36.200000000000003</v>
          </cell>
          <cell r="L42">
            <v>0.73</v>
          </cell>
          <cell r="M42">
            <v>1</v>
          </cell>
          <cell r="N42">
            <v>0.5</v>
          </cell>
          <cell r="O42">
            <v>0.2</v>
          </cell>
          <cell r="Q42">
            <v>7731</v>
          </cell>
          <cell r="R42">
            <v>18629</v>
          </cell>
          <cell r="S42">
            <v>7068</v>
          </cell>
          <cell r="T42">
            <v>33428</v>
          </cell>
          <cell r="U42" t="str">
            <v>0302-0095</v>
          </cell>
        </row>
        <row r="43">
          <cell r="E43" t="str">
            <v>건설기계</v>
          </cell>
          <cell r="F43" t="str">
            <v>$</v>
          </cell>
          <cell r="G43">
            <v>65056</v>
          </cell>
          <cell r="H43">
            <v>73806000</v>
          </cell>
          <cell r="I43">
            <v>2148</v>
          </cell>
          <cell r="J43">
            <v>18.600000000000001</v>
          </cell>
          <cell r="L43">
            <v>0.73</v>
          </cell>
          <cell r="M43">
            <v>1</v>
          </cell>
          <cell r="N43">
            <v>0.5</v>
          </cell>
          <cell r="O43">
            <v>0.2</v>
          </cell>
          <cell r="Q43">
            <v>9663</v>
          </cell>
          <cell r="R43">
            <v>18629</v>
          </cell>
          <cell r="S43">
            <v>11986</v>
          </cell>
          <cell r="T43">
            <v>40278</v>
          </cell>
          <cell r="U43" t="str">
            <v>0302-0134</v>
          </cell>
        </row>
        <row r="44">
          <cell r="E44" t="str">
            <v>건설기계</v>
          </cell>
          <cell r="F44" t="str">
            <v>$</v>
          </cell>
          <cell r="G44">
            <v>121021</v>
          </cell>
          <cell r="H44">
            <v>137298000</v>
          </cell>
          <cell r="I44">
            <v>2148</v>
          </cell>
          <cell r="J44">
            <v>39.6</v>
          </cell>
          <cell r="L44">
            <v>0.73</v>
          </cell>
          <cell r="M44">
            <v>1</v>
          </cell>
          <cell r="N44">
            <v>0.5</v>
          </cell>
          <cell r="O44">
            <v>0.2</v>
          </cell>
          <cell r="Q44">
            <v>12308</v>
          </cell>
          <cell r="R44">
            <v>18629</v>
          </cell>
          <cell r="S44">
            <v>15385</v>
          </cell>
          <cell r="T44">
            <v>46322</v>
          </cell>
          <cell r="U44" t="str">
            <v>0302-0172</v>
          </cell>
        </row>
        <row r="45">
          <cell r="E45" t="str">
            <v>건설기계</v>
          </cell>
          <cell r="F45" t="str">
            <v>$</v>
          </cell>
          <cell r="G45">
            <v>160192</v>
          </cell>
          <cell r="H45">
            <v>181737000</v>
          </cell>
          <cell r="I45">
            <v>2148</v>
          </cell>
          <cell r="J45">
            <v>51</v>
          </cell>
          <cell r="L45">
            <v>0.73</v>
          </cell>
          <cell r="M45">
            <v>1</v>
          </cell>
          <cell r="N45">
            <v>0.5</v>
          </cell>
          <cell r="O45">
            <v>0.2</v>
          </cell>
          <cell r="Q45">
            <v>16581</v>
          </cell>
          <cell r="R45">
            <v>18629</v>
          </cell>
          <cell r="S45">
            <v>16920</v>
          </cell>
          <cell r="T45">
            <v>52130</v>
          </cell>
          <cell r="U45" t="str">
            <v>0302-0229</v>
          </cell>
        </row>
        <row r="46">
          <cell r="E46" t="str">
            <v>건설기계</v>
          </cell>
          <cell r="F46" t="str">
            <v>$</v>
          </cell>
          <cell r="G46">
            <v>202693</v>
          </cell>
          <cell r="H46">
            <v>229955000</v>
          </cell>
          <cell r="I46">
            <v>2148</v>
          </cell>
          <cell r="J46">
            <v>60</v>
          </cell>
          <cell r="L46">
            <v>0.73</v>
          </cell>
          <cell r="M46">
            <v>1</v>
          </cell>
          <cell r="N46">
            <v>0.5</v>
          </cell>
          <cell r="O46">
            <v>0.2</v>
          </cell>
          <cell r="Q46">
            <v>20548</v>
          </cell>
          <cell r="R46">
            <v>18629</v>
          </cell>
          <cell r="S46">
            <v>21162</v>
          </cell>
          <cell r="T46">
            <v>60339</v>
          </cell>
          <cell r="U46" t="str">
            <v>0302-0287</v>
          </cell>
        </row>
        <row r="47">
          <cell r="E47" t="str">
            <v>건설기계</v>
          </cell>
          <cell r="F47" t="str">
            <v>$</v>
          </cell>
          <cell r="G47">
            <v>21196</v>
          </cell>
          <cell r="H47">
            <v>24046000</v>
          </cell>
          <cell r="I47">
            <v>1698</v>
          </cell>
          <cell r="J47">
            <v>24.4</v>
          </cell>
          <cell r="L47">
            <v>0.73</v>
          </cell>
          <cell r="M47">
            <v>1</v>
          </cell>
          <cell r="N47">
            <v>0.5</v>
          </cell>
          <cell r="O47">
            <v>0.2</v>
          </cell>
          <cell r="Q47">
            <v>24820</v>
          </cell>
          <cell r="R47">
            <v>18629</v>
          </cell>
          <cell r="S47">
            <v>23535</v>
          </cell>
          <cell r="T47">
            <v>66984</v>
          </cell>
          <cell r="U47" t="str">
            <v>0302-0350</v>
          </cell>
        </row>
        <row r="48">
          <cell r="E48" t="str">
            <v>건설기계</v>
          </cell>
          <cell r="F48" t="str">
            <v>$</v>
          </cell>
          <cell r="G48">
            <v>27588</v>
          </cell>
          <cell r="H48">
            <v>31298000</v>
          </cell>
          <cell r="I48">
            <v>1698</v>
          </cell>
          <cell r="J48">
            <v>36.200000000000003</v>
          </cell>
          <cell r="L48">
            <v>0.73</v>
          </cell>
          <cell r="M48">
            <v>1</v>
          </cell>
          <cell r="N48">
            <v>0.5</v>
          </cell>
          <cell r="O48">
            <v>0.2</v>
          </cell>
          <cell r="Q48">
            <v>36824</v>
          </cell>
          <cell r="R48">
            <v>18629</v>
          </cell>
          <cell r="S48">
            <v>46263</v>
          </cell>
          <cell r="T48">
            <v>101716</v>
          </cell>
          <cell r="U48" t="str">
            <v>0302-0500</v>
          </cell>
        </row>
        <row r="49">
          <cell r="E49" t="str">
            <v>건설기계</v>
          </cell>
          <cell r="F49" t="str">
            <v>$</v>
          </cell>
          <cell r="G49">
            <v>36945</v>
          </cell>
          <cell r="H49">
            <v>41914000</v>
          </cell>
          <cell r="I49">
            <v>1698</v>
          </cell>
          <cell r="J49">
            <v>18.600000000000001</v>
          </cell>
          <cell r="L49">
            <v>0.36</v>
          </cell>
          <cell r="M49">
            <v>1</v>
          </cell>
          <cell r="N49">
            <v>0.5</v>
          </cell>
          <cell r="O49">
            <v>0.2</v>
          </cell>
          <cell r="Q49">
            <v>14874</v>
          </cell>
          <cell r="R49">
            <v>18629</v>
          </cell>
          <cell r="S49">
            <v>17603</v>
          </cell>
          <cell r="T49">
            <v>51106</v>
          </cell>
          <cell r="U49" t="str">
            <v>0406-0054</v>
          </cell>
        </row>
        <row r="50">
          <cell r="E50" t="str">
            <v>건설기계</v>
          </cell>
          <cell r="F50" t="str">
            <v>$</v>
          </cell>
          <cell r="G50">
            <v>51336</v>
          </cell>
          <cell r="H50">
            <v>58240000</v>
          </cell>
          <cell r="I50">
            <v>1698</v>
          </cell>
          <cell r="J50">
            <v>39.6</v>
          </cell>
          <cell r="L50">
            <v>0.36</v>
          </cell>
          <cell r="M50">
            <v>1</v>
          </cell>
          <cell r="N50">
            <v>0.5</v>
          </cell>
          <cell r="O50">
            <v>0.2</v>
          </cell>
          <cell r="Q50">
            <v>31667</v>
          </cell>
          <cell r="R50">
            <v>18629</v>
          </cell>
          <cell r="S50">
            <v>32746</v>
          </cell>
          <cell r="T50">
            <v>83042</v>
          </cell>
          <cell r="U50" t="str">
            <v>0406-0115</v>
          </cell>
        </row>
        <row r="51">
          <cell r="E51" t="str">
            <v>건설기계</v>
          </cell>
          <cell r="F51" t="str">
            <v>$</v>
          </cell>
          <cell r="G51">
            <v>72926</v>
          </cell>
          <cell r="H51">
            <v>82734000</v>
          </cell>
          <cell r="I51">
            <v>1698</v>
          </cell>
          <cell r="J51">
            <v>51</v>
          </cell>
          <cell r="L51">
            <v>0.36</v>
          </cell>
          <cell r="M51">
            <v>1</v>
          </cell>
          <cell r="N51">
            <v>0.5</v>
          </cell>
          <cell r="O51">
            <v>0.2</v>
          </cell>
          <cell r="Q51">
            <v>40783</v>
          </cell>
          <cell r="R51">
            <v>18629</v>
          </cell>
          <cell r="S51">
            <v>43345</v>
          </cell>
          <cell r="T51">
            <v>102757</v>
          </cell>
          <cell r="U51" t="str">
            <v>0406-0161</v>
          </cell>
        </row>
        <row r="52">
          <cell r="E52" t="str">
            <v>건설기계</v>
          </cell>
          <cell r="F52" t="str">
            <v>원</v>
          </cell>
          <cell r="G52">
            <v>112000</v>
          </cell>
          <cell r="H52">
            <v>112000000</v>
          </cell>
          <cell r="I52">
            <v>1730</v>
          </cell>
          <cell r="J52">
            <v>15.4</v>
          </cell>
          <cell r="L52">
            <v>0.36</v>
          </cell>
          <cell r="M52">
            <v>1</v>
          </cell>
          <cell r="N52">
            <v>0.5</v>
          </cell>
          <cell r="O52">
            <v>0.2</v>
          </cell>
          <cell r="Q52">
            <v>47980</v>
          </cell>
          <cell r="R52">
            <v>18629</v>
          </cell>
          <cell r="S52">
            <v>54845</v>
          </cell>
          <cell r="T52">
            <v>121454</v>
          </cell>
          <cell r="U52" t="str">
            <v>0406-0206</v>
          </cell>
        </row>
        <row r="53">
          <cell r="E53" t="str">
            <v>운반기계</v>
          </cell>
          <cell r="F53" t="str">
            <v>원</v>
          </cell>
          <cell r="G53">
            <v>13120</v>
          </cell>
          <cell r="H53">
            <v>13120000</v>
          </cell>
          <cell r="I53">
            <v>3590</v>
          </cell>
          <cell r="J53">
            <v>3.8</v>
          </cell>
          <cell r="L53">
            <v>0.44</v>
          </cell>
          <cell r="M53">
            <v>1</v>
          </cell>
          <cell r="Q53">
            <v>0</v>
          </cell>
          <cell r="R53">
            <v>0</v>
          </cell>
          <cell r="S53">
            <v>4533</v>
          </cell>
          <cell r="T53">
            <v>4533</v>
          </cell>
          <cell r="U53" t="str">
            <v>0407-0054</v>
          </cell>
        </row>
        <row r="54">
          <cell r="E54" t="str">
            <v>운반기계</v>
          </cell>
          <cell r="F54" t="str">
            <v>원</v>
          </cell>
          <cell r="G54">
            <v>15317</v>
          </cell>
          <cell r="H54">
            <v>15317000</v>
          </cell>
          <cell r="I54">
            <v>3590</v>
          </cell>
          <cell r="J54">
            <v>6.7</v>
          </cell>
          <cell r="L54">
            <v>0.44</v>
          </cell>
          <cell r="M54">
            <v>1</v>
          </cell>
          <cell r="Q54">
            <v>0</v>
          </cell>
          <cell r="R54">
            <v>0</v>
          </cell>
          <cell r="S54">
            <v>5900</v>
          </cell>
          <cell r="T54">
            <v>5900</v>
          </cell>
          <cell r="U54" t="str">
            <v>0407-0092</v>
          </cell>
        </row>
        <row r="55">
          <cell r="E55" t="str">
            <v>운반기계</v>
          </cell>
          <cell r="F55" t="str">
            <v>원</v>
          </cell>
          <cell r="G55">
            <v>16737</v>
          </cell>
          <cell r="H55">
            <v>16737000</v>
          </cell>
          <cell r="I55">
            <v>3590</v>
          </cell>
          <cell r="J55">
            <v>10.7</v>
          </cell>
          <cell r="L55">
            <v>0.44</v>
          </cell>
          <cell r="M55">
            <v>1</v>
          </cell>
          <cell r="Q55">
            <v>0</v>
          </cell>
          <cell r="R55">
            <v>0</v>
          </cell>
          <cell r="S55">
            <v>7902</v>
          </cell>
          <cell r="T55">
            <v>7902</v>
          </cell>
          <cell r="U55" t="str">
            <v>0407-0107</v>
          </cell>
        </row>
        <row r="56">
          <cell r="E56" t="str">
            <v>운반기계</v>
          </cell>
          <cell r="F56" t="str">
            <v>원</v>
          </cell>
          <cell r="G56">
            <v>22317</v>
          </cell>
          <cell r="H56">
            <v>22317000</v>
          </cell>
          <cell r="I56">
            <v>3389</v>
          </cell>
          <cell r="J56">
            <v>12.4</v>
          </cell>
          <cell r="L56">
            <v>0.44</v>
          </cell>
          <cell r="M56">
            <v>1</v>
          </cell>
          <cell r="Q56">
            <v>0</v>
          </cell>
          <cell r="R56">
            <v>0</v>
          </cell>
          <cell r="S56">
            <v>10980</v>
          </cell>
          <cell r="T56">
            <v>10980</v>
          </cell>
          <cell r="U56" t="str">
            <v>0407-0161</v>
          </cell>
        </row>
        <row r="57">
          <cell r="E57" t="str">
            <v>운반기계</v>
          </cell>
          <cell r="F57" t="str">
            <v>원</v>
          </cell>
          <cell r="G57">
            <v>31531</v>
          </cell>
          <cell r="H57">
            <v>31531000</v>
          </cell>
          <cell r="I57">
            <v>2664</v>
          </cell>
          <cell r="J57">
            <v>18.8</v>
          </cell>
          <cell r="L57">
            <v>0.44</v>
          </cell>
          <cell r="M57">
            <v>1</v>
          </cell>
          <cell r="N57">
            <v>0</v>
          </cell>
          <cell r="O57">
            <v>0</v>
          </cell>
          <cell r="P57">
            <v>0</v>
          </cell>
          <cell r="Q57">
            <v>0</v>
          </cell>
          <cell r="R57">
            <v>0</v>
          </cell>
          <cell r="S57">
            <v>15598</v>
          </cell>
          <cell r="T57">
            <v>15598</v>
          </cell>
          <cell r="U57" t="str">
            <v>0407-0206</v>
          </cell>
        </row>
        <row r="58">
          <cell r="E58" t="str">
            <v>건설기계</v>
          </cell>
          <cell r="F58" t="str">
            <v>원</v>
          </cell>
          <cell r="G58">
            <v>51583</v>
          </cell>
          <cell r="H58">
            <v>51583000</v>
          </cell>
          <cell r="I58">
            <v>2664</v>
          </cell>
          <cell r="J58">
            <v>21.1</v>
          </cell>
          <cell r="L58">
            <v>0.66</v>
          </cell>
          <cell r="M58">
            <v>1</v>
          </cell>
          <cell r="N58">
            <v>0.5</v>
          </cell>
          <cell r="O58">
            <v>0.2</v>
          </cell>
          <cell r="Q58">
            <v>15031</v>
          </cell>
          <cell r="R58">
            <v>18629</v>
          </cell>
          <cell r="S58">
            <v>19376</v>
          </cell>
          <cell r="T58">
            <v>53036</v>
          </cell>
          <cell r="U58" t="str">
            <v>0501-0036</v>
          </cell>
        </row>
        <row r="59">
          <cell r="E59" t="str">
            <v>건설기계</v>
          </cell>
          <cell r="F59" t="str">
            <v>원</v>
          </cell>
          <cell r="G59">
            <v>76000</v>
          </cell>
          <cell r="H59">
            <v>76000000</v>
          </cell>
          <cell r="I59">
            <v>2108</v>
          </cell>
          <cell r="J59">
            <v>23.2</v>
          </cell>
          <cell r="L59">
            <v>1.89</v>
          </cell>
          <cell r="M59">
            <v>1</v>
          </cell>
          <cell r="N59">
            <v>0.5</v>
          </cell>
          <cell r="O59">
            <v>0.2</v>
          </cell>
          <cell r="Q59">
            <v>26169</v>
          </cell>
          <cell r="R59">
            <v>18629</v>
          </cell>
          <cell r="S59">
            <v>19376</v>
          </cell>
          <cell r="T59">
            <v>64174</v>
          </cell>
          <cell r="U59" t="str">
            <v>0502-0036</v>
          </cell>
        </row>
        <row r="60">
          <cell r="E60" t="str">
            <v>건설기계</v>
          </cell>
          <cell r="F60" t="str">
            <v>$</v>
          </cell>
          <cell r="G60">
            <v>125970</v>
          </cell>
          <cell r="H60">
            <v>142912000</v>
          </cell>
          <cell r="I60">
            <v>2108</v>
          </cell>
          <cell r="J60">
            <v>33.799999999999997</v>
          </cell>
          <cell r="L60">
            <v>0.44</v>
          </cell>
          <cell r="M60">
            <v>1</v>
          </cell>
          <cell r="Q60">
            <v>3217</v>
          </cell>
          <cell r="R60">
            <v>11263</v>
          </cell>
          <cell r="S60">
            <v>4710</v>
          </cell>
          <cell r="T60">
            <v>19190</v>
          </cell>
          <cell r="U60" t="str">
            <v>0602-0025</v>
          </cell>
        </row>
        <row r="61">
          <cell r="E61" t="str">
            <v>건설기계</v>
          </cell>
          <cell r="F61" t="str">
            <v>$</v>
          </cell>
          <cell r="G61">
            <v>31223</v>
          </cell>
          <cell r="H61">
            <v>35422000</v>
          </cell>
          <cell r="I61">
            <v>2111</v>
          </cell>
          <cell r="J61">
            <v>8.4</v>
          </cell>
          <cell r="L61">
            <v>0.44</v>
          </cell>
          <cell r="M61">
            <v>1</v>
          </cell>
          <cell r="O61">
            <v>0.2</v>
          </cell>
          <cell r="Q61">
            <v>5673</v>
          </cell>
          <cell r="R61">
            <v>11263</v>
          </cell>
          <cell r="S61">
            <v>5498</v>
          </cell>
          <cell r="T61">
            <v>22434</v>
          </cell>
          <cell r="U61" t="str">
            <v>0602-0045</v>
          </cell>
        </row>
        <row r="62">
          <cell r="E62" t="str">
            <v>건설기계</v>
          </cell>
          <cell r="F62" t="str">
            <v>$</v>
          </cell>
          <cell r="G62">
            <v>38982</v>
          </cell>
          <cell r="H62">
            <v>44225000</v>
          </cell>
          <cell r="I62">
            <v>2111</v>
          </cell>
          <cell r="J62">
            <v>10.199999999999999</v>
          </cell>
          <cell r="L62">
            <v>0.44</v>
          </cell>
          <cell r="M62">
            <v>1</v>
          </cell>
          <cell r="O62">
            <v>0.2</v>
          </cell>
          <cell r="Q62">
            <v>9059</v>
          </cell>
          <cell r="R62">
            <v>11263</v>
          </cell>
          <cell r="S62">
            <v>6008</v>
          </cell>
          <cell r="T62">
            <v>26330</v>
          </cell>
          <cell r="U62" t="str">
            <v>0602-0060</v>
          </cell>
        </row>
        <row r="63">
          <cell r="E63" t="str">
            <v>건설기계</v>
          </cell>
          <cell r="F63" t="str">
            <v>$</v>
          </cell>
          <cell r="G63">
            <v>43722</v>
          </cell>
          <cell r="H63">
            <v>49602000</v>
          </cell>
          <cell r="I63">
            <v>2111</v>
          </cell>
          <cell r="J63">
            <v>12</v>
          </cell>
          <cell r="L63">
            <v>0.44</v>
          </cell>
          <cell r="M63">
            <v>1</v>
          </cell>
          <cell r="O63">
            <v>0.2</v>
          </cell>
          <cell r="Q63">
            <v>10499</v>
          </cell>
          <cell r="R63">
            <v>11263</v>
          </cell>
          <cell r="S63">
            <v>7563</v>
          </cell>
          <cell r="T63">
            <v>29325</v>
          </cell>
          <cell r="U63" t="str">
            <v>0602-0080</v>
          </cell>
        </row>
        <row r="64">
          <cell r="E64" t="str">
            <v>건설기계</v>
          </cell>
          <cell r="F64" t="str">
            <v>$</v>
          </cell>
          <cell r="G64">
            <v>25973</v>
          </cell>
          <cell r="H64">
            <v>29466000</v>
          </cell>
          <cell r="I64">
            <v>2155</v>
          </cell>
          <cell r="J64">
            <v>5.5</v>
          </cell>
          <cell r="L64">
            <v>0.44</v>
          </cell>
          <cell r="M64">
            <v>1</v>
          </cell>
          <cell r="N64">
            <v>0</v>
          </cell>
          <cell r="O64">
            <v>0.2</v>
          </cell>
          <cell r="P64">
            <v>0</v>
          </cell>
          <cell r="Q64">
            <v>3213</v>
          </cell>
          <cell r="R64">
            <v>14423</v>
          </cell>
          <cell r="S64">
            <v>6349</v>
          </cell>
          <cell r="T64">
            <v>23985</v>
          </cell>
          <cell r="U64" t="str">
            <v>1206-0008</v>
          </cell>
        </row>
        <row r="65">
          <cell r="E65" t="str">
            <v>건설기계</v>
          </cell>
          <cell r="F65" t="str">
            <v>$</v>
          </cell>
          <cell r="G65">
            <v>31335</v>
          </cell>
          <cell r="H65">
            <v>35549000</v>
          </cell>
          <cell r="I65">
            <v>2155</v>
          </cell>
          <cell r="J65">
            <v>7.5</v>
          </cell>
          <cell r="L65">
            <v>0.44</v>
          </cell>
          <cell r="M65">
            <v>1</v>
          </cell>
          <cell r="O65">
            <v>0.2</v>
          </cell>
          <cell r="Q65">
            <v>17865</v>
          </cell>
          <cell r="R65">
            <v>11509</v>
          </cell>
          <cell r="S65">
            <v>13741</v>
          </cell>
          <cell r="T65">
            <v>43115</v>
          </cell>
          <cell r="U65" t="str">
            <v>0602-0150</v>
          </cell>
        </row>
        <row r="66">
          <cell r="E66" t="str">
            <v>건설기계</v>
          </cell>
          <cell r="F66" t="str">
            <v>$</v>
          </cell>
          <cell r="G66">
            <v>36137</v>
          </cell>
          <cell r="H66">
            <v>40997000</v>
          </cell>
          <cell r="I66">
            <v>2155</v>
          </cell>
          <cell r="J66">
            <v>9.1999999999999993</v>
          </cell>
          <cell r="L66">
            <v>0.73</v>
          </cell>
          <cell r="M66">
            <v>1</v>
          </cell>
          <cell r="O66">
            <v>0.2</v>
          </cell>
          <cell r="Q66">
            <v>23599</v>
          </cell>
          <cell r="R66">
            <v>11509</v>
          </cell>
          <cell r="S66">
            <v>16020</v>
          </cell>
          <cell r="T66">
            <v>51128</v>
          </cell>
          <cell r="U66" t="str">
            <v>0602-0200</v>
          </cell>
        </row>
        <row r="67">
          <cell r="E67" t="str">
            <v>건설기계</v>
          </cell>
          <cell r="F67" t="str">
            <v>$</v>
          </cell>
          <cell r="G67">
            <v>6667</v>
          </cell>
          <cell r="H67">
            <v>7563000</v>
          </cell>
          <cell r="I67">
            <v>2472</v>
          </cell>
          <cell r="J67">
            <v>2.7</v>
          </cell>
          <cell r="L67">
            <v>0.73</v>
          </cell>
          <cell r="M67">
            <v>1</v>
          </cell>
          <cell r="O67">
            <v>0.2</v>
          </cell>
          <cell r="Q67">
            <v>34382</v>
          </cell>
          <cell r="R67">
            <v>11509</v>
          </cell>
          <cell r="S67">
            <v>33450</v>
          </cell>
          <cell r="T67">
            <v>79341</v>
          </cell>
          <cell r="U67" t="str">
            <v>0602-0320</v>
          </cell>
        </row>
        <row r="68">
          <cell r="E68" t="str">
            <v>건설기계</v>
          </cell>
          <cell r="F68" t="str">
            <v>$</v>
          </cell>
          <cell r="G68">
            <v>12029</v>
          </cell>
          <cell r="H68">
            <v>13646000</v>
          </cell>
          <cell r="I68">
            <v>2472</v>
          </cell>
          <cell r="J68">
            <v>4.5</v>
          </cell>
          <cell r="L68">
            <v>0.2</v>
          </cell>
          <cell r="M68">
            <v>1</v>
          </cell>
          <cell r="O68">
            <v>0.2</v>
          </cell>
          <cell r="Q68">
            <v>5927</v>
          </cell>
          <cell r="R68">
            <v>14141</v>
          </cell>
          <cell r="S68">
            <v>8302</v>
          </cell>
          <cell r="T68">
            <v>28370</v>
          </cell>
          <cell r="U68" t="str">
            <v>1106-0010</v>
          </cell>
        </row>
        <row r="69">
          <cell r="E69" t="str">
            <v>건설기계</v>
          </cell>
          <cell r="F69" t="str">
            <v>$</v>
          </cell>
          <cell r="G69">
            <v>25700</v>
          </cell>
          <cell r="H69">
            <v>29156000</v>
          </cell>
          <cell r="I69">
            <v>2472</v>
          </cell>
          <cell r="J69">
            <v>9</v>
          </cell>
          <cell r="L69">
            <v>0.2</v>
          </cell>
          <cell r="M69">
            <v>1</v>
          </cell>
          <cell r="O69">
            <v>0.2</v>
          </cell>
          <cell r="Q69">
            <v>7197</v>
          </cell>
          <cell r="R69">
            <v>14141</v>
          </cell>
          <cell r="S69">
            <v>10366</v>
          </cell>
          <cell r="T69">
            <v>31704</v>
          </cell>
          <cell r="U69" t="str">
            <v>1106-0012</v>
          </cell>
        </row>
        <row r="70">
          <cell r="E70" t="str">
            <v>건설기계</v>
          </cell>
          <cell r="F70" t="str">
            <v>$</v>
          </cell>
          <cell r="G70">
            <v>41211</v>
          </cell>
          <cell r="H70">
            <v>46753000</v>
          </cell>
          <cell r="I70">
            <v>2472</v>
          </cell>
          <cell r="J70">
            <v>11.2</v>
          </cell>
          <cell r="L70">
            <v>0.2</v>
          </cell>
          <cell r="M70">
            <v>1</v>
          </cell>
          <cell r="O70">
            <v>0.2</v>
          </cell>
          <cell r="Q70">
            <v>8467</v>
          </cell>
          <cell r="R70">
            <v>14141</v>
          </cell>
          <cell r="S70">
            <v>11626</v>
          </cell>
          <cell r="T70">
            <v>34234</v>
          </cell>
          <cell r="U70" t="str">
            <v>1106-0015</v>
          </cell>
        </row>
        <row r="71">
          <cell r="E71" t="str">
            <v>건설기계</v>
          </cell>
          <cell r="F71" t="str">
            <v>$</v>
          </cell>
          <cell r="G71">
            <v>48527</v>
          </cell>
          <cell r="H71">
            <v>55053000</v>
          </cell>
          <cell r="I71">
            <v>2472</v>
          </cell>
          <cell r="J71">
            <v>12.3</v>
          </cell>
          <cell r="L71">
            <v>0.2</v>
          </cell>
          <cell r="M71">
            <v>1</v>
          </cell>
          <cell r="O71">
            <v>0.2</v>
          </cell>
          <cell r="Q71">
            <v>3880</v>
          </cell>
          <cell r="R71">
            <v>14141</v>
          </cell>
          <cell r="S71">
            <v>7050</v>
          </cell>
          <cell r="T71">
            <v>25071</v>
          </cell>
          <cell r="U71" t="str">
            <v>1206-0008</v>
          </cell>
        </row>
        <row r="72">
          <cell r="E72" t="str">
            <v>건설기계</v>
          </cell>
          <cell r="F72" t="str">
            <v>$</v>
          </cell>
          <cell r="G72">
            <v>51403</v>
          </cell>
          <cell r="H72">
            <v>58316000</v>
          </cell>
          <cell r="I72">
            <v>2472</v>
          </cell>
          <cell r="J72">
            <v>12.3</v>
          </cell>
          <cell r="L72">
            <v>0.2</v>
          </cell>
          <cell r="M72">
            <v>1</v>
          </cell>
          <cell r="O72">
            <v>0.2</v>
          </cell>
          <cell r="Q72">
            <v>5292</v>
          </cell>
          <cell r="R72">
            <v>14141</v>
          </cell>
          <cell r="S72">
            <v>8506</v>
          </cell>
          <cell r="T72">
            <v>27939</v>
          </cell>
          <cell r="U72" t="str">
            <v>1206-0010</v>
          </cell>
        </row>
        <row r="73">
          <cell r="E73" t="str">
            <v>건설기계</v>
          </cell>
          <cell r="F73" t="str">
            <v>$</v>
          </cell>
          <cell r="G73">
            <v>85857</v>
          </cell>
          <cell r="H73">
            <v>97404000</v>
          </cell>
          <cell r="I73">
            <v>2472</v>
          </cell>
          <cell r="J73">
            <v>18.5</v>
          </cell>
          <cell r="L73">
            <v>0.2</v>
          </cell>
          <cell r="M73">
            <v>1</v>
          </cell>
          <cell r="O73">
            <v>0.2</v>
          </cell>
          <cell r="Q73">
            <v>6491</v>
          </cell>
          <cell r="R73">
            <v>14141</v>
          </cell>
          <cell r="S73">
            <v>9809</v>
          </cell>
          <cell r="T73">
            <v>30441</v>
          </cell>
          <cell r="U73" t="str">
            <v>1206-0014</v>
          </cell>
        </row>
        <row r="74">
          <cell r="E74" t="str">
            <v>건설기계</v>
          </cell>
          <cell r="F74" t="str">
            <v>원</v>
          </cell>
          <cell r="G74">
            <v>4500</v>
          </cell>
          <cell r="H74">
            <v>4500000</v>
          </cell>
          <cell r="I74">
            <v>3708</v>
          </cell>
          <cell r="J74">
            <v>1.8</v>
          </cell>
          <cell r="L74">
            <v>0.08</v>
          </cell>
          <cell r="M74">
            <v>1</v>
          </cell>
          <cell r="O74">
            <v>0.2</v>
          </cell>
          <cell r="Q74">
            <v>1714</v>
          </cell>
          <cell r="R74">
            <v>14141</v>
          </cell>
          <cell r="S74">
            <v>2075</v>
          </cell>
          <cell r="T74">
            <v>17930</v>
          </cell>
          <cell r="U74" t="str">
            <v>1209-0001</v>
          </cell>
        </row>
        <row r="75">
          <cell r="E75" t="str">
            <v>건설기계</v>
          </cell>
          <cell r="F75" t="str">
            <v>원</v>
          </cell>
          <cell r="G75">
            <v>12096</v>
          </cell>
          <cell r="H75">
            <v>12096000</v>
          </cell>
          <cell r="I75">
            <v>3708</v>
          </cell>
          <cell r="J75">
            <v>1.9</v>
          </cell>
          <cell r="L75">
            <v>0.08</v>
          </cell>
          <cell r="M75">
            <v>1</v>
          </cell>
          <cell r="O75">
            <v>0.2</v>
          </cell>
          <cell r="Q75">
            <v>2857</v>
          </cell>
          <cell r="R75">
            <v>14141</v>
          </cell>
          <cell r="S75">
            <v>3745</v>
          </cell>
          <cell r="T75">
            <v>20743</v>
          </cell>
          <cell r="U75" t="str">
            <v>1209-0002</v>
          </cell>
        </row>
        <row r="76">
          <cell r="E76" t="str">
            <v>건설기계</v>
          </cell>
          <cell r="F76" t="str">
            <v>원</v>
          </cell>
          <cell r="G76">
            <v>14153</v>
          </cell>
          <cell r="H76">
            <v>14153000</v>
          </cell>
          <cell r="I76">
            <v>3708</v>
          </cell>
          <cell r="J76">
            <v>2.6</v>
          </cell>
          <cell r="L76">
            <v>0.08</v>
          </cell>
          <cell r="M76">
            <v>1</v>
          </cell>
          <cell r="O76">
            <v>0.2</v>
          </cell>
          <cell r="Q76">
            <v>5715</v>
          </cell>
          <cell r="R76">
            <v>14141</v>
          </cell>
          <cell r="S76">
            <v>8002</v>
          </cell>
          <cell r="T76">
            <v>27858</v>
          </cell>
          <cell r="U76" t="str">
            <v>1209-0004</v>
          </cell>
        </row>
        <row r="77">
          <cell r="E77" t="str">
            <v>건설기계</v>
          </cell>
          <cell r="F77" t="str">
            <v>$</v>
          </cell>
          <cell r="G77">
            <v>42000</v>
          </cell>
          <cell r="H77">
            <v>47649000</v>
          </cell>
          <cell r="I77">
            <v>3708</v>
          </cell>
          <cell r="J77">
            <v>9.4</v>
          </cell>
          <cell r="L77">
            <v>0.08</v>
          </cell>
          <cell r="M77">
            <v>1</v>
          </cell>
          <cell r="O77">
            <v>0.2</v>
          </cell>
          <cell r="Q77">
            <v>7112</v>
          </cell>
          <cell r="R77">
            <v>14141</v>
          </cell>
          <cell r="S77">
            <v>12832</v>
          </cell>
          <cell r="T77">
            <v>34085</v>
          </cell>
          <cell r="U77" t="str">
            <v>1209-0006</v>
          </cell>
        </row>
        <row r="78">
          <cell r="E78" t="str">
            <v>건설기계</v>
          </cell>
          <cell r="F78" t="str">
            <v>$</v>
          </cell>
          <cell r="G78">
            <v>53900</v>
          </cell>
          <cell r="H78">
            <v>61149000</v>
          </cell>
          <cell r="I78">
            <v>3708</v>
          </cell>
          <cell r="J78">
            <v>11.7</v>
          </cell>
          <cell r="L78">
            <v>0.08</v>
          </cell>
          <cell r="M78">
            <v>1</v>
          </cell>
          <cell r="O78">
            <v>0.2</v>
          </cell>
          <cell r="Q78">
            <v>7810</v>
          </cell>
          <cell r="R78">
            <v>14141</v>
          </cell>
          <cell r="S78">
            <v>15111</v>
          </cell>
          <cell r="T78">
            <v>37062</v>
          </cell>
          <cell r="U78" t="str">
            <v>1209-0007</v>
          </cell>
        </row>
        <row r="79">
          <cell r="E79" t="str">
            <v>건설기계</v>
          </cell>
          <cell r="F79" t="str">
            <v>$</v>
          </cell>
          <cell r="G79">
            <v>9476</v>
          </cell>
          <cell r="H79">
            <v>10750000</v>
          </cell>
          <cell r="I79">
            <v>2433</v>
          </cell>
          <cell r="J79">
            <v>12.3</v>
          </cell>
          <cell r="L79">
            <v>0.08</v>
          </cell>
          <cell r="M79">
            <v>1</v>
          </cell>
          <cell r="O79">
            <v>0.2</v>
          </cell>
          <cell r="Q79">
            <v>7810</v>
          </cell>
          <cell r="R79">
            <v>14141</v>
          </cell>
          <cell r="S79">
            <v>16006</v>
          </cell>
          <cell r="T79">
            <v>37957</v>
          </cell>
          <cell r="U79" t="str">
            <v>1209-0008</v>
          </cell>
        </row>
        <row r="80">
          <cell r="E80" t="str">
            <v>건설기계</v>
          </cell>
          <cell r="F80" t="str">
            <v>$</v>
          </cell>
          <cell r="G80">
            <v>10967</v>
          </cell>
          <cell r="H80">
            <v>12442000</v>
          </cell>
          <cell r="I80">
            <v>2433</v>
          </cell>
          <cell r="J80">
            <v>18.5</v>
          </cell>
          <cell r="L80">
            <v>0.08</v>
          </cell>
          <cell r="M80">
            <v>1</v>
          </cell>
          <cell r="O80">
            <v>0.2</v>
          </cell>
          <cell r="Q80">
            <v>11748</v>
          </cell>
          <cell r="R80">
            <v>14141</v>
          </cell>
          <cell r="S80">
            <v>26735</v>
          </cell>
          <cell r="T80">
            <v>52624</v>
          </cell>
          <cell r="U80" t="str">
            <v>1209-0013</v>
          </cell>
        </row>
        <row r="81">
          <cell r="E81" t="str">
            <v>건설기계</v>
          </cell>
          <cell r="F81" t="str">
            <v>$</v>
          </cell>
          <cell r="G81">
            <v>19483</v>
          </cell>
          <cell r="H81">
            <v>22103000</v>
          </cell>
          <cell r="I81">
            <v>2433</v>
          </cell>
          <cell r="J81">
            <v>1.8</v>
          </cell>
          <cell r="L81">
            <v>0.2</v>
          </cell>
          <cell r="M81">
            <v>1</v>
          </cell>
          <cell r="Q81">
            <v>1270</v>
          </cell>
          <cell r="R81">
            <v>11509</v>
          </cell>
          <cell r="S81">
            <v>1668</v>
          </cell>
          <cell r="T81">
            <v>14447</v>
          </cell>
          <cell r="U81" t="str">
            <v>1305-0007</v>
          </cell>
        </row>
        <row r="82">
          <cell r="E82" t="str">
            <v>건설기계</v>
          </cell>
          <cell r="F82" t="str">
            <v>$</v>
          </cell>
          <cell r="G82">
            <v>20648</v>
          </cell>
          <cell r="H82">
            <v>23425000</v>
          </cell>
          <cell r="I82">
            <v>2433</v>
          </cell>
          <cell r="J82">
            <v>1.9</v>
          </cell>
          <cell r="L82">
            <v>0.2</v>
          </cell>
          <cell r="M82">
            <v>1</v>
          </cell>
          <cell r="Q82">
            <v>1340</v>
          </cell>
          <cell r="R82">
            <v>11509</v>
          </cell>
          <cell r="S82">
            <v>4485</v>
          </cell>
          <cell r="T82">
            <v>17334</v>
          </cell>
          <cell r="U82" t="str">
            <v>1306-0025</v>
          </cell>
        </row>
        <row r="83">
          <cell r="E83" t="str">
            <v>건설기계</v>
          </cell>
          <cell r="F83" t="str">
            <v>$</v>
          </cell>
          <cell r="G83">
            <v>25082</v>
          </cell>
          <cell r="H83">
            <v>28455000</v>
          </cell>
          <cell r="I83">
            <v>2433</v>
          </cell>
          <cell r="J83">
            <v>2.6</v>
          </cell>
          <cell r="L83">
            <v>0.2</v>
          </cell>
          <cell r="M83">
            <v>1</v>
          </cell>
          <cell r="Q83">
            <v>1834</v>
          </cell>
          <cell r="R83">
            <v>11509</v>
          </cell>
          <cell r="S83">
            <v>5247</v>
          </cell>
          <cell r="T83">
            <v>18590</v>
          </cell>
          <cell r="U83" t="str">
            <v>1306-0044</v>
          </cell>
        </row>
        <row r="84">
          <cell r="E84" t="str">
            <v>건설기계</v>
          </cell>
          <cell r="F84" t="str">
            <v>$</v>
          </cell>
          <cell r="G84">
            <v>26757</v>
          </cell>
          <cell r="H84">
            <v>30355000</v>
          </cell>
          <cell r="I84">
            <v>2433</v>
          </cell>
          <cell r="J84">
            <v>9.4</v>
          </cell>
          <cell r="L84">
            <v>0.45</v>
          </cell>
          <cell r="M84">
            <v>1</v>
          </cell>
          <cell r="O84">
            <v>0.2</v>
          </cell>
          <cell r="Q84">
            <v>8014</v>
          </cell>
          <cell r="R84">
            <v>14141</v>
          </cell>
          <cell r="S84">
            <v>19617</v>
          </cell>
          <cell r="T84">
            <v>41772</v>
          </cell>
          <cell r="U84" t="str">
            <v>1306-0060</v>
          </cell>
        </row>
        <row r="85">
          <cell r="E85" t="str">
            <v>건설기계</v>
          </cell>
          <cell r="F85" t="str">
            <v>$</v>
          </cell>
          <cell r="G85">
            <v>38150</v>
          </cell>
          <cell r="H85">
            <v>43281000</v>
          </cell>
          <cell r="I85">
            <v>2433</v>
          </cell>
          <cell r="J85">
            <v>11.7</v>
          </cell>
          <cell r="L85">
            <v>0.45</v>
          </cell>
          <cell r="M85">
            <v>1</v>
          </cell>
          <cell r="O85">
            <v>0.2</v>
          </cell>
          <cell r="Q85">
            <v>9975</v>
          </cell>
          <cell r="R85">
            <v>14141</v>
          </cell>
          <cell r="S85">
            <v>25176</v>
          </cell>
          <cell r="T85">
            <v>49292</v>
          </cell>
          <cell r="U85" t="str">
            <v>1306-0100</v>
          </cell>
        </row>
        <row r="86">
          <cell r="E86" t="str">
            <v>건설기계</v>
          </cell>
          <cell r="F86" t="str">
            <v>$</v>
          </cell>
          <cell r="G86">
            <v>45062</v>
          </cell>
          <cell r="H86">
            <v>51122000</v>
          </cell>
          <cell r="I86">
            <v>2433</v>
          </cell>
          <cell r="Q86">
            <v>0</v>
          </cell>
          <cell r="R86">
            <v>0</v>
          </cell>
          <cell r="S86">
            <v>2904</v>
          </cell>
          <cell r="T86">
            <v>2904</v>
          </cell>
          <cell r="U86" t="str">
            <v>1307-0001</v>
          </cell>
        </row>
        <row r="87">
          <cell r="E87" t="str">
            <v>건설기계</v>
          </cell>
          <cell r="F87" t="str">
            <v>$</v>
          </cell>
          <cell r="G87">
            <v>47492</v>
          </cell>
          <cell r="H87">
            <v>53879000</v>
          </cell>
          <cell r="I87">
            <v>2433</v>
          </cell>
          <cell r="Q87">
            <v>0</v>
          </cell>
          <cell r="R87">
            <v>0</v>
          </cell>
          <cell r="S87">
            <v>3361</v>
          </cell>
          <cell r="T87">
            <v>3361</v>
          </cell>
          <cell r="U87" t="str">
            <v>1307-0002</v>
          </cell>
        </row>
        <row r="88">
          <cell r="E88" t="str">
            <v>건설기계</v>
          </cell>
          <cell r="F88" t="str">
            <v>$</v>
          </cell>
          <cell r="G88">
            <v>53805</v>
          </cell>
          <cell r="H88">
            <v>61041000</v>
          </cell>
          <cell r="I88">
            <v>2433</v>
          </cell>
          <cell r="Q88">
            <v>0</v>
          </cell>
          <cell r="R88">
            <v>0</v>
          </cell>
          <cell r="S88">
            <v>5971</v>
          </cell>
          <cell r="T88">
            <v>5971</v>
          </cell>
          <cell r="U88" t="str">
            <v>1307-0003</v>
          </cell>
        </row>
        <row r="89">
          <cell r="E89" t="str">
            <v>건설기계</v>
          </cell>
          <cell r="F89" t="str">
            <v>$</v>
          </cell>
          <cell r="G89">
            <v>31887</v>
          </cell>
          <cell r="H89">
            <v>36175000</v>
          </cell>
          <cell r="I89">
            <v>2111</v>
          </cell>
          <cell r="J89">
            <v>7.2</v>
          </cell>
          <cell r="L89">
            <v>0.2</v>
          </cell>
          <cell r="M89">
            <v>1</v>
          </cell>
          <cell r="O89">
            <v>0.2</v>
          </cell>
          <cell r="Q89">
            <v>0</v>
          </cell>
          <cell r="R89">
            <v>0</v>
          </cell>
          <cell r="S89">
            <v>6328</v>
          </cell>
          <cell r="T89">
            <v>6328</v>
          </cell>
          <cell r="U89" t="str">
            <v>1307-0004</v>
          </cell>
        </row>
        <row r="90">
          <cell r="E90" t="str">
            <v>건설기계</v>
          </cell>
          <cell r="F90" t="str">
            <v>$</v>
          </cell>
          <cell r="G90">
            <v>49893</v>
          </cell>
          <cell r="H90">
            <v>56603000</v>
          </cell>
          <cell r="I90">
            <v>2111</v>
          </cell>
          <cell r="J90">
            <v>11.7</v>
          </cell>
          <cell r="L90">
            <v>0.2</v>
          </cell>
          <cell r="M90">
            <v>1</v>
          </cell>
          <cell r="O90">
            <v>0.2</v>
          </cell>
          <cell r="Q90">
            <v>0</v>
          </cell>
          <cell r="R90">
            <v>0</v>
          </cell>
          <cell r="S90">
            <v>7687</v>
          </cell>
          <cell r="T90">
            <v>7687</v>
          </cell>
          <cell r="U90" t="str">
            <v>1307-0005</v>
          </cell>
        </row>
        <row r="91">
          <cell r="E91" t="str">
            <v>건설기계</v>
          </cell>
          <cell r="F91" t="str">
            <v>$</v>
          </cell>
          <cell r="G91">
            <v>70369</v>
          </cell>
          <cell r="H91">
            <v>79833000</v>
          </cell>
          <cell r="I91">
            <v>2111</v>
          </cell>
          <cell r="J91">
            <v>14.6</v>
          </cell>
          <cell r="L91">
            <v>0.2</v>
          </cell>
          <cell r="M91">
            <v>1</v>
          </cell>
          <cell r="O91">
            <v>0.2</v>
          </cell>
          <cell r="Q91">
            <v>0</v>
          </cell>
          <cell r="R91">
            <v>0</v>
          </cell>
          <cell r="S91">
            <v>8200</v>
          </cell>
          <cell r="T91">
            <v>8200</v>
          </cell>
          <cell r="U91" t="str">
            <v>1307-0006</v>
          </cell>
        </row>
        <row r="92">
          <cell r="E92" t="str">
            <v>건설기계</v>
          </cell>
          <cell r="F92" t="str">
            <v>$</v>
          </cell>
          <cell r="G92">
            <v>5397</v>
          </cell>
          <cell r="H92">
            <v>6122000</v>
          </cell>
          <cell r="I92">
            <v>2133</v>
          </cell>
          <cell r="Q92">
            <v>0</v>
          </cell>
          <cell r="R92">
            <v>0</v>
          </cell>
          <cell r="S92">
            <v>11692</v>
          </cell>
          <cell r="T92">
            <v>11692</v>
          </cell>
          <cell r="U92" t="str">
            <v>1307-0008</v>
          </cell>
        </row>
        <row r="93">
          <cell r="E93" t="str">
            <v>건설기계</v>
          </cell>
          <cell r="F93" t="str">
            <v>$</v>
          </cell>
          <cell r="G93">
            <v>6654</v>
          </cell>
          <cell r="H93">
            <v>7548000</v>
          </cell>
          <cell r="I93">
            <v>2133</v>
          </cell>
          <cell r="Q93">
            <v>0</v>
          </cell>
          <cell r="R93">
            <v>0</v>
          </cell>
          <cell r="S93">
            <v>13810</v>
          </cell>
          <cell r="T93">
            <v>13810</v>
          </cell>
          <cell r="U93" t="str">
            <v>1307-0009</v>
          </cell>
        </row>
        <row r="94">
          <cell r="E94" t="str">
            <v>건설기계</v>
          </cell>
          <cell r="F94" t="str">
            <v>$</v>
          </cell>
          <cell r="G94">
            <v>19149</v>
          </cell>
          <cell r="H94">
            <v>21724000</v>
          </cell>
          <cell r="I94">
            <v>2133</v>
          </cell>
          <cell r="Q94">
            <v>0</v>
          </cell>
          <cell r="R94">
            <v>0</v>
          </cell>
          <cell r="S94">
            <v>14555</v>
          </cell>
          <cell r="T94">
            <v>14555</v>
          </cell>
          <cell r="U94" t="str">
            <v>1307-0010</v>
          </cell>
        </row>
        <row r="95">
          <cell r="E95" t="str">
            <v>건설기계</v>
          </cell>
          <cell r="F95" t="str">
            <v>$</v>
          </cell>
          <cell r="G95">
            <v>27476</v>
          </cell>
          <cell r="H95">
            <v>31171000</v>
          </cell>
          <cell r="I95">
            <v>2133</v>
          </cell>
          <cell r="Q95">
            <v>0</v>
          </cell>
          <cell r="R95">
            <v>0</v>
          </cell>
          <cell r="S95">
            <v>16490</v>
          </cell>
          <cell r="T95">
            <v>16490</v>
          </cell>
          <cell r="U95" t="str">
            <v>1307-0011</v>
          </cell>
        </row>
        <row r="96">
          <cell r="E96" t="str">
            <v>건설기계</v>
          </cell>
          <cell r="F96" t="str">
            <v>$</v>
          </cell>
          <cell r="G96">
            <v>30789</v>
          </cell>
          <cell r="H96">
            <v>34930000</v>
          </cell>
          <cell r="I96">
            <v>2133</v>
          </cell>
          <cell r="J96">
            <v>7.2</v>
          </cell>
          <cell r="L96">
            <v>0.2</v>
          </cell>
          <cell r="M96">
            <v>1</v>
          </cell>
          <cell r="O96">
            <v>0.2</v>
          </cell>
          <cell r="Q96">
            <v>5080</v>
          </cell>
          <cell r="R96">
            <v>14141</v>
          </cell>
          <cell r="S96">
            <v>8479</v>
          </cell>
          <cell r="T96">
            <v>27700</v>
          </cell>
          <cell r="U96" t="str">
            <v>1405-0008</v>
          </cell>
        </row>
        <row r="97">
          <cell r="E97" t="str">
            <v>건설기계</v>
          </cell>
          <cell r="F97" t="str">
            <v>$</v>
          </cell>
          <cell r="G97">
            <v>48314</v>
          </cell>
          <cell r="H97">
            <v>54812000</v>
          </cell>
          <cell r="I97">
            <v>2133</v>
          </cell>
          <cell r="J97">
            <v>11.7</v>
          </cell>
          <cell r="L97">
            <v>0.2</v>
          </cell>
          <cell r="M97">
            <v>1</v>
          </cell>
          <cell r="O97">
            <v>0.2</v>
          </cell>
          <cell r="Q97">
            <v>8255</v>
          </cell>
          <cell r="R97">
            <v>14141</v>
          </cell>
          <cell r="S97">
            <v>13267</v>
          </cell>
          <cell r="T97">
            <v>35663</v>
          </cell>
          <cell r="U97" t="str">
            <v>1405-0015</v>
          </cell>
        </row>
        <row r="98">
          <cell r="E98" t="str">
            <v>건설기계</v>
          </cell>
          <cell r="F98" t="str">
            <v>$</v>
          </cell>
          <cell r="G98">
            <v>51719</v>
          </cell>
          <cell r="H98">
            <v>58675000</v>
          </cell>
          <cell r="I98">
            <v>2133</v>
          </cell>
          <cell r="J98">
            <v>14.6</v>
          </cell>
          <cell r="L98">
            <v>0.2</v>
          </cell>
          <cell r="M98">
            <v>1</v>
          </cell>
          <cell r="O98">
            <v>0.2</v>
          </cell>
          <cell r="Q98">
            <v>10301</v>
          </cell>
          <cell r="R98">
            <v>14141</v>
          </cell>
          <cell r="S98">
            <v>18712</v>
          </cell>
          <cell r="T98">
            <v>43154</v>
          </cell>
          <cell r="U98" t="str">
            <v>1405-0025</v>
          </cell>
        </row>
        <row r="99">
          <cell r="E99" t="str">
            <v>건설기계</v>
          </cell>
          <cell r="F99" t="str">
            <v>$</v>
          </cell>
          <cell r="G99">
            <v>59525</v>
          </cell>
          <cell r="H99">
            <v>67531000</v>
          </cell>
          <cell r="I99">
            <v>2133</v>
          </cell>
          <cell r="Q99">
            <v>0</v>
          </cell>
          <cell r="R99">
            <v>0</v>
          </cell>
          <cell r="S99">
            <v>1450</v>
          </cell>
          <cell r="T99">
            <v>1450</v>
          </cell>
          <cell r="U99" t="str">
            <v>1407-0001</v>
          </cell>
        </row>
        <row r="100">
          <cell r="E100" t="str">
            <v>건설기계</v>
          </cell>
          <cell r="F100" t="str">
            <v>$</v>
          </cell>
          <cell r="G100">
            <v>65517</v>
          </cell>
          <cell r="H100">
            <v>74329000</v>
          </cell>
          <cell r="I100">
            <v>2133</v>
          </cell>
          <cell r="Q100">
            <v>0</v>
          </cell>
          <cell r="R100">
            <v>0</v>
          </cell>
          <cell r="S100">
            <v>1787</v>
          </cell>
          <cell r="T100">
            <v>1787</v>
          </cell>
          <cell r="U100" t="str">
            <v>1407-0002</v>
          </cell>
        </row>
        <row r="101">
          <cell r="E101" t="str">
            <v>건설기계</v>
          </cell>
          <cell r="F101" t="str">
            <v>$</v>
          </cell>
          <cell r="G101">
            <v>126481</v>
          </cell>
          <cell r="H101">
            <v>143492000</v>
          </cell>
          <cell r="I101">
            <v>2133</v>
          </cell>
          <cell r="Q101">
            <v>0</v>
          </cell>
          <cell r="R101">
            <v>0</v>
          </cell>
          <cell r="S101">
            <v>5145</v>
          </cell>
          <cell r="T101">
            <v>5145</v>
          </cell>
          <cell r="U101" t="str">
            <v>1407-0007</v>
          </cell>
        </row>
        <row r="102">
          <cell r="E102" t="str">
            <v>기계</v>
          </cell>
          <cell r="F102" t="str">
            <v>원</v>
          </cell>
          <cell r="G102">
            <v>900</v>
          </cell>
          <cell r="H102">
            <v>900000</v>
          </cell>
          <cell r="I102">
            <v>4296</v>
          </cell>
          <cell r="J102">
            <v>0.7</v>
          </cell>
          <cell r="K102" t="str">
            <v>휘발유</v>
          </cell>
          <cell r="L102">
            <v>0.1</v>
          </cell>
          <cell r="M102">
            <v>1</v>
          </cell>
          <cell r="Q102">
            <v>0</v>
          </cell>
          <cell r="R102">
            <v>0</v>
          </cell>
          <cell r="S102">
            <v>7382</v>
          </cell>
          <cell r="T102">
            <v>7382</v>
          </cell>
          <cell r="U102" t="str">
            <v>1407-0008</v>
          </cell>
        </row>
        <row r="103">
          <cell r="E103" t="str">
            <v>기계</v>
          </cell>
          <cell r="F103" t="str">
            <v>$</v>
          </cell>
          <cell r="G103">
            <v>1046</v>
          </cell>
          <cell r="H103">
            <v>1186000</v>
          </cell>
          <cell r="I103">
            <v>4296</v>
          </cell>
          <cell r="J103">
            <v>1</v>
          </cell>
          <cell r="K103" t="str">
            <v>휘발유</v>
          </cell>
          <cell r="L103">
            <v>0.2</v>
          </cell>
          <cell r="M103">
            <v>1</v>
          </cell>
          <cell r="Q103">
            <v>0</v>
          </cell>
          <cell r="R103">
            <v>0</v>
          </cell>
          <cell r="S103">
            <v>8272</v>
          </cell>
          <cell r="T103">
            <v>8272</v>
          </cell>
          <cell r="U103" t="str">
            <v>1407-0010</v>
          </cell>
        </row>
        <row r="104">
          <cell r="E104" t="str">
            <v>건설기계</v>
          </cell>
          <cell r="F104" t="str">
            <v>$</v>
          </cell>
          <cell r="G104">
            <v>49800</v>
          </cell>
          <cell r="H104">
            <v>56498000</v>
          </cell>
          <cell r="I104">
            <v>2056</v>
          </cell>
          <cell r="J104">
            <v>7.1</v>
          </cell>
          <cell r="L104">
            <v>0.2</v>
          </cell>
          <cell r="M104">
            <v>1</v>
          </cell>
          <cell r="N104">
            <v>1</v>
          </cell>
          <cell r="O104">
            <v>0.2</v>
          </cell>
          <cell r="Q104">
            <v>0</v>
          </cell>
          <cell r="R104">
            <v>0</v>
          </cell>
          <cell r="S104">
            <v>12981</v>
          </cell>
          <cell r="T104">
            <v>12981</v>
          </cell>
          <cell r="U104" t="str">
            <v>1407-0014</v>
          </cell>
        </row>
        <row r="105">
          <cell r="E105" t="str">
            <v>건설기계</v>
          </cell>
          <cell r="F105" t="str">
            <v>$</v>
          </cell>
          <cell r="G105">
            <v>82070</v>
          </cell>
          <cell r="H105">
            <v>93108000</v>
          </cell>
          <cell r="I105">
            <v>1858</v>
          </cell>
          <cell r="J105">
            <v>8.9</v>
          </cell>
          <cell r="L105">
            <v>0.2</v>
          </cell>
          <cell r="M105">
            <v>1</v>
          </cell>
          <cell r="N105">
            <v>1</v>
          </cell>
          <cell r="O105">
            <v>0.2</v>
          </cell>
          <cell r="Q105">
            <v>0</v>
          </cell>
          <cell r="R105">
            <v>0</v>
          </cell>
          <cell r="S105">
            <v>13896</v>
          </cell>
          <cell r="T105">
            <v>13896</v>
          </cell>
          <cell r="U105" t="str">
            <v>1407-0017</v>
          </cell>
        </row>
        <row r="106">
          <cell r="E106" t="str">
            <v>건설기계</v>
          </cell>
          <cell r="F106" t="str">
            <v>$</v>
          </cell>
          <cell r="G106">
            <v>104740</v>
          </cell>
          <cell r="H106">
            <v>118827000</v>
          </cell>
          <cell r="I106">
            <v>1858</v>
          </cell>
          <cell r="J106">
            <v>10.6</v>
          </cell>
          <cell r="L106">
            <v>0.2</v>
          </cell>
          <cell r="M106">
            <v>1</v>
          </cell>
          <cell r="N106">
            <v>1</v>
          </cell>
          <cell r="O106">
            <v>0.2</v>
          </cell>
          <cell r="Q106">
            <v>0</v>
          </cell>
          <cell r="R106">
            <v>0</v>
          </cell>
          <cell r="S106">
            <v>15993</v>
          </cell>
          <cell r="T106">
            <v>15993</v>
          </cell>
          <cell r="U106" t="str">
            <v>1407-0018</v>
          </cell>
        </row>
        <row r="107">
          <cell r="E107" t="str">
            <v>건설기계</v>
          </cell>
          <cell r="F107" t="str">
            <v>$</v>
          </cell>
          <cell r="G107">
            <v>121156</v>
          </cell>
          <cell r="H107">
            <v>137451000</v>
          </cell>
          <cell r="I107">
            <v>1858</v>
          </cell>
          <cell r="J107">
            <v>11.8</v>
          </cell>
          <cell r="L107">
            <v>0.2</v>
          </cell>
          <cell r="M107">
            <v>1</v>
          </cell>
          <cell r="N107">
            <v>1</v>
          </cell>
          <cell r="O107">
            <v>0.2</v>
          </cell>
          <cell r="Q107">
            <v>0</v>
          </cell>
          <cell r="R107">
            <v>0</v>
          </cell>
          <cell r="S107">
            <v>17603</v>
          </cell>
          <cell r="T107">
            <v>17603</v>
          </cell>
          <cell r="U107" t="str">
            <v>1407-0019</v>
          </cell>
        </row>
        <row r="108">
          <cell r="E108" t="str">
            <v>건설기계</v>
          </cell>
          <cell r="F108" t="str">
            <v>$</v>
          </cell>
          <cell r="G108">
            <v>157110</v>
          </cell>
          <cell r="H108">
            <v>178241000</v>
          </cell>
          <cell r="I108">
            <v>1858</v>
          </cell>
          <cell r="J108">
            <v>13</v>
          </cell>
          <cell r="L108">
            <v>0.2</v>
          </cell>
          <cell r="M108">
            <v>1</v>
          </cell>
          <cell r="N108">
            <v>1</v>
          </cell>
          <cell r="O108">
            <v>0.2</v>
          </cell>
          <cell r="Q108">
            <v>0</v>
          </cell>
          <cell r="R108">
            <v>0</v>
          </cell>
          <cell r="S108">
            <v>33984</v>
          </cell>
          <cell r="T108">
            <v>33984</v>
          </cell>
          <cell r="U108" t="str">
            <v>1407-0034</v>
          </cell>
        </row>
        <row r="109">
          <cell r="E109" t="str">
            <v>건설기계</v>
          </cell>
          <cell r="F109" t="str">
            <v>$</v>
          </cell>
          <cell r="G109">
            <v>200310</v>
          </cell>
          <cell r="H109">
            <v>227251000</v>
          </cell>
          <cell r="I109">
            <v>1879</v>
          </cell>
          <cell r="J109">
            <v>14.2</v>
          </cell>
          <cell r="L109">
            <v>0.2</v>
          </cell>
          <cell r="M109">
            <v>1</v>
          </cell>
          <cell r="N109">
            <v>1</v>
          </cell>
          <cell r="O109">
            <v>0.2</v>
          </cell>
          <cell r="Q109">
            <v>8749</v>
          </cell>
          <cell r="R109">
            <v>14141</v>
          </cell>
          <cell r="S109">
            <v>20790</v>
          </cell>
          <cell r="T109">
            <v>43680</v>
          </cell>
          <cell r="U109" t="str">
            <v>1506-0011</v>
          </cell>
        </row>
        <row r="110">
          <cell r="E110" t="str">
            <v>건설기계</v>
          </cell>
          <cell r="F110" t="str">
            <v>원</v>
          </cell>
          <cell r="G110">
            <v>300000</v>
          </cell>
          <cell r="H110">
            <v>300000000</v>
          </cell>
          <cell r="I110">
            <v>1879</v>
          </cell>
          <cell r="J110">
            <v>14.8</v>
          </cell>
          <cell r="L110">
            <v>0.2</v>
          </cell>
          <cell r="M110">
            <v>1</v>
          </cell>
          <cell r="N110">
            <v>1</v>
          </cell>
          <cell r="O110">
            <v>0.2</v>
          </cell>
          <cell r="Q110">
            <v>10584</v>
          </cell>
          <cell r="R110">
            <v>14141</v>
          </cell>
          <cell r="S110">
            <v>23492</v>
          </cell>
          <cell r="T110">
            <v>48217</v>
          </cell>
          <cell r="U110" t="str">
            <v>1506-0012</v>
          </cell>
        </row>
        <row r="111">
          <cell r="E111" t="str">
            <v>건설기계</v>
          </cell>
          <cell r="F111" t="str">
            <v>$</v>
          </cell>
          <cell r="G111">
            <v>276607</v>
          </cell>
          <cell r="H111">
            <v>313810000</v>
          </cell>
          <cell r="I111">
            <v>1879</v>
          </cell>
          <cell r="J111">
            <v>21.2</v>
          </cell>
          <cell r="L111">
            <v>0.2</v>
          </cell>
          <cell r="M111">
            <v>1</v>
          </cell>
          <cell r="N111">
            <v>1</v>
          </cell>
          <cell r="O111">
            <v>0.2</v>
          </cell>
          <cell r="Q111">
            <v>17428</v>
          </cell>
          <cell r="R111">
            <v>14141</v>
          </cell>
          <cell r="S111">
            <v>27050</v>
          </cell>
          <cell r="T111">
            <v>58619</v>
          </cell>
          <cell r="U111" t="str">
            <v>1506-0015</v>
          </cell>
        </row>
        <row r="112">
          <cell r="E112" t="str">
            <v>건설기계</v>
          </cell>
          <cell r="F112" t="str">
            <v>원</v>
          </cell>
          <cell r="G112">
            <v>420000</v>
          </cell>
          <cell r="H112">
            <v>420000000</v>
          </cell>
          <cell r="I112">
            <v>1879</v>
          </cell>
          <cell r="J112">
            <v>23.6</v>
          </cell>
          <cell r="L112">
            <v>0.2</v>
          </cell>
          <cell r="M112">
            <v>1</v>
          </cell>
          <cell r="N112">
            <v>1</v>
          </cell>
          <cell r="O112">
            <v>0.2</v>
          </cell>
          <cell r="Q112">
            <v>21097</v>
          </cell>
          <cell r="R112">
            <v>14141</v>
          </cell>
          <cell r="S112">
            <v>38952</v>
          </cell>
          <cell r="T112">
            <v>74190</v>
          </cell>
          <cell r="U112" t="str">
            <v>1506-0019</v>
          </cell>
        </row>
        <row r="113">
          <cell r="E113" t="str">
            <v>건설기계</v>
          </cell>
          <cell r="F113" t="str">
            <v>원</v>
          </cell>
          <cell r="G113">
            <v>84000</v>
          </cell>
          <cell r="H113">
            <v>84000000</v>
          </cell>
          <cell r="I113">
            <v>2525</v>
          </cell>
          <cell r="J113">
            <v>4.8</v>
          </cell>
          <cell r="L113">
            <v>0.2</v>
          </cell>
          <cell r="M113">
            <v>1</v>
          </cell>
          <cell r="N113">
            <v>1</v>
          </cell>
          <cell r="O113">
            <v>0.2</v>
          </cell>
          <cell r="Q113">
            <v>21097</v>
          </cell>
          <cell r="R113">
            <v>14141</v>
          </cell>
          <cell r="S113">
            <v>49183</v>
          </cell>
          <cell r="T113">
            <v>84421</v>
          </cell>
          <cell r="U113" t="str">
            <v>1506-0025</v>
          </cell>
        </row>
        <row r="114">
          <cell r="E114" t="str">
            <v>건설기계</v>
          </cell>
          <cell r="F114" t="str">
            <v>원</v>
          </cell>
          <cell r="G114">
            <v>124000</v>
          </cell>
          <cell r="H114">
            <v>124000000</v>
          </cell>
          <cell r="I114">
            <v>2525</v>
          </cell>
          <cell r="J114">
            <v>5.9</v>
          </cell>
          <cell r="L114">
            <v>0.2</v>
          </cell>
          <cell r="M114">
            <v>1</v>
          </cell>
          <cell r="N114">
            <v>1</v>
          </cell>
          <cell r="O114">
            <v>0.2</v>
          </cell>
          <cell r="Q114">
            <v>25260</v>
          </cell>
          <cell r="R114">
            <v>14141</v>
          </cell>
          <cell r="S114">
            <v>59017</v>
          </cell>
          <cell r="T114">
            <v>98418</v>
          </cell>
          <cell r="U114" t="str">
            <v>1506-0030</v>
          </cell>
        </row>
        <row r="115">
          <cell r="E115" t="str">
            <v>건설기계</v>
          </cell>
          <cell r="F115" t="str">
            <v>원</v>
          </cell>
          <cell r="G115">
            <v>159000</v>
          </cell>
          <cell r="H115">
            <v>159000000</v>
          </cell>
          <cell r="I115">
            <v>2525</v>
          </cell>
          <cell r="J115">
            <v>6.8</v>
          </cell>
          <cell r="L115">
            <v>0.2</v>
          </cell>
          <cell r="M115">
            <v>1</v>
          </cell>
          <cell r="N115">
            <v>1</v>
          </cell>
          <cell r="O115">
            <v>0.2</v>
          </cell>
          <cell r="Q115">
            <v>32104</v>
          </cell>
          <cell r="R115">
            <v>14141</v>
          </cell>
          <cell r="S115">
            <v>73843</v>
          </cell>
          <cell r="T115">
            <v>120088</v>
          </cell>
          <cell r="U115" t="str">
            <v>1506-0037</v>
          </cell>
        </row>
        <row r="116">
          <cell r="E116" t="str">
            <v>건설기계</v>
          </cell>
          <cell r="F116" t="str">
            <v>원</v>
          </cell>
          <cell r="G116">
            <v>180000</v>
          </cell>
          <cell r="H116">
            <v>180000000</v>
          </cell>
          <cell r="I116">
            <v>2246</v>
          </cell>
          <cell r="J116">
            <v>7.7</v>
          </cell>
          <cell r="L116">
            <v>0.38</v>
          </cell>
          <cell r="M116">
            <v>1</v>
          </cell>
          <cell r="N116">
            <v>1</v>
          </cell>
          <cell r="O116">
            <v>0.2</v>
          </cell>
          <cell r="Q116">
            <v>0</v>
          </cell>
          <cell r="R116">
            <v>0</v>
          </cell>
          <cell r="S116">
            <v>1714</v>
          </cell>
          <cell r="T116">
            <v>1714</v>
          </cell>
          <cell r="U116" t="str">
            <v>1507-0003</v>
          </cell>
        </row>
        <row r="117">
          <cell r="E117" t="str">
            <v>건설기계</v>
          </cell>
          <cell r="F117" t="str">
            <v>원</v>
          </cell>
          <cell r="G117">
            <v>220000</v>
          </cell>
          <cell r="H117">
            <v>220000000</v>
          </cell>
          <cell r="I117">
            <v>1870</v>
          </cell>
          <cell r="J117">
            <v>9.6999999999999993</v>
          </cell>
          <cell r="L117">
            <v>0.38</v>
          </cell>
          <cell r="M117">
            <v>1</v>
          </cell>
          <cell r="N117">
            <v>1</v>
          </cell>
          <cell r="O117">
            <v>0.2</v>
          </cell>
          <cell r="Q117">
            <v>0</v>
          </cell>
          <cell r="R117">
            <v>0</v>
          </cell>
          <cell r="S117">
            <v>4032</v>
          </cell>
          <cell r="T117">
            <v>4032</v>
          </cell>
          <cell r="U117" t="str">
            <v>1507-0007</v>
          </cell>
        </row>
        <row r="118">
          <cell r="E118" t="str">
            <v>건설기계</v>
          </cell>
          <cell r="F118" t="str">
            <v>원</v>
          </cell>
          <cell r="G118">
            <v>236000</v>
          </cell>
          <cell r="H118">
            <v>236000000</v>
          </cell>
          <cell r="I118">
            <v>1870</v>
          </cell>
          <cell r="J118">
            <v>9.6999999999999993</v>
          </cell>
          <cell r="L118">
            <v>0.38</v>
          </cell>
          <cell r="M118">
            <v>1</v>
          </cell>
          <cell r="N118">
            <v>1</v>
          </cell>
          <cell r="O118">
            <v>0.2</v>
          </cell>
          <cell r="Q118">
            <v>0</v>
          </cell>
          <cell r="R118">
            <v>0</v>
          </cell>
          <cell r="S118">
            <v>5191</v>
          </cell>
          <cell r="T118">
            <v>5191</v>
          </cell>
          <cell r="U118" t="str">
            <v>1507-0009</v>
          </cell>
        </row>
        <row r="119">
          <cell r="E119" t="str">
            <v>건설기계</v>
          </cell>
          <cell r="F119" t="str">
            <v>원</v>
          </cell>
          <cell r="G119">
            <v>260000</v>
          </cell>
          <cell r="H119">
            <v>260000000</v>
          </cell>
          <cell r="I119">
            <v>1870</v>
          </cell>
          <cell r="J119">
            <v>10.7</v>
          </cell>
          <cell r="L119">
            <v>0.55000000000000004</v>
          </cell>
          <cell r="M119">
            <v>1</v>
          </cell>
          <cell r="N119">
            <v>1</v>
          </cell>
          <cell r="O119">
            <v>0.2</v>
          </cell>
          <cell r="Q119">
            <v>0</v>
          </cell>
          <cell r="R119">
            <v>0</v>
          </cell>
          <cell r="S119">
            <v>5824</v>
          </cell>
          <cell r="T119">
            <v>5824</v>
          </cell>
          <cell r="U119" t="str">
            <v>1507-0011</v>
          </cell>
        </row>
        <row r="120">
          <cell r="E120" t="str">
            <v>건설기계</v>
          </cell>
          <cell r="F120" t="str">
            <v>원</v>
          </cell>
          <cell r="G120">
            <v>284000</v>
          </cell>
          <cell r="H120">
            <v>284000000</v>
          </cell>
          <cell r="I120">
            <v>1870</v>
          </cell>
          <cell r="J120">
            <v>12.6</v>
          </cell>
          <cell r="L120">
            <v>0.55000000000000004</v>
          </cell>
          <cell r="M120">
            <v>1</v>
          </cell>
          <cell r="N120">
            <v>1</v>
          </cell>
          <cell r="O120">
            <v>0.2</v>
          </cell>
          <cell r="Q120">
            <v>0</v>
          </cell>
          <cell r="R120">
            <v>0</v>
          </cell>
          <cell r="S120">
            <v>6817</v>
          </cell>
          <cell r="T120">
            <v>6817</v>
          </cell>
          <cell r="U120" t="str">
            <v>1507-0013</v>
          </cell>
        </row>
        <row r="121">
          <cell r="E121" t="str">
            <v>건설기계</v>
          </cell>
          <cell r="F121" t="str">
            <v>원</v>
          </cell>
          <cell r="G121">
            <v>320000</v>
          </cell>
          <cell r="H121">
            <v>320000000</v>
          </cell>
          <cell r="I121">
            <v>1870</v>
          </cell>
          <cell r="J121">
            <v>12.6</v>
          </cell>
          <cell r="L121">
            <v>0.55000000000000004</v>
          </cell>
          <cell r="M121">
            <v>1</v>
          </cell>
          <cell r="N121">
            <v>1</v>
          </cell>
          <cell r="O121">
            <v>0.2</v>
          </cell>
          <cell r="Q121">
            <v>0</v>
          </cell>
          <cell r="R121">
            <v>0</v>
          </cell>
          <cell r="S121">
            <v>8398</v>
          </cell>
          <cell r="T121">
            <v>8398</v>
          </cell>
          <cell r="U121" t="str">
            <v>1507-0014</v>
          </cell>
        </row>
        <row r="122">
          <cell r="E122" t="str">
            <v>건설기계</v>
          </cell>
          <cell r="F122" t="str">
            <v>원</v>
          </cell>
          <cell r="G122">
            <v>390000</v>
          </cell>
          <cell r="H122">
            <v>390000000</v>
          </cell>
          <cell r="I122">
            <v>1738</v>
          </cell>
          <cell r="J122">
            <v>13.3</v>
          </cell>
          <cell r="L122">
            <v>0.55000000000000004</v>
          </cell>
          <cell r="M122">
            <v>1</v>
          </cell>
          <cell r="N122">
            <v>1</v>
          </cell>
          <cell r="O122">
            <v>0.2</v>
          </cell>
          <cell r="Q122">
            <v>0</v>
          </cell>
          <cell r="R122">
            <v>0</v>
          </cell>
          <cell r="S122">
            <v>15866</v>
          </cell>
          <cell r="T122">
            <v>15866</v>
          </cell>
          <cell r="U122" t="str">
            <v>1507-0020</v>
          </cell>
        </row>
        <row r="123">
          <cell r="E123" t="str">
            <v>건설기계</v>
          </cell>
          <cell r="F123" t="str">
            <v>원</v>
          </cell>
          <cell r="G123">
            <v>450000</v>
          </cell>
          <cell r="H123">
            <v>450000000</v>
          </cell>
          <cell r="I123">
            <v>1738</v>
          </cell>
          <cell r="J123">
            <v>15.5</v>
          </cell>
          <cell r="L123">
            <v>0.08</v>
          </cell>
          <cell r="M123">
            <v>1</v>
          </cell>
          <cell r="N123">
            <v>1</v>
          </cell>
          <cell r="O123">
            <v>0.2</v>
          </cell>
          <cell r="Q123">
            <v>2984</v>
          </cell>
          <cell r="R123">
            <v>0</v>
          </cell>
          <cell r="S123">
            <v>4355</v>
          </cell>
          <cell r="T123">
            <v>7339</v>
          </cell>
          <cell r="U123" t="str">
            <v>1509-0002</v>
          </cell>
        </row>
        <row r="124">
          <cell r="E124" t="str">
            <v>건설기계</v>
          </cell>
          <cell r="F124" t="str">
            <v>원</v>
          </cell>
          <cell r="G124">
            <v>560000</v>
          </cell>
          <cell r="H124">
            <v>560000000</v>
          </cell>
          <cell r="I124">
            <v>1738</v>
          </cell>
          <cell r="J124">
            <v>15.5</v>
          </cell>
          <cell r="L124">
            <v>0.08</v>
          </cell>
          <cell r="M124">
            <v>1</v>
          </cell>
          <cell r="N124">
            <v>1</v>
          </cell>
          <cell r="O124">
            <v>0.2</v>
          </cell>
          <cell r="Q124">
            <v>3365</v>
          </cell>
          <cell r="R124">
            <v>0</v>
          </cell>
          <cell r="S124">
            <v>6158</v>
          </cell>
          <cell r="T124">
            <v>9523</v>
          </cell>
          <cell r="U124" t="str">
            <v>1509-0003</v>
          </cell>
        </row>
        <row r="125">
          <cell r="E125" t="str">
            <v>건설기계</v>
          </cell>
          <cell r="F125" t="str">
            <v>$</v>
          </cell>
          <cell r="G125">
            <v>4875</v>
          </cell>
          <cell r="H125">
            <v>5530000</v>
          </cell>
          <cell r="I125">
            <v>1111</v>
          </cell>
          <cell r="J125">
            <v>5.3</v>
          </cell>
          <cell r="L125">
            <v>0.08</v>
          </cell>
          <cell r="Q125">
            <v>3365</v>
          </cell>
          <cell r="R125">
            <v>0</v>
          </cell>
          <cell r="S125">
            <v>7362</v>
          </cell>
          <cell r="T125">
            <v>10727</v>
          </cell>
          <cell r="U125" t="str">
            <v>1509-0004</v>
          </cell>
        </row>
        <row r="126">
          <cell r="E126" t="str">
            <v>건설기계</v>
          </cell>
          <cell r="F126" t="str">
            <v>$</v>
          </cell>
          <cell r="G126">
            <v>9396</v>
          </cell>
          <cell r="H126">
            <v>10659000</v>
          </cell>
          <cell r="I126">
            <v>1111</v>
          </cell>
          <cell r="J126">
            <v>5.3</v>
          </cell>
          <cell r="L126">
            <v>0.08</v>
          </cell>
          <cell r="Q126">
            <v>3365</v>
          </cell>
          <cell r="R126">
            <v>0</v>
          </cell>
          <cell r="S126">
            <v>9964</v>
          </cell>
          <cell r="T126">
            <v>13329</v>
          </cell>
          <cell r="U126" t="str">
            <v>1509-0006</v>
          </cell>
        </row>
        <row r="127">
          <cell r="E127" t="str">
            <v>건설기계</v>
          </cell>
          <cell r="F127" t="str">
            <v>$</v>
          </cell>
          <cell r="G127">
            <v>13743</v>
          </cell>
          <cell r="H127">
            <v>15591000</v>
          </cell>
          <cell r="I127">
            <v>1111</v>
          </cell>
          <cell r="J127">
            <v>7.7</v>
          </cell>
          <cell r="L127">
            <v>7.0000000000000007E-2</v>
          </cell>
          <cell r="Q127">
            <v>4844</v>
          </cell>
          <cell r="R127">
            <v>0</v>
          </cell>
          <cell r="S127">
            <v>12553</v>
          </cell>
          <cell r="T127">
            <v>17397</v>
          </cell>
          <cell r="U127" t="str">
            <v>1509-0008</v>
          </cell>
        </row>
        <row r="128">
          <cell r="E128" t="str">
            <v>건설기계</v>
          </cell>
          <cell r="F128" t="str">
            <v>$</v>
          </cell>
          <cell r="G128">
            <v>19510</v>
          </cell>
          <cell r="H128">
            <v>22134000</v>
          </cell>
          <cell r="I128">
            <v>1111</v>
          </cell>
          <cell r="J128">
            <v>10</v>
          </cell>
          <cell r="L128">
            <v>7.0000000000000007E-2</v>
          </cell>
          <cell r="Q128">
            <v>6291</v>
          </cell>
          <cell r="R128">
            <v>0</v>
          </cell>
          <cell r="S128">
            <v>14496</v>
          </cell>
          <cell r="T128">
            <v>20787</v>
          </cell>
          <cell r="U128" t="str">
            <v>1509-0009</v>
          </cell>
        </row>
        <row r="129">
          <cell r="E129" t="str">
            <v>건설기계</v>
          </cell>
          <cell r="F129" t="str">
            <v>$</v>
          </cell>
          <cell r="G129">
            <v>31658</v>
          </cell>
          <cell r="H129">
            <v>35916000</v>
          </cell>
          <cell r="I129">
            <v>1111</v>
          </cell>
          <cell r="J129">
            <v>0.7</v>
          </cell>
          <cell r="K129" t="str">
            <v>휘발유</v>
          </cell>
          <cell r="L129">
            <v>0.1</v>
          </cell>
          <cell r="M129">
            <v>1</v>
          </cell>
          <cell r="Q129">
            <v>867</v>
          </cell>
          <cell r="R129">
            <v>9876</v>
          </cell>
          <cell r="S129">
            <v>386</v>
          </cell>
          <cell r="T129">
            <v>11129</v>
          </cell>
          <cell r="U129" t="str">
            <v>1630-0080</v>
          </cell>
        </row>
        <row r="130">
          <cell r="E130" t="str">
            <v>건설기계</v>
          </cell>
          <cell r="F130" t="str">
            <v>$</v>
          </cell>
          <cell r="G130">
            <v>33779</v>
          </cell>
          <cell r="H130">
            <v>38322000</v>
          </cell>
          <cell r="I130">
            <v>1111</v>
          </cell>
          <cell r="J130">
            <v>1</v>
          </cell>
          <cell r="K130" t="str">
            <v>휘발유</v>
          </cell>
          <cell r="L130">
            <v>0.2</v>
          </cell>
          <cell r="M130">
            <v>1</v>
          </cell>
          <cell r="Q130">
            <v>1352</v>
          </cell>
          <cell r="R130">
            <v>9876</v>
          </cell>
          <cell r="S130">
            <v>565</v>
          </cell>
          <cell r="T130">
            <v>11793</v>
          </cell>
          <cell r="U130" t="str">
            <v>1730-0015</v>
          </cell>
        </row>
        <row r="131">
          <cell r="E131" t="str">
            <v>건설기계</v>
          </cell>
          <cell r="F131" t="str">
            <v>$</v>
          </cell>
          <cell r="G131">
            <v>40039</v>
          </cell>
          <cell r="H131">
            <v>45424000</v>
          </cell>
          <cell r="I131">
            <v>1111</v>
          </cell>
          <cell r="J131">
            <v>7.1</v>
          </cell>
          <cell r="L131">
            <v>0.2</v>
          </cell>
          <cell r="M131">
            <v>1</v>
          </cell>
          <cell r="N131">
            <v>1</v>
          </cell>
          <cell r="O131">
            <v>0.2</v>
          </cell>
          <cell r="Q131">
            <v>5009</v>
          </cell>
          <cell r="R131">
            <v>23117</v>
          </cell>
          <cell r="S131">
            <v>12897</v>
          </cell>
          <cell r="T131">
            <v>41023</v>
          </cell>
          <cell r="U131" t="str">
            <v>2101-0010</v>
          </cell>
        </row>
        <row r="132">
          <cell r="E132" t="str">
            <v>건설기계</v>
          </cell>
          <cell r="F132" t="str">
            <v>$</v>
          </cell>
          <cell r="G132">
            <v>52077</v>
          </cell>
          <cell r="H132">
            <v>59081000</v>
          </cell>
          <cell r="I132">
            <v>1111</v>
          </cell>
          <cell r="J132">
            <v>8.9</v>
          </cell>
          <cell r="L132">
            <v>0.2</v>
          </cell>
          <cell r="M132">
            <v>1</v>
          </cell>
          <cell r="N132">
            <v>1</v>
          </cell>
          <cell r="O132">
            <v>0.2</v>
          </cell>
          <cell r="Q132">
            <v>6279</v>
          </cell>
          <cell r="R132">
            <v>23117</v>
          </cell>
          <cell r="S132">
            <v>19208</v>
          </cell>
          <cell r="T132">
            <v>48604</v>
          </cell>
          <cell r="U132" t="str">
            <v>2101-0015</v>
          </cell>
        </row>
        <row r="133">
          <cell r="E133" t="str">
            <v>건설기계</v>
          </cell>
          <cell r="F133" t="str">
            <v>$</v>
          </cell>
          <cell r="G133">
            <v>65885</v>
          </cell>
          <cell r="H133">
            <v>74746000</v>
          </cell>
          <cell r="I133">
            <v>1111</v>
          </cell>
          <cell r="J133">
            <v>10.6</v>
          </cell>
          <cell r="L133">
            <v>0.2</v>
          </cell>
          <cell r="M133">
            <v>1</v>
          </cell>
          <cell r="N133">
            <v>1</v>
          </cell>
          <cell r="O133">
            <v>0.2</v>
          </cell>
          <cell r="Q133">
            <v>7479</v>
          </cell>
          <cell r="R133">
            <v>23117</v>
          </cell>
          <cell r="S133">
            <v>24514</v>
          </cell>
          <cell r="T133">
            <v>55110</v>
          </cell>
          <cell r="U133" t="str">
            <v>2101-0020</v>
          </cell>
        </row>
        <row r="134">
          <cell r="E134" t="str">
            <v>건설기계</v>
          </cell>
          <cell r="F134" t="str">
            <v>$</v>
          </cell>
          <cell r="G134">
            <v>5227</v>
          </cell>
          <cell r="H134">
            <v>5930000</v>
          </cell>
          <cell r="I134">
            <v>1111</v>
          </cell>
          <cell r="J134">
            <v>11.8</v>
          </cell>
          <cell r="L134">
            <v>0.2</v>
          </cell>
          <cell r="M134">
            <v>1</v>
          </cell>
          <cell r="N134">
            <v>1</v>
          </cell>
          <cell r="O134">
            <v>0.2</v>
          </cell>
          <cell r="Q134">
            <v>8326</v>
          </cell>
          <cell r="R134">
            <v>23117</v>
          </cell>
          <cell r="S134">
            <v>28356</v>
          </cell>
          <cell r="T134">
            <v>59799</v>
          </cell>
          <cell r="U134" t="str">
            <v>2101-0025</v>
          </cell>
        </row>
        <row r="135">
          <cell r="E135" t="str">
            <v>건설기계</v>
          </cell>
          <cell r="F135" t="str">
            <v>$</v>
          </cell>
          <cell r="G135">
            <v>9387</v>
          </cell>
          <cell r="H135">
            <v>10649000</v>
          </cell>
          <cell r="I135">
            <v>1111</v>
          </cell>
          <cell r="J135">
            <v>13</v>
          </cell>
          <cell r="L135">
            <v>0.2</v>
          </cell>
          <cell r="M135">
            <v>1</v>
          </cell>
          <cell r="N135">
            <v>1</v>
          </cell>
          <cell r="O135">
            <v>0.2</v>
          </cell>
          <cell r="Q135">
            <v>9172</v>
          </cell>
          <cell r="R135">
            <v>23117</v>
          </cell>
          <cell r="S135">
            <v>36771</v>
          </cell>
          <cell r="T135">
            <v>69060</v>
          </cell>
          <cell r="U135" t="str">
            <v>2101-0030</v>
          </cell>
        </row>
        <row r="136">
          <cell r="E136" t="str">
            <v>건설기계</v>
          </cell>
          <cell r="F136" t="str">
            <v>$</v>
          </cell>
          <cell r="G136">
            <v>14009</v>
          </cell>
          <cell r="H136">
            <v>15893000</v>
          </cell>
          <cell r="I136">
            <v>1111</v>
          </cell>
          <cell r="J136">
            <v>14.2</v>
          </cell>
          <cell r="L136">
            <v>0.2</v>
          </cell>
          <cell r="M136">
            <v>1</v>
          </cell>
          <cell r="N136">
            <v>1</v>
          </cell>
          <cell r="O136">
            <v>0.2</v>
          </cell>
          <cell r="Q136">
            <v>10019</v>
          </cell>
          <cell r="R136">
            <v>23117</v>
          </cell>
          <cell r="S136">
            <v>47412</v>
          </cell>
          <cell r="T136">
            <v>80548</v>
          </cell>
          <cell r="U136" t="str">
            <v>2101-0040</v>
          </cell>
        </row>
        <row r="137">
          <cell r="E137" t="str">
            <v>건설기계</v>
          </cell>
          <cell r="F137" t="str">
            <v>$</v>
          </cell>
          <cell r="G137">
            <v>17428</v>
          </cell>
          <cell r="H137">
            <v>19772000</v>
          </cell>
          <cell r="I137">
            <v>1111</v>
          </cell>
          <cell r="J137">
            <v>14.8</v>
          </cell>
          <cell r="L137">
            <v>0.2</v>
          </cell>
          <cell r="M137">
            <v>1</v>
          </cell>
          <cell r="N137">
            <v>1</v>
          </cell>
          <cell r="O137">
            <v>0.2</v>
          </cell>
          <cell r="Q137">
            <v>10442</v>
          </cell>
          <cell r="R137">
            <v>23117</v>
          </cell>
          <cell r="S137">
            <v>56370</v>
          </cell>
          <cell r="T137">
            <v>89929</v>
          </cell>
          <cell r="U137" t="str">
            <v>2101-0050</v>
          </cell>
        </row>
        <row r="138">
          <cell r="E138" t="str">
            <v>건설기계</v>
          </cell>
          <cell r="F138" t="str">
            <v>$</v>
          </cell>
          <cell r="G138">
            <v>27919</v>
          </cell>
          <cell r="H138">
            <v>31674000</v>
          </cell>
          <cell r="I138">
            <v>1111</v>
          </cell>
          <cell r="J138">
            <v>21.2</v>
          </cell>
          <cell r="L138">
            <v>0.2</v>
          </cell>
          <cell r="M138">
            <v>1</v>
          </cell>
          <cell r="N138">
            <v>1</v>
          </cell>
          <cell r="O138">
            <v>0.2</v>
          </cell>
          <cell r="Q138">
            <v>14958</v>
          </cell>
          <cell r="R138">
            <v>23117</v>
          </cell>
          <cell r="S138">
            <v>65472</v>
          </cell>
          <cell r="T138">
            <v>103547</v>
          </cell>
          <cell r="U138" t="str">
            <v>2101-0070</v>
          </cell>
        </row>
        <row r="139">
          <cell r="E139" t="str">
            <v>건설기계</v>
          </cell>
          <cell r="F139" t="str">
            <v>$</v>
          </cell>
          <cell r="G139">
            <v>29415</v>
          </cell>
          <cell r="H139">
            <v>33371000</v>
          </cell>
          <cell r="I139">
            <v>1111</v>
          </cell>
          <cell r="J139">
            <v>23.6</v>
          </cell>
          <cell r="L139">
            <v>0.2</v>
          </cell>
          <cell r="M139">
            <v>1</v>
          </cell>
          <cell r="N139">
            <v>1</v>
          </cell>
          <cell r="O139">
            <v>0.2</v>
          </cell>
          <cell r="Q139">
            <v>16652</v>
          </cell>
          <cell r="R139">
            <v>23117</v>
          </cell>
          <cell r="S139">
            <v>78918</v>
          </cell>
          <cell r="T139">
            <v>118687</v>
          </cell>
          <cell r="U139" t="str">
            <v>2101-0080</v>
          </cell>
        </row>
        <row r="140">
          <cell r="E140" t="str">
            <v>건설기계</v>
          </cell>
          <cell r="F140" t="str">
            <v>$</v>
          </cell>
          <cell r="G140">
            <v>36209</v>
          </cell>
          <cell r="H140">
            <v>41079000</v>
          </cell>
          <cell r="I140">
            <v>1111</v>
          </cell>
          <cell r="J140">
            <v>29.5</v>
          </cell>
          <cell r="L140">
            <v>0.2</v>
          </cell>
          <cell r="M140">
            <v>1</v>
          </cell>
          <cell r="N140">
            <v>1</v>
          </cell>
          <cell r="O140">
            <v>0.2</v>
          </cell>
          <cell r="Q140">
            <v>20815</v>
          </cell>
          <cell r="R140">
            <v>23117</v>
          </cell>
          <cell r="S140">
            <v>94555</v>
          </cell>
          <cell r="T140">
            <v>138487</v>
          </cell>
          <cell r="U140" t="str">
            <v>2101-0100</v>
          </cell>
        </row>
        <row r="141">
          <cell r="E141" t="str">
            <v>건설기계</v>
          </cell>
          <cell r="F141" t="str">
            <v>$</v>
          </cell>
          <cell r="G141">
            <v>46450</v>
          </cell>
          <cell r="H141">
            <v>52697000</v>
          </cell>
          <cell r="I141">
            <v>1111</v>
          </cell>
          <cell r="J141">
            <v>30.1</v>
          </cell>
          <cell r="L141">
            <v>0.2</v>
          </cell>
          <cell r="M141">
            <v>1</v>
          </cell>
          <cell r="N141">
            <v>1</v>
          </cell>
          <cell r="O141">
            <v>0.2</v>
          </cell>
          <cell r="Q141">
            <v>21238</v>
          </cell>
          <cell r="R141">
            <v>23117</v>
          </cell>
          <cell r="S141">
            <v>139703</v>
          </cell>
          <cell r="T141">
            <v>184058</v>
          </cell>
          <cell r="U141" t="str">
            <v>2101-0150</v>
          </cell>
        </row>
        <row r="142">
          <cell r="E142" t="str">
            <v>건설기계</v>
          </cell>
          <cell r="F142" t="str">
            <v>$</v>
          </cell>
          <cell r="G142">
            <v>63021</v>
          </cell>
          <cell r="H142">
            <v>71497000</v>
          </cell>
          <cell r="I142">
            <v>1111</v>
          </cell>
          <cell r="J142">
            <v>4.8</v>
          </cell>
          <cell r="L142">
            <v>0.38</v>
          </cell>
          <cell r="M142">
            <v>1</v>
          </cell>
          <cell r="N142">
            <v>1</v>
          </cell>
          <cell r="O142">
            <v>0.2</v>
          </cell>
          <cell r="Q142">
            <v>3894</v>
          </cell>
          <cell r="R142">
            <v>23117</v>
          </cell>
          <cell r="S142">
            <v>21210</v>
          </cell>
          <cell r="T142">
            <v>48221</v>
          </cell>
          <cell r="U142" t="str">
            <v>2104-0010</v>
          </cell>
        </row>
        <row r="143">
          <cell r="E143" t="str">
            <v>건설기계</v>
          </cell>
          <cell r="F143" t="str">
            <v>$</v>
          </cell>
          <cell r="G143">
            <v>811</v>
          </cell>
          <cell r="H143">
            <v>920000</v>
          </cell>
          <cell r="I143">
            <v>1667</v>
          </cell>
          <cell r="J143">
            <v>5.9</v>
          </cell>
          <cell r="L143">
            <v>0.38</v>
          </cell>
          <cell r="M143">
            <v>1</v>
          </cell>
          <cell r="N143">
            <v>1</v>
          </cell>
          <cell r="O143">
            <v>0.2</v>
          </cell>
          <cell r="Q143">
            <v>4787</v>
          </cell>
          <cell r="R143">
            <v>23117</v>
          </cell>
          <cell r="S143">
            <v>31310</v>
          </cell>
          <cell r="T143">
            <v>59214</v>
          </cell>
          <cell r="U143" t="str">
            <v>2104-0015</v>
          </cell>
        </row>
        <row r="144">
          <cell r="E144" t="str">
            <v>건설기계</v>
          </cell>
          <cell r="F144" t="str">
            <v>$</v>
          </cell>
          <cell r="G144">
            <v>1653</v>
          </cell>
          <cell r="H144">
            <v>1875000</v>
          </cell>
          <cell r="I144">
            <v>1667</v>
          </cell>
          <cell r="J144">
            <v>6.8</v>
          </cell>
          <cell r="L144">
            <v>0.38</v>
          </cell>
          <cell r="M144">
            <v>1</v>
          </cell>
          <cell r="N144">
            <v>1</v>
          </cell>
          <cell r="O144">
            <v>0.2</v>
          </cell>
          <cell r="Q144">
            <v>5517</v>
          </cell>
          <cell r="R144">
            <v>23117</v>
          </cell>
          <cell r="S144">
            <v>40147</v>
          </cell>
          <cell r="T144">
            <v>68781</v>
          </cell>
          <cell r="U144" t="str">
            <v>2104-0020</v>
          </cell>
        </row>
        <row r="145">
          <cell r="E145" t="str">
            <v>건설기계</v>
          </cell>
          <cell r="F145" t="str">
            <v>$</v>
          </cell>
          <cell r="G145">
            <v>2323</v>
          </cell>
          <cell r="H145">
            <v>2635000</v>
          </cell>
          <cell r="I145">
            <v>1667</v>
          </cell>
          <cell r="J145">
            <v>7.7</v>
          </cell>
          <cell r="L145">
            <v>0.38</v>
          </cell>
          <cell r="M145">
            <v>1</v>
          </cell>
          <cell r="N145">
            <v>1</v>
          </cell>
          <cell r="O145">
            <v>0.2</v>
          </cell>
          <cell r="Q145">
            <v>6248</v>
          </cell>
          <cell r="R145">
            <v>23117</v>
          </cell>
          <cell r="S145">
            <v>40428</v>
          </cell>
          <cell r="T145">
            <v>69793</v>
          </cell>
          <cell r="U145" t="str">
            <v>2104-0025</v>
          </cell>
        </row>
        <row r="146">
          <cell r="E146" t="str">
            <v>건설기계</v>
          </cell>
          <cell r="F146" t="str">
            <v>$</v>
          </cell>
          <cell r="G146">
            <v>2815</v>
          </cell>
          <cell r="H146">
            <v>3193000</v>
          </cell>
          <cell r="I146">
            <v>1667</v>
          </cell>
          <cell r="J146">
            <v>9.6999999999999993</v>
          </cell>
          <cell r="L146">
            <v>0.38</v>
          </cell>
          <cell r="M146">
            <v>1</v>
          </cell>
          <cell r="N146">
            <v>1</v>
          </cell>
          <cell r="O146">
            <v>0.2</v>
          </cell>
          <cell r="Q146">
            <v>7870</v>
          </cell>
          <cell r="R146">
            <v>23117</v>
          </cell>
          <cell r="S146">
            <v>41140</v>
          </cell>
          <cell r="T146">
            <v>72127</v>
          </cell>
          <cell r="U146" t="str">
            <v>2104-0030</v>
          </cell>
        </row>
        <row r="147">
          <cell r="E147" t="str">
            <v>건설기계</v>
          </cell>
          <cell r="F147" t="str">
            <v>$</v>
          </cell>
          <cell r="G147">
            <v>4229</v>
          </cell>
          <cell r="H147">
            <v>4797000</v>
          </cell>
          <cell r="I147">
            <v>1667</v>
          </cell>
          <cell r="J147">
            <v>9.6999999999999993</v>
          </cell>
          <cell r="L147">
            <v>0.38</v>
          </cell>
          <cell r="M147">
            <v>1</v>
          </cell>
          <cell r="N147">
            <v>1</v>
          </cell>
          <cell r="O147">
            <v>0.2</v>
          </cell>
          <cell r="Q147">
            <v>7870</v>
          </cell>
          <cell r="R147">
            <v>23117</v>
          </cell>
          <cell r="S147">
            <v>44132</v>
          </cell>
          <cell r="T147">
            <v>75119</v>
          </cell>
          <cell r="U147" t="str">
            <v>2104-0035</v>
          </cell>
        </row>
        <row r="148">
          <cell r="E148" t="str">
            <v>건설기계</v>
          </cell>
          <cell r="F148" t="str">
            <v>$</v>
          </cell>
          <cell r="G148">
            <v>4891</v>
          </cell>
          <cell r="H148">
            <v>5548000</v>
          </cell>
          <cell r="I148">
            <v>1667</v>
          </cell>
          <cell r="J148">
            <v>10.7</v>
          </cell>
          <cell r="L148">
            <v>0.55000000000000004</v>
          </cell>
          <cell r="M148">
            <v>1</v>
          </cell>
          <cell r="N148">
            <v>1</v>
          </cell>
          <cell r="O148">
            <v>0.2</v>
          </cell>
          <cell r="Q148">
            <v>9751</v>
          </cell>
          <cell r="R148">
            <v>23117</v>
          </cell>
          <cell r="S148">
            <v>48620</v>
          </cell>
          <cell r="T148">
            <v>81488</v>
          </cell>
          <cell r="U148" t="str">
            <v>2104-0040</v>
          </cell>
        </row>
        <row r="149">
          <cell r="E149" t="str">
            <v>건설기계</v>
          </cell>
          <cell r="F149" t="str">
            <v>$</v>
          </cell>
          <cell r="G149">
            <v>5878</v>
          </cell>
          <cell r="H149">
            <v>6668000</v>
          </cell>
          <cell r="I149">
            <v>1667</v>
          </cell>
          <cell r="J149">
            <v>12.6</v>
          </cell>
          <cell r="L149">
            <v>0.55000000000000004</v>
          </cell>
          <cell r="M149">
            <v>1</v>
          </cell>
          <cell r="N149">
            <v>1</v>
          </cell>
          <cell r="O149">
            <v>0.2</v>
          </cell>
          <cell r="Q149">
            <v>11483</v>
          </cell>
          <cell r="R149">
            <v>23117</v>
          </cell>
          <cell r="S149">
            <v>53108</v>
          </cell>
          <cell r="T149">
            <v>87708</v>
          </cell>
          <cell r="U149" t="str">
            <v>2104-0045</v>
          </cell>
        </row>
        <row r="150">
          <cell r="E150" t="str">
            <v>건설기계</v>
          </cell>
          <cell r="F150" t="str">
            <v>$</v>
          </cell>
          <cell r="G150">
            <v>6798</v>
          </cell>
          <cell r="H150">
            <v>7712000</v>
          </cell>
          <cell r="I150">
            <v>1667</v>
          </cell>
          <cell r="J150">
            <v>12.6</v>
          </cell>
          <cell r="L150">
            <v>0.55000000000000004</v>
          </cell>
          <cell r="M150">
            <v>1</v>
          </cell>
          <cell r="N150">
            <v>1</v>
          </cell>
          <cell r="O150">
            <v>0.2</v>
          </cell>
          <cell r="Q150">
            <v>11483</v>
          </cell>
          <cell r="R150">
            <v>23117</v>
          </cell>
          <cell r="S150">
            <v>59840</v>
          </cell>
          <cell r="T150">
            <v>94440</v>
          </cell>
          <cell r="U150" t="str">
            <v>2104-0050</v>
          </cell>
        </row>
        <row r="151">
          <cell r="E151" t="str">
            <v>건설기계</v>
          </cell>
          <cell r="F151" t="str">
            <v>$</v>
          </cell>
          <cell r="G151">
            <v>9921</v>
          </cell>
          <cell r="H151">
            <v>11255000</v>
          </cell>
          <cell r="I151">
            <v>1667</v>
          </cell>
          <cell r="J151">
            <v>13.3</v>
          </cell>
          <cell r="L151">
            <v>0.55000000000000004</v>
          </cell>
          <cell r="M151">
            <v>1</v>
          </cell>
          <cell r="N151">
            <v>1</v>
          </cell>
          <cell r="O151">
            <v>0.2</v>
          </cell>
          <cell r="Q151">
            <v>12121</v>
          </cell>
          <cell r="R151">
            <v>23117</v>
          </cell>
          <cell r="S151">
            <v>67782</v>
          </cell>
          <cell r="T151">
            <v>103020</v>
          </cell>
          <cell r="U151" t="str">
            <v>2104-0060</v>
          </cell>
        </row>
        <row r="152">
          <cell r="E152" t="str">
            <v>건설기계</v>
          </cell>
          <cell r="F152" t="str">
            <v>$</v>
          </cell>
          <cell r="G152">
            <v>871</v>
          </cell>
          <cell r="H152">
            <v>988000</v>
          </cell>
          <cell r="I152">
            <v>1667</v>
          </cell>
          <cell r="J152">
            <v>15.5</v>
          </cell>
          <cell r="L152">
            <v>0.55000000000000004</v>
          </cell>
          <cell r="M152">
            <v>1</v>
          </cell>
          <cell r="N152">
            <v>1</v>
          </cell>
          <cell r="O152">
            <v>0.2</v>
          </cell>
          <cell r="Q152">
            <v>14126</v>
          </cell>
          <cell r="R152">
            <v>23117</v>
          </cell>
          <cell r="S152">
            <v>78210</v>
          </cell>
          <cell r="T152">
            <v>115453</v>
          </cell>
          <cell r="U152" t="str">
            <v>2104-0070</v>
          </cell>
        </row>
        <row r="153">
          <cell r="E153" t="str">
            <v>건설기계</v>
          </cell>
          <cell r="F153" t="str">
            <v>$</v>
          </cell>
          <cell r="G153">
            <v>1008</v>
          </cell>
          <cell r="H153">
            <v>1143000</v>
          </cell>
          <cell r="I153">
            <v>1667</v>
          </cell>
          <cell r="J153">
            <v>15.5</v>
          </cell>
          <cell r="L153">
            <v>0.55000000000000004</v>
          </cell>
          <cell r="M153">
            <v>1</v>
          </cell>
          <cell r="N153">
            <v>1</v>
          </cell>
          <cell r="O153">
            <v>0.2</v>
          </cell>
          <cell r="Q153">
            <v>14126</v>
          </cell>
          <cell r="R153">
            <v>23117</v>
          </cell>
          <cell r="S153">
            <v>97328</v>
          </cell>
          <cell r="T153">
            <v>134571</v>
          </cell>
          <cell r="U153" t="str">
            <v>2104-0080</v>
          </cell>
        </row>
        <row r="154">
          <cell r="E154" t="str">
            <v>건설기계</v>
          </cell>
          <cell r="F154" t="str">
            <v>$</v>
          </cell>
          <cell r="G154">
            <v>1623</v>
          </cell>
          <cell r="H154">
            <v>1841000</v>
          </cell>
          <cell r="I154">
            <v>1667</v>
          </cell>
          <cell r="J154">
            <v>20</v>
          </cell>
          <cell r="L154">
            <v>0.55000000000000004</v>
          </cell>
          <cell r="M154">
            <v>1</v>
          </cell>
          <cell r="N154">
            <v>1</v>
          </cell>
          <cell r="O154">
            <v>0.2</v>
          </cell>
          <cell r="Q154">
            <v>18228</v>
          </cell>
          <cell r="R154">
            <v>23117</v>
          </cell>
          <cell r="S154">
            <v>118184</v>
          </cell>
          <cell r="T154">
            <v>159529</v>
          </cell>
          <cell r="U154" t="str">
            <v>2104-0100</v>
          </cell>
        </row>
        <row r="155">
          <cell r="E155" t="str">
            <v>건설기계</v>
          </cell>
          <cell r="F155" t="str">
            <v>$</v>
          </cell>
          <cell r="G155">
            <v>2674</v>
          </cell>
          <cell r="H155">
            <v>3033000</v>
          </cell>
          <cell r="I155">
            <v>1667</v>
          </cell>
          <cell r="J155">
            <v>3.6</v>
          </cell>
          <cell r="L155">
            <v>0.2</v>
          </cell>
          <cell r="M155">
            <v>1</v>
          </cell>
          <cell r="Q155">
            <v>2540</v>
          </cell>
          <cell r="R155">
            <v>11509</v>
          </cell>
          <cell r="S155">
            <v>1811</v>
          </cell>
          <cell r="T155">
            <v>15860</v>
          </cell>
          <cell r="U155" t="str">
            <v>2105-0002</v>
          </cell>
        </row>
        <row r="156">
          <cell r="E156" t="str">
            <v>건설기계</v>
          </cell>
          <cell r="F156" t="str">
            <v>$</v>
          </cell>
          <cell r="G156">
            <v>3273</v>
          </cell>
          <cell r="H156">
            <v>3713000</v>
          </cell>
          <cell r="I156">
            <v>1667</v>
          </cell>
          <cell r="J156">
            <v>3.9</v>
          </cell>
          <cell r="L156">
            <v>0.2</v>
          </cell>
          <cell r="M156">
            <v>1</v>
          </cell>
          <cell r="Q156">
            <v>2751</v>
          </cell>
          <cell r="R156">
            <v>11509</v>
          </cell>
          <cell r="S156">
            <v>2090</v>
          </cell>
          <cell r="T156">
            <v>16350</v>
          </cell>
          <cell r="U156" t="str">
            <v>2105-0003</v>
          </cell>
        </row>
        <row r="157">
          <cell r="E157" t="str">
            <v>건설기계</v>
          </cell>
          <cell r="F157" t="str">
            <v>$</v>
          </cell>
          <cell r="G157">
            <v>3788</v>
          </cell>
          <cell r="H157">
            <v>4297000</v>
          </cell>
          <cell r="I157">
            <v>1667</v>
          </cell>
          <cell r="J157">
            <v>6.4</v>
          </cell>
          <cell r="L157">
            <v>0.2</v>
          </cell>
          <cell r="M157">
            <v>1</v>
          </cell>
          <cell r="Q157">
            <v>4515</v>
          </cell>
          <cell r="R157">
            <v>11509</v>
          </cell>
          <cell r="S157">
            <v>3344</v>
          </cell>
          <cell r="T157">
            <v>19368</v>
          </cell>
          <cell r="U157" t="str">
            <v>2105-0005</v>
          </cell>
        </row>
        <row r="158">
          <cell r="E158" t="str">
            <v>건설기계</v>
          </cell>
          <cell r="F158" t="str">
            <v>$</v>
          </cell>
          <cell r="G158">
            <v>4054</v>
          </cell>
          <cell r="H158">
            <v>4599000</v>
          </cell>
          <cell r="I158">
            <v>1667</v>
          </cell>
          <cell r="Q158">
            <v>0</v>
          </cell>
          <cell r="R158">
            <v>0</v>
          </cell>
          <cell r="S158">
            <v>682</v>
          </cell>
          <cell r="T158">
            <v>682</v>
          </cell>
          <cell r="U158" t="str">
            <v>2111-0029</v>
          </cell>
        </row>
        <row r="159">
          <cell r="E159" t="str">
            <v>건설기계</v>
          </cell>
          <cell r="F159" t="str">
            <v>$</v>
          </cell>
          <cell r="G159">
            <v>4845</v>
          </cell>
          <cell r="H159">
            <v>5496000</v>
          </cell>
          <cell r="I159">
            <v>1667</v>
          </cell>
          <cell r="Q159">
            <v>0</v>
          </cell>
          <cell r="R159">
            <v>0</v>
          </cell>
          <cell r="S159">
            <v>1314</v>
          </cell>
          <cell r="T159">
            <v>1314</v>
          </cell>
          <cell r="U159" t="str">
            <v>2111-0038</v>
          </cell>
        </row>
        <row r="160">
          <cell r="E160" t="str">
            <v>건설기계</v>
          </cell>
          <cell r="F160" t="str">
            <v>$</v>
          </cell>
          <cell r="G160">
            <v>7276</v>
          </cell>
          <cell r="H160">
            <v>8254000</v>
          </cell>
          <cell r="I160">
            <v>1667</v>
          </cell>
          <cell r="Q160">
            <v>0</v>
          </cell>
          <cell r="R160">
            <v>0</v>
          </cell>
          <cell r="S160">
            <v>1923</v>
          </cell>
          <cell r="T160">
            <v>1923</v>
          </cell>
          <cell r="U160" t="str">
            <v>2111-0057</v>
          </cell>
        </row>
        <row r="161">
          <cell r="E161" t="str">
            <v>건설기계</v>
          </cell>
          <cell r="F161" t="str">
            <v>$</v>
          </cell>
          <cell r="G161">
            <v>198927</v>
          </cell>
          <cell r="H161">
            <v>225682000</v>
          </cell>
          <cell r="I161">
            <v>1848</v>
          </cell>
          <cell r="Q161">
            <v>0</v>
          </cell>
          <cell r="R161">
            <v>0</v>
          </cell>
          <cell r="S161">
            <v>2730</v>
          </cell>
          <cell r="T161">
            <v>2730</v>
          </cell>
          <cell r="U161" t="str">
            <v>2111-0076</v>
          </cell>
        </row>
        <row r="162">
          <cell r="E162" t="str">
            <v>건설기계</v>
          </cell>
          <cell r="F162" t="str">
            <v>$</v>
          </cell>
          <cell r="G162">
            <v>199219</v>
          </cell>
          <cell r="H162">
            <v>226013000</v>
          </cell>
          <cell r="I162">
            <v>1848</v>
          </cell>
          <cell r="Q162">
            <v>0</v>
          </cell>
          <cell r="R162">
            <v>0</v>
          </cell>
          <cell r="S162">
            <v>4430</v>
          </cell>
          <cell r="T162">
            <v>4430</v>
          </cell>
          <cell r="U162" t="str">
            <v>2111-0115</v>
          </cell>
        </row>
        <row r="163">
          <cell r="E163" t="str">
            <v>건설기계</v>
          </cell>
          <cell r="F163" t="str">
            <v>$</v>
          </cell>
          <cell r="G163">
            <v>214300</v>
          </cell>
          <cell r="H163">
            <v>243123000</v>
          </cell>
          <cell r="I163">
            <v>1848</v>
          </cell>
          <cell r="Q163">
            <v>0</v>
          </cell>
          <cell r="R163">
            <v>0</v>
          </cell>
          <cell r="S163">
            <v>4727</v>
          </cell>
          <cell r="T163">
            <v>4727</v>
          </cell>
          <cell r="U163" t="str">
            <v>2111-0153</v>
          </cell>
        </row>
        <row r="164">
          <cell r="E164" t="str">
            <v>건설기계</v>
          </cell>
          <cell r="F164" t="str">
            <v>원</v>
          </cell>
          <cell r="G164">
            <v>9990</v>
          </cell>
          <cell r="H164">
            <v>9990000</v>
          </cell>
          <cell r="I164">
            <v>2361</v>
          </cell>
          <cell r="J164">
            <v>5</v>
          </cell>
          <cell r="L164">
            <v>0.35</v>
          </cell>
          <cell r="M164">
            <v>1</v>
          </cell>
          <cell r="Q164">
            <v>0</v>
          </cell>
          <cell r="R164">
            <v>0</v>
          </cell>
          <cell r="S164">
            <v>5603</v>
          </cell>
          <cell r="T164">
            <v>5603</v>
          </cell>
          <cell r="U164" t="str">
            <v>2111-0191</v>
          </cell>
        </row>
        <row r="165">
          <cell r="E165" t="str">
            <v>건설기계</v>
          </cell>
          <cell r="F165" t="str">
            <v>원</v>
          </cell>
          <cell r="G165">
            <v>10800</v>
          </cell>
          <cell r="H165">
            <v>10800000</v>
          </cell>
          <cell r="I165">
            <v>2361</v>
          </cell>
          <cell r="J165">
            <v>5</v>
          </cell>
          <cell r="L165">
            <v>0.35</v>
          </cell>
          <cell r="M165">
            <v>1</v>
          </cell>
          <cell r="Q165">
            <v>0</v>
          </cell>
          <cell r="R165">
            <v>0</v>
          </cell>
          <cell r="S165">
            <v>7288</v>
          </cell>
          <cell r="T165">
            <v>7288</v>
          </cell>
          <cell r="U165" t="str">
            <v>2111-0229</v>
          </cell>
        </row>
        <row r="166">
          <cell r="E166" t="str">
            <v>건설기계</v>
          </cell>
          <cell r="F166" t="str">
            <v>원</v>
          </cell>
          <cell r="G166">
            <v>14700</v>
          </cell>
          <cell r="H166">
            <v>14700000</v>
          </cell>
          <cell r="I166">
            <v>2361</v>
          </cell>
          <cell r="J166">
            <v>7.2</v>
          </cell>
          <cell r="L166">
            <v>0.35</v>
          </cell>
          <cell r="M166">
            <v>1</v>
          </cell>
          <cell r="Q166">
            <v>0</v>
          </cell>
          <cell r="R166">
            <v>0</v>
          </cell>
          <cell r="S166">
            <v>9220</v>
          </cell>
          <cell r="T166">
            <v>9220</v>
          </cell>
          <cell r="U166" t="str">
            <v>2111-0268</v>
          </cell>
        </row>
        <row r="167">
          <cell r="E167" t="str">
            <v>건설기계</v>
          </cell>
          <cell r="F167" t="str">
            <v>원</v>
          </cell>
          <cell r="G167">
            <v>20600</v>
          </cell>
          <cell r="H167">
            <v>20600000</v>
          </cell>
          <cell r="I167">
            <v>2361</v>
          </cell>
          <cell r="J167">
            <v>7.2</v>
          </cell>
          <cell r="L167">
            <v>0.35</v>
          </cell>
          <cell r="M167">
            <v>1</v>
          </cell>
          <cell r="Q167">
            <v>0</v>
          </cell>
          <cell r="R167">
            <v>0</v>
          </cell>
          <cell r="S167">
            <v>731</v>
          </cell>
          <cell r="T167">
            <v>731</v>
          </cell>
          <cell r="U167" t="str">
            <v>2112-0029</v>
          </cell>
        </row>
        <row r="168">
          <cell r="E168" t="str">
            <v>건설기계</v>
          </cell>
          <cell r="F168" t="str">
            <v>원</v>
          </cell>
          <cell r="G168">
            <v>24760</v>
          </cell>
          <cell r="H168">
            <v>24760000</v>
          </cell>
          <cell r="I168">
            <v>2361</v>
          </cell>
          <cell r="J168">
            <v>8.3000000000000007</v>
          </cell>
          <cell r="L168">
            <v>0.35</v>
          </cell>
          <cell r="M168">
            <v>1</v>
          </cell>
          <cell r="Q168">
            <v>0</v>
          </cell>
          <cell r="R168">
            <v>0</v>
          </cell>
          <cell r="S168">
            <v>1313</v>
          </cell>
          <cell r="T168">
            <v>1313</v>
          </cell>
          <cell r="U168" t="str">
            <v>2112-0038</v>
          </cell>
        </row>
        <row r="169">
          <cell r="E169" t="str">
            <v>건설기계</v>
          </cell>
          <cell r="F169" t="str">
            <v>$</v>
          </cell>
          <cell r="G169">
            <v>63102</v>
          </cell>
          <cell r="H169">
            <v>71589000</v>
          </cell>
          <cell r="I169">
            <v>3146</v>
          </cell>
          <cell r="J169">
            <v>8</v>
          </cell>
          <cell r="L169">
            <v>0.2</v>
          </cell>
          <cell r="M169">
            <v>1</v>
          </cell>
          <cell r="N169">
            <v>0.5</v>
          </cell>
          <cell r="O169">
            <v>0.2</v>
          </cell>
          <cell r="Q169">
            <v>0</v>
          </cell>
          <cell r="R169">
            <v>0</v>
          </cell>
          <cell r="S169">
            <v>1960</v>
          </cell>
          <cell r="T169">
            <v>1960</v>
          </cell>
          <cell r="U169" t="str">
            <v>2112-0057</v>
          </cell>
        </row>
        <row r="170">
          <cell r="E170" t="str">
            <v>기계</v>
          </cell>
          <cell r="F170" t="str">
            <v>$</v>
          </cell>
          <cell r="G170">
            <v>24019</v>
          </cell>
          <cell r="H170">
            <v>27249000</v>
          </cell>
          <cell r="I170">
            <v>2860</v>
          </cell>
          <cell r="J170">
            <v>9.8000000000000007</v>
          </cell>
          <cell r="L170">
            <v>0.28000000000000003</v>
          </cell>
          <cell r="M170">
            <v>1</v>
          </cell>
          <cell r="Q170">
            <v>0</v>
          </cell>
          <cell r="R170">
            <v>0</v>
          </cell>
          <cell r="S170">
            <v>2439</v>
          </cell>
          <cell r="T170">
            <v>2439</v>
          </cell>
          <cell r="U170" t="str">
            <v>2112-0076</v>
          </cell>
        </row>
        <row r="171">
          <cell r="E171" t="str">
            <v>기계</v>
          </cell>
          <cell r="F171" t="str">
            <v>$</v>
          </cell>
          <cell r="G171">
            <v>29025</v>
          </cell>
          <cell r="H171">
            <v>32928000</v>
          </cell>
          <cell r="I171">
            <v>2860</v>
          </cell>
          <cell r="J171">
            <v>12</v>
          </cell>
          <cell r="L171">
            <v>0.28000000000000003</v>
          </cell>
          <cell r="M171">
            <v>1</v>
          </cell>
          <cell r="Q171">
            <v>0</v>
          </cell>
          <cell r="R171">
            <v>0</v>
          </cell>
          <cell r="S171">
            <v>3907</v>
          </cell>
          <cell r="T171">
            <v>3907</v>
          </cell>
          <cell r="U171" t="str">
            <v>2112-0115</v>
          </cell>
        </row>
        <row r="172">
          <cell r="E172" t="str">
            <v>기계</v>
          </cell>
          <cell r="F172" t="str">
            <v>$</v>
          </cell>
          <cell r="G172">
            <v>32825</v>
          </cell>
          <cell r="H172">
            <v>37239000</v>
          </cell>
          <cell r="I172">
            <v>2860</v>
          </cell>
          <cell r="J172">
            <v>12.4</v>
          </cell>
          <cell r="L172">
            <v>0.28000000000000003</v>
          </cell>
          <cell r="M172">
            <v>1</v>
          </cell>
          <cell r="Q172">
            <v>0</v>
          </cell>
          <cell r="R172">
            <v>0</v>
          </cell>
          <cell r="S172">
            <v>4116</v>
          </cell>
          <cell r="T172">
            <v>4116</v>
          </cell>
          <cell r="U172" t="str">
            <v>2112-0153</v>
          </cell>
        </row>
        <row r="173">
          <cell r="E173" t="str">
            <v>기계</v>
          </cell>
          <cell r="F173" t="str">
            <v>$</v>
          </cell>
          <cell r="G173">
            <v>41768</v>
          </cell>
          <cell r="H173">
            <v>47385000</v>
          </cell>
          <cell r="I173">
            <v>2860</v>
          </cell>
          <cell r="J173">
            <v>15.7</v>
          </cell>
          <cell r="L173">
            <v>0.28000000000000003</v>
          </cell>
          <cell r="M173">
            <v>1</v>
          </cell>
          <cell r="Q173">
            <v>0</v>
          </cell>
          <cell r="R173">
            <v>0</v>
          </cell>
          <cell r="S173">
            <v>5067</v>
          </cell>
          <cell r="T173">
            <v>5067</v>
          </cell>
          <cell r="U173" t="str">
            <v>2112-0191</v>
          </cell>
        </row>
        <row r="174">
          <cell r="E174" t="str">
            <v>기계</v>
          </cell>
          <cell r="F174" t="str">
            <v>$</v>
          </cell>
          <cell r="G174">
            <v>1400</v>
          </cell>
          <cell r="H174">
            <v>1588000</v>
          </cell>
          <cell r="I174">
            <v>3289</v>
          </cell>
          <cell r="J174">
            <v>0.8</v>
          </cell>
          <cell r="K174" t="str">
            <v>휘발유</v>
          </cell>
          <cell r="L174">
            <v>0.06</v>
          </cell>
          <cell r="M174">
            <v>1</v>
          </cell>
          <cell r="Q174">
            <v>0</v>
          </cell>
          <cell r="R174">
            <v>0</v>
          </cell>
          <cell r="S174">
            <v>6500</v>
          </cell>
          <cell r="T174">
            <v>6500</v>
          </cell>
          <cell r="U174" t="str">
            <v>2112-0229</v>
          </cell>
        </row>
        <row r="175">
          <cell r="E175" t="str">
            <v>기계</v>
          </cell>
          <cell r="F175" t="str">
            <v>$</v>
          </cell>
          <cell r="G175">
            <v>1905</v>
          </cell>
          <cell r="H175">
            <v>2161000</v>
          </cell>
          <cell r="I175">
            <v>3289</v>
          </cell>
          <cell r="J175">
            <v>1.2</v>
          </cell>
          <cell r="K175" t="str">
            <v>휘발유</v>
          </cell>
          <cell r="L175">
            <v>0.06</v>
          </cell>
          <cell r="M175">
            <v>1</v>
          </cell>
          <cell r="Q175">
            <v>0</v>
          </cell>
          <cell r="R175">
            <v>0</v>
          </cell>
          <cell r="S175">
            <v>8819</v>
          </cell>
          <cell r="T175">
            <v>8819</v>
          </cell>
          <cell r="U175" t="str">
            <v>2112-0268</v>
          </cell>
        </row>
        <row r="176">
          <cell r="E176" t="str">
            <v>기계</v>
          </cell>
          <cell r="F176" t="str">
            <v>$</v>
          </cell>
          <cell r="G176">
            <v>3812</v>
          </cell>
          <cell r="H176">
            <v>4324000</v>
          </cell>
          <cell r="I176">
            <v>3708</v>
          </cell>
          <cell r="J176">
            <v>1.3</v>
          </cell>
          <cell r="K176" t="str">
            <v>휘발유</v>
          </cell>
          <cell r="L176">
            <v>0.02</v>
          </cell>
          <cell r="M176">
            <v>1</v>
          </cell>
          <cell r="Q176">
            <v>0</v>
          </cell>
          <cell r="R176">
            <v>0</v>
          </cell>
          <cell r="S176">
            <v>170</v>
          </cell>
          <cell r="T176">
            <v>170</v>
          </cell>
          <cell r="U176" t="str">
            <v>2113-0029</v>
          </cell>
        </row>
        <row r="177">
          <cell r="E177" t="str">
            <v>기계</v>
          </cell>
          <cell r="F177" t="str">
            <v>$</v>
          </cell>
          <cell r="G177">
            <v>6493</v>
          </cell>
          <cell r="H177">
            <v>7366000</v>
          </cell>
          <cell r="I177">
            <v>3708</v>
          </cell>
          <cell r="J177">
            <v>1.3</v>
          </cell>
          <cell r="K177" t="str">
            <v>휘발유</v>
          </cell>
          <cell r="L177">
            <v>0.02</v>
          </cell>
          <cell r="M177">
            <v>1</v>
          </cell>
          <cell r="Q177">
            <v>0</v>
          </cell>
          <cell r="R177">
            <v>0</v>
          </cell>
          <cell r="S177">
            <v>347</v>
          </cell>
          <cell r="T177">
            <v>347</v>
          </cell>
          <cell r="U177" t="str">
            <v>2113-0038</v>
          </cell>
        </row>
        <row r="178">
          <cell r="E178" t="str">
            <v>기계</v>
          </cell>
          <cell r="F178" t="str">
            <v>$</v>
          </cell>
          <cell r="G178">
            <v>7636</v>
          </cell>
          <cell r="H178">
            <v>8663000</v>
          </cell>
          <cell r="I178">
            <v>3708</v>
          </cell>
          <cell r="J178">
            <v>1.3</v>
          </cell>
          <cell r="K178" t="str">
            <v>휘발유</v>
          </cell>
          <cell r="L178">
            <v>0.02</v>
          </cell>
          <cell r="M178">
            <v>1</v>
          </cell>
          <cell r="Q178">
            <v>0</v>
          </cell>
          <cell r="R178">
            <v>0</v>
          </cell>
          <cell r="S178">
            <v>487</v>
          </cell>
          <cell r="T178">
            <v>487</v>
          </cell>
          <cell r="U178" t="str">
            <v>2113-0057</v>
          </cell>
        </row>
        <row r="179">
          <cell r="E179" t="str">
            <v>기계</v>
          </cell>
          <cell r="F179" t="str">
            <v>$</v>
          </cell>
          <cell r="G179">
            <v>9187</v>
          </cell>
          <cell r="H179">
            <v>10422000</v>
          </cell>
          <cell r="I179">
            <v>3708</v>
          </cell>
          <cell r="J179">
            <v>2</v>
          </cell>
          <cell r="K179" t="str">
            <v>휘발유</v>
          </cell>
          <cell r="L179">
            <v>0.02</v>
          </cell>
          <cell r="M179">
            <v>1</v>
          </cell>
          <cell r="Q179">
            <v>0</v>
          </cell>
          <cell r="R179">
            <v>0</v>
          </cell>
          <cell r="S179">
            <v>591</v>
          </cell>
          <cell r="T179">
            <v>591</v>
          </cell>
          <cell r="U179" t="str">
            <v>2113-0076</v>
          </cell>
        </row>
        <row r="180">
          <cell r="E180" t="str">
            <v>기계</v>
          </cell>
          <cell r="F180" t="str">
            <v>$</v>
          </cell>
          <cell r="G180">
            <v>10509</v>
          </cell>
          <cell r="H180">
            <v>11922000</v>
          </cell>
          <cell r="I180">
            <v>3708</v>
          </cell>
          <cell r="J180">
            <v>3.9</v>
          </cell>
          <cell r="K180" t="str">
            <v>휘발유</v>
          </cell>
          <cell r="L180">
            <v>0.02</v>
          </cell>
          <cell r="M180">
            <v>1</v>
          </cell>
          <cell r="Q180">
            <v>0</v>
          </cell>
          <cell r="R180">
            <v>0</v>
          </cell>
          <cell r="S180">
            <v>888</v>
          </cell>
          <cell r="T180">
            <v>888</v>
          </cell>
          <cell r="U180" t="str">
            <v>2113-0115</v>
          </cell>
        </row>
        <row r="181">
          <cell r="E181" t="str">
            <v>기계</v>
          </cell>
          <cell r="F181" t="str">
            <v>$</v>
          </cell>
          <cell r="G181">
            <v>11826</v>
          </cell>
          <cell r="H181">
            <v>13416000</v>
          </cell>
          <cell r="I181">
            <v>3708</v>
          </cell>
          <cell r="J181">
            <v>3.9</v>
          </cell>
          <cell r="K181" t="str">
            <v>휘발유</v>
          </cell>
          <cell r="L181">
            <v>0.02</v>
          </cell>
          <cell r="M181">
            <v>1</v>
          </cell>
          <cell r="Q181">
            <v>0</v>
          </cell>
          <cell r="R181">
            <v>0</v>
          </cell>
          <cell r="S181">
            <v>1027</v>
          </cell>
          <cell r="T181">
            <v>1027</v>
          </cell>
          <cell r="U181" t="str">
            <v>2113-0153</v>
          </cell>
        </row>
        <row r="182">
          <cell r="E182" t="str">
            <v>기계</v>
          </cell>
          <cell r="F182" t="str">
            <v>원</v>
          </cell>
          <cell r="G182">
            <v>1850</v>
          </cell>
          <cell r="H182">
            <v>1850000</v>
          </cell>
          <cell r="I182">
            <v>6639</v>
          </cell>
          <cell r="J182">
            <v>5.6</v>
          </cell>
          <cell r="K182" t="str">
            <v>휘발유</v>
          </cell>
          <cell r="L182">
            <v>0.2</v>
          </cell>
          <cell r="M182">
            <v>1</v>
          </cell>
          <cell r="Q182">
            <v>0</v>
          </cell>
          <cell r="R182">
            <v>0</v>
          </cell>
          <cell r="S182">
            <v>1234</v>
          </cell>
          <cell r="T182">
            <v>1234</v>
          </cell>
          <cell r="U182" t="str">
            <v>2113-0191</v>
          </cell>
        </row>
        <row r="183">
          <cell r="E183" t="str">
            <v>건설기계</v>
          </cell>
          <cell r="F183" t="str">
            <v>원</v>
          </cell>
          <cell r="G183">
            <v>247500</v>
          </cell>
          <cell r="H183">
            <v>247500000</v>
          </cell>
          <cell r="I183">
            <v>3913</v>
          </cell>
          <cell r="J183">
            <v>18</v>
          </cell>
          <cell r="L183">
            <v>0.39</v>
          </cell>
          <cell r="M183">
            <v>1</v>
          </cell>
          <cell r="Q183">
            <v>0</v>
          </cell>
          <cell r="R183">
            <v>0</v>
          </cell>
          <cell r="S183">
            <v>1427</v>
          </cell>
          <cell r="T183">
            <v>1427</v>
          </cell>
          <cell r="U183" t="str">
            <v>2113-0229</v>
          </cell>
        </row>
        <row r="184">
          <cell r="E184" t="str">
            <v>기계</v>
          </cell>
          <cell r="F184" t="str">
            <v>원</v>
          </cell>
          <cell r="G184">
            <v>10500</v>
          </cell>
          <cell r="H184">
            <v>10500000</v>
          </cell>
          <cell r="I184">
            <v>2027</v>
          </cell>
          <cell r="J184">
            <v>6.1</v>
          </cell>
          <cell r="L184">
            <v>0.2</v>
          </cell>
          <cell r="M184">
            <v>1</v>
          </cell>
          <cell r="Q184">
            <v>0</v>
          </cell>
          <cell r="R184">
            <v>0</v>
          </cell>
          <cell r="S184">
            <v>2083</v>
          </cell>
          <cell r="T184">
            <v>2083</v>
          </cell>
          <cell r="U184" t="str">
            <v>2113-0268</v>
          </cell>
        </row>
        <row r="185">
          <cell r="E185" t="str">
            <v>기계</v>
          </cell>
          <cell r="F185" t="str">
            <v>$</v>
          </cell>
          <cell r="G185">
            <v>1929</v>
          </cell>
          <cell r="H185">
            <v>2188000</v>
          </cell>
          <cell r="I185">
            <v>2778</v>
          </cell>
          <cell r="Q185">
            <v>0</v>
          </cell>
          <cell r="R185">
            <v>0</v>
          </cell>
          <cell r="S185">
            <v>182</v>
          </cell>
          <cell r="T185">
            <v>182</v>
          </cell>
          <cell r="U185" t="str">
            <v>2114-0029</v>
          </cell>
        </row>
        <row r="186">
          <cell r="E186" t="str">
            <v>기계</v>
          </cell>
          <cell r="F186" t="str">
            <v>$</v>
          </cell>
          <cell r="G186">
            <v>1145</v>
          </cell>
          <cell r="H186">
            <v>1299000</v>
          </cell>
          <cell r="I186">
            <v>2778</v>
          </cell>
          <cell r="Q186">
            <v>0</v>
          </cell>
          <cell r="R186">
            <v>0</v>
          </cell>
          <cell r="S186">
            <v>211</v>
          </cell>
          <cell r="T186">
            <v>211</v>
          </cell>
          <cell r="U186" t="str">
            <v>2114-0038</v>
          </cell>
        </row>
        <row r="187">
          <cell r="E187" t="str">
            <v>기계</v>
          </cell>
          <cell r="F187" t="str">
            <v>$</v>
          </cell>
          <cell r="G187">
            <v>1130</v>
          </cell>
          <cell r="H187">
            <v>1281000</v>
          </cell>
          <cell r="I187">
            <v>2778</v>
          </cell>
          <cell r="Q187">
            <v>0</v>
          </cell>
          <cell r="R187">
            <v>0</v>
          </cell>
          <cell r="S187">
            <v>340</v>
          </cell>
          <cell r="T187">
            <v>340</v>
          </cell>
          <cell r="U187" t="str">
            <v>2114-0057</v>
          </cell>
        </row>
        <row r="188">
          <cell r="E188" t="str">
            <v>기계</v>
          </cell>
          <cell r="F188" t="str">
            <v>$</v>
          </cell>
          <cell r="G188">
            <v>1600</v>
          </cell>
          <cell r="H188">
            <v>1815000</v>
          </cell>
          <cell r="I188">
            <v>2778</v>
          </cell>
          <cell r="Q188">
            <v>0</v>
          </cell>
          <cell r="R188">
            <v>0</v>
          </cell>
          <cell r="S188">
            <v>561</v>
          </cell>
          <cell r="T188">
            <v>561</v>
          </cell>
          <cell r="U188" t="str">
            <v>2114-0076</v>
          </cell>
        </row>
        <row r="189">
          <cell r="E189" t="str">
            <v>기계</v>
          </cell>
          <cell r="F189" t="str">
            <v>원</v>
          </cell>
          <cell r="G189">
            <v>615</v>
          </cell>
          <cell r="H189">
            <v>615000</v>
          </cell>
          <cell r="I189">
            <v>3935</v>
          </cell>
          <cell r="Q189">
            <v>0</v>
          </cell>
          <cell r="R189">
            <v>0</v>
          </cell>
          <cell r="S189">
            <v>687</v>
          </cell>
          <cell r="T189">
            <v>687</v>
          </cell>
          <cell r="U189" t="str">
            <v>2114-0115</v>
          </cell>
        </row>
        <row r="190">
          <cell r="E190" t="str">
            <v>운반기계</v>
          </cell>
          <cell r="F190" t="str">
            <v>$</v>
          </cell>
          <cell r="G190">
            <v>13097</v>
          </cell>
          <cell r="H190">
            <v>14858000</v>
          </cell>
          <cell r="I190">
            <v>2533</v>
          </cell>
          <cell r="J190">
            <v>10.199999999999999</v>
          </cell>
          <cell r="L190">
            <v>0.33</v>
          </cell>
          <cell r="M190">
            <v>1</v>
          </cell>
          <cell r="Q190">
            <v>0</v>
          </cell>
          <cell r="R190">
            <v>0</v>
          </cell>
          <cell r="S190">
            <v>795</v>
          </cell>
          <cell r="T190">
            <v>795</v>
          </cell>
          <cell r="U190" t="str">
            <v>2114-0153</v>
          </cell>
        </row>
        <row r="191">
          <cell r="E191" t="str">
            <v>건설기계</v>
          </cell>
          <cell r="F191" t="str">
            <v>$</v>
          </cell>
          <cell r="G191">
            <v>14362</v>
          </cell>
          <cell r="H191">
            <v>16293000</v>
          </cell>
          <cell r="I191">
            <v>2860</v>
          </cell>
          <cell r="J191">
            <v>22.8</v>
          </cell>
          <cell r="L191">
            <v>0.05</v>
          </cell>
          <cell r="M191">
            <v>1</v>
          </cell>
          <cell r="Q191">
            <v>0</v>
          </cell>
          <cell r="R191">
            <v>0</v>
          </cell>
          <cell r="S191">
            <v>851</v>
          </cell>
          <cell r="T191">
            <v>851</v>
          </cell>
          <cell r="U191" t="str">
            <v>2114-0191</v>
          </cell>
        </row>
        <row r="192">
          <cell r="E192" t="str">
            <v>기계</v>
          </cell>
          <cell r="F192" t="str">
            <v>원</v>
          </cell>
          <cell r="G192">
            <v>250</v>
          </cell>
          <cell r="H192">
            <v>250000</v>
          </cell>
          <cell r="I192">
            <v>2860</v>
          </cell>
          <cell r="Q192">
            <v>0</v>
          </cell>
          <cell r="R192">
            <v>0</v>
          </cell>
          <cell r="S192">
            <v>1017</v>
          </cell>
          <cell r="T192">
            <v>1017</v>
          </cell>
          <cell r="U192" t="str">
            <v>2114-0229</v>
          </cell>
        </row>
        <row r="193">
          <cell r="E193" t="str">
            <v>건설기계</v>
          </cell>
          <cell r="F193" t="str">
            <v>$</v>
          </cell>
          <cell r="G193">
            <v>89620</v>
          </cell>
          <cell r="H193">
            <v>101673000</v>
          </cell>
          <cell r="I193">
            <v>5851</v>
          </cell>
          <cell r="J193">
            <v>6.5</v>
          </cell>
          <cell r="L193">
            <v>0.2</v>
          </cell>
          <cell r="M193">
            <v>1</v>
          </cell>
          <cell r="Q193">
            <v>0</v>
          </cell>
          <cell r="R193">
            <v>0</v>
          </cell>
          <cell r="S193">
            <v>1527</v>
          </cell>
          <cell r="T193">
            <v>1527</v>
          </cell>
          <cell r="U193" t="str">
            <v>2114-0268</v>
          </cell>
        </row>
        <row r="194">
          <cell r="E194" t="str">
            <v>기계</v>
          </cell>
          <cell r="F194" t="str">
            <v>원</v>
          </cell>
          <cell r="G194">
            <v>11800</v>
          </cell>
          <cell r="H194">
            <v>11800000</v>
          </cell>
          <cell r="I194">
            <v>2860</v>
          </cell>
          <cell r="J194">
            <v>6.5</v>
          </cell>
          <cell r="L194">
            <v>0.2</v>
          </cell>
          <cell r="M194">
            <v>1</v>
          </cell>
          <cell r="Q194">
            <v>0</v>
          </cell>
          <cell r="R194">
            <v>0</v>
          </cell>
          <cell r="S194">
            <v>46308</v>
          </cell>
          <cell r="T194">
            <v>46308</v>
          </cell>
          <cell r="U194" t="str">
            <v>2208-0340</v>
          </cell>
        </row>
        <row r="195">
          <cell r="E195" t="str">
            <v>기계</v>
          </cell>
          <cell r="F195" t="str">
            <v>$</v>
          </cell>
          <cell r="G195">
            <v>3077</v>
          </cell>
          <cell r="H195">
            <v>3490000</v>
          </cell>
          <cell r="I195">
            <v>90000</v>
          </cell>
          <cell r="J195">
            <v>0</v>
          </cell>
          <cell r="L195">
            <v>0</v>
          </cell>
          <cell r="M195">
            <v>0</v>
          </cell>
          <cell r="N195">
            <v>0</v>
          </cell>
          <cell r="O195">
            <v>0</v>
          </cell>
          <cell r="P195">
            <v>0</v>
          </cell>
          <cell r="Q195">
            <v>0</v>
          </cell>
          <cell r="R195">
            <v>0</v>
          </cell>
          <cell r="S195">
            <v>46376</v>
          </cell>
          <cell r="T195">
            <v>46376</v>
          </cell>
          <cell r="U195" t="str">
            <v>2208-0540</v>
          </cell>
        </row>
        <row r="196">
          <cell r="E196" t="str">
            <v>기계</v>
          </cell>
          <cell r="F196" t="str">
            <v>$</v>
          </cell>
          <cell r="G196">
            <v>3637</v>
          </cell>
          <cell r="H196">
            <v>4126000</v>
          </cell>
          <cell r="I196">
            <v>90000</v>
          </cell>
          <cell r="J196">
            <v>0</v>
          </cell>
          <cell r="L196">
            <v>0</v>
          </cell>
          <cell r="M196">
            <v>0</v>
          </cell>
          <cell r="N196">
            <v>0</v>
          </cell>
          <cell r="O196">
            <v>0</v>
          </cell>
          <cell r="P196">
            <v>0</v>
          </cell>
          <cell r="Q196">
            <v>0</v>
          </cell>
          <cell r="R196">
            <v>0</v>
          </cell>
          <cell r="S196">
            <v>49887</v>
          </cell>
          <cell r="T196">
            <v>49887</v>
          </cell>
          <cell r="U196" t="str">
            <v>2208-1040</v>
          </cell>
        </row>
        <row r="197">
          <cell r="E197" t="str">
            <v>기계</v>
          </cell>
          <cell r="F197" t="str">
            <v>$</v>
          </cell>
          <cell r="G197">
            <v>4196</v>
          </cell>
          <cell r="H197">
            <v>4760000</v>
          </cell>
          <cell r="I197">
            <v>90000</v>
          </cell>
          <cell r="J197">
            <v>0</v>
          </cell>
          <cell r="L197">
            <v>0.35</v>
          </cell>
          <cell r="M197">
            <v>1</v>
          </cell>
          <cell r="N197">
            <v>0</v>
          </cell>
          <cell r="O197">
            <v>0</v>
          </cell>
          <cell r="P197">
            <v>0</v>
          </cell>
          <cell r="Q197">
            <v>3969</v>
          </cell>
          <cell r="R197">
            <v>11509</v>
          </cell>
          <cell r="S197">
            <v>2358</v>
          </cell>
          <cell r="T197">
            <v>17836</v>
          </cell>
          <cell r="U197" t="str">
            <v>2502-0020</v>
          </cell>
        </row>
        <row r="198">
          <cell r="E198" t="str">
            <v>기계</v>
          </cell>
          <cell r="F198" t="str">
            <v>$</v>
          </cell>
          <cell r="G198">
            <v>4756</v>
          </cell>
          <cell r="H198">
            <v>5395000</v>
          </cell>
          <cell r="I198">
            <v>90000</v>
          </cell>
          <cell r="J198">
            <v>0</v>
          </cell>
          <cell r="L198">
            <v>0.35</v>
          </cell>
          <cell r="M198">
            <v>1</v>
          </cell>
          <cell r="N198">
            <v>0</v>
          </cell>
          <cell r="O198">
            <v>0</v>
          </cell>
          <cell r="P198">
            <v>0</v>
          </cell>
          <cell r="Q198">
            <v>3969</v>
          </cell>
          <cell r="R198">
            <v>11509</v>
          </cell>
          <cell r="S198">
            <v>2549</v>
          </cell>
          <cell r="T198">
            <v>18027</v>
          </cell>
          <cell r="U198" t="str">
            <v>2502-0025</v>
          </cell>
        </row>
        <row r="199">
          <cell r="E199" t="str">
            <v>기계</v>
          </cell>
          <cell r="F199" t="str">
            <v>$</v>
          </cell>
          <cell r="G199">
            <v>5316</v>
          </cell>
          <cell r="H199">
            <v>6031000</v>
          </cell>
          <cell r="I199">
            <v>90000</v>
          </cell>
          <cell r="J199">
            <v>0</v>
          </cell>
          <cell r="L199">
            <v>0.35</v>
          </cell>
          <cell r="M199">
            <v>1</v>
          </cell>
          <cell r="N199">
            <v>0</v>
          </cell>
          <cell r="O199">
            <v>0</v>
          </cell>
          <cell r="P199">
            <v>0</v>
          </cell>
          <cell r="Q199">
            <v>5715</v>
          </cell>
          <cell r="R199">
            <v>11509</v>
          </cell>
          <cell r="S199">
            <v>3470</v>
          </cell>
          <cell r="T199">
            <v>20694</v>
          </cell>
          <cell r="U199" t="str">
            <v>2502-0035</v>
          </cell>
        </row>
        <row r="200">
          <cell r="E200" t="str">
            <v>기계</v>
          </cell>
          <cell r="F200" t="str">
            <v>$</v>
          </cell>
          <cell r="G200">
            <v>6659</v>
          </cell>
          <cell r="H200">
            <v>7554000</v>
          </cell>
          <cell r="I200">
            <v>90000</v>
          </cell>
          <cell r="J200">
            <v>0</v>
          </cell>
          <cell r="L200">
            <v>0.35</v>
          </cell>
          <cell r="M200">
            <v>1</v>
          </cell>
          <cell r="N200">
            <v>0</v>
          </cell>
          <cell r="O200">
            <v>0</v>
          </cell>
          <cell r="P200">
            <v>0</v>
          </cell>
          <cell r="Q200">
            <v>5715</v>
          </cell>
          <cell r="R200">
            <v>11509</v>
          </cell>
          <cell r="S200">
            <v>4863</v>
          </cell>
          <cell r="T200">
            <v>22087</v>
          </cell>
          <cell r="U200" t="str">
            <v>2502-0050</v>
          </cell>
        </row>
        <row r="201">
          <cell r="E201" t="str">
            <v>기계</v>
          </cell>
          <cell r="F201" t="str">
            <v>$</v>
          </cell>
          <cell r="G201">
            <v>7778</v>
          </cell>
          <cell r="H201">
            <v>8824000</v>
          </cell>
          <cell r="I201">
            <v>90000</v>
          </cell>
          <cell r="J201">
            <v>0</v>
          </cell>
          <cell r="L201">
            <v>0.35</v>
          </cell>
          <cell r="M201">
            <v>1</v>
          </cell>
          <cell r="N201">
            <v>0</v>
          </cell>
          <cell r="O201">
            <v>0</v>
          </cell>
          <cell r="P201">
            <v>0</v>
          </cell>
          <cell r="Q201">
            <v>6588</v>
          </cell>
          <cell r="R201">
            <v>11509</v>
          </cell>
          <cell r="S201">
            <v>5845</v>
          </cell>
          <cell r="T201">
            <v>23942</v>
          </cell>
          <cell r="U201" t="str">
            <v>2502-0075</v>
          </cell>
        </row>
        <row r="202">
          <cell r="E202" t="str">
            <v>운반기계</v>
          </cell>
          <cell r="F202" t="str">
            <v>원</v>
          </cell>
          <cell r="G202">
            <v>247500</v>
          </cell>
          <cell r="H202">
            <v>247500000</v>
          </cell>
          <cell r="I202">
            <v>2664</v>
          </cell>
          <cell r="J202">
            <v>18.8</v>
          </cell>
          <cell r="L202">
            <v>0.38</v>
          </cell>
          <cell r="M202">
            <v>1</v>
          </cell>
          <cell r="Q202">
            <v>16877</v>
          </cell>
          <cell r="R202">
            <v>11509</v>
          </cell>
          <cell r="S202">
            <v>16052</v>
          </cell>
          <cell r="T202">
            <v>44438</v>
          </cell>
          <cell r="U202" t="str">
            <v>2702-0020</v>
          </cell>
        </row>
        <row r="203">
          <cell r="E203" t="str">
            <v>운반기계</v>
          </cell>
          <cell r="F203" t="str">
            <v>원</v>
          </cell>
          <cell r="G203">
            <v>62000</v>
          </cell>
          <cell r="H203">
            <v>62000000</v>
          </cell>
          <cell r="I203">
            <v>500</v>
          </cell>
          <cell r="J203">
            <v>8</v>
          </cell>
          <cell r="L203">
            <v>0.2</v>
          </cell>
          <cell r="M203">
            <v>1</v>
          </cell>
          <cell r="N203">
            <v>0.5</v>
          </cell>
          <cell r="O203">
            <v>0.2</v>
          </cell>
          <cell r="Q203">
            <v>5644</v>
          </cell>
          <cell r="R203">
            <v>18629</v>
          </cell>
          <cell r="S203">
            <v>25007</v>
          </cell>
          <cell r="T203">
            <v>49280</v>
          </cell>
          <cell r="U203" t="str">
            <v>3201-0003</v>
          </cell>
        </row>
        <row r="204">
          <cell r="E204" t="str">
            <v>운반기계</v>
          </cell>
          <cell r="F204" t="str">
            <v>원</v>
          </cell>
          <cell r="G204">
            <v>8200</v>
          </cell>
          <cell r="H204">
            <v>8200000</v>
          </cell>
          <cell r="I204">
            <v>1368</v>
          </cell>
          <cell r="J204">
            <v>3</v>
          </cell>
          <cell r="L204">
            <v>0.28000000000000003</v>
          </cell>
          <cell r="M204">
            <v>1</v>
          </cell>
          <cell r="Q204">
            <v>7375</v>
          </cell>
          <cell r="R204">
            <v>9876</v>
          </cell>
          <cell r="S204">
            <v>8653</v>
          </cell>
          <cell r="T204">
            <v>25904</v>
          </cell>
          <cell r="U204" t="str">
            <v>3302-0030</v>
          </cell>
        </row>
        <row r="205">
          <cell r="E205" t="str">
            <v>운반기계</v>
          </cell>
          <cell r="F205" t="str">
            <v>원</v>
          </cell>
          <cell r="G205">
            <v>16000</v>
          </cell>
          <cell r="H205">
            <v>16000000</v>
          </cell>
          <cell r="I205">
            <v>1368</v>
          </cell>
          <cell r="J205">
            <v>12</v>
          </cell>
          <cell r="L205">
            <v>0.28000000000000003</v>
          </cell>
          <cell r="M205">
            <v>1</v>
          </cell>
          <cell r="Q205">
            <v>9031</v>
          </cell>
          <cell r="R205">
            <v>9876</v>
          </cell>
          <cell r="S205">
            <v>10456</v>
          </cell>
          <cell r="T205">
            <v>29363</v>
          </cell>
          <cell r="U205" t="str">
            <v>3302-0038</v>
          </cell>
        </row>
        <row r="206">
          <cell r="E206" t="str">
            <v>건설기계</v>
          </cell>
          <cell r="F206" t="str">
            <v>원</v>
          </cell>
          <cell r="G206">
            <v>1000</v>
          </cell>
          <cell r="H206">
            <v>1000000</v>
          </cell>
          <cell r="I206">
            <v>1368</v>
          </cell>
          <cell r="J206">
            <v>12.4</v>
          </cell>
          <cell r="L206">
            <v>0.28000000000000003</v>
          </cell>
          <cell r="M206">
            <v>1</v>
          </cell>
          <cell r="Q206">
            <v>9332</v>
          </cell>
          <cell r="R206">
            <v>9876</v>
          </cell>
          <cell r="S206">
            <v>11825</v>
          </cell>
          <cell r="T206">
            <v>31033</v>
          </cell>
          <cell r="U206" t="str">
            <v>3302-0047</v>
          </cell>
        </row>
        <row r="207">
          <cell r="E207" t="str">
            <v>기계</v>
          </cell>
          <cell r="F207" t="str">
            <v>$</v>
          </cell>
          <cell r="G207">
            <v>41768</v>
          </cell>
          <cell r="H207">
            <v>52615000</v>
          </cell>
          <cell r="I207">
            <v>2860</v>
          </cell>
          <cell r="J207">
            <v>15.7</v>
          </cell>
          <cell r="L207">
            <v>0.28000000000000003</v>
          </cell>
          <cell r="M207">
            <v>1</v>
          </cell>
          <cell r="Q207">
            <v>11816</v>
          </cell>
          <cell r="R207">
            <v>9876</v>
          </cell>
          <cell r="S207">
            <v>15047</v>
          </cell>
          <cell r="T207">
            <v>36739</v>
          </cell>
          <cell r="U207" t="str">
            <v>3302-0057</v>
          </cell>
        </row>
        <row r="208">
          <cell r="E208" t="str">
            <v>기계</v>
          </cell>
          <cell r="F208" t="str">
            <v>$</v>
          </cell>
          <cell r="G208">
            <v>1400</v>
          </cell>
          <cell r="H208">
            <v>1763000</v>
          </cell>
          <cell r="I208">
            <v>3289</v>
          </cell>
          <cell r="J208">
            <v>0.8</v>
          </cell>
          <cell r="K208" t="str">
            <v>휘발유</v>
          </cell>
          <cell r="L208">
            <v>0.06</v>
          </cell>
          <cell r="M208">
            <v>1</v>
          </cell>
          <cell r="Q208">
            <v>955</v>
          </cell>
          <cell r="R208">
            <v>9876</v>
          </cell>
          <cell r="S208">
            <v>579</v>
          </cell>
          <cell r="T208">
            <v>11410</v>
          </cell>
          <cell r="U208" t="str">
            <v>3430-0300</v>
          </cell>
        </row>
        <row r="209">
          <cell r="E209" t="str">
            <v>기계</v>
          </cell>
          <cell r="F209" t="str">
            <v>$</v>
          </cell>
          <cell r="G209">
            <v>1905</v>
          </cell>
          <cell r="H209">
            <v>2399000</v>
          </cell>
          <cell r="I209">
            <v>3289</v>
          </cell>
          <cell r="J209">
            <v>1.2</v>
          </cell>
          <cell r="K209" t="str">
            <v>휘발유</v>
          </cell>
          <cell r="L209">
            <v>0.06</v>
          </cell>
          <cell r="M209">
            <v>1</v>
          </cell>
          <cell r="Q209">
            <v>1433</v>
          </cell>
          <cell r="R209">
            <v>9876</v>
          </cell>
          <cell r="S209">
            <v>789</v>
          </cell>
          <cell r="T209">
            <v>12098</v>
          </cell>
          <cell r="U209" t="str">
            <v>3430-0400</v>
          </cell>
        </row>
        <row r="210">
          <cell r="E210" t="str">
            <v>기계</v>
          </cell>
          <cell r="F210" t="str">
            <v>$</v>
          </cell>
          <cell r="G210">
            <v>3812</v>
          </cell>
          <cell r="H210">
            <v>4801000</v>
          </cell>
          <cell r="I210">
            <v>3708</v>
          </cell>
          <cell r="J210">
            <v>1.3</v>
          </cell>
          <cell r="K210" t="str">
            <v>휘발유</v>
          </cell>
          <cell r="L210">
            <v>0.02</v>
          </cell>
          <cell r="M210">
            <v>1</v>
          </cell>
          <cell r="Q210">
            <v>1494</v>
          </cell>
          <cell r="R210">
            <v>9876</v>
          </cell>
          <cell r="S210">
            <v>1780</v>
          </cell>
          <cell r="T210">
            <v>13150</v>
          </cell>
          <cell r="U210" t="str">
            <v>4205-0010</v>
          </cell>
        </row>
        <row r="211">
          <cell r="E211" t="str">
            <v>기계</v>
          </cell>
          <cell r="F211" t="str">
            <v>$</v>
          </cell>
          <cell r="G211">
            <v>6493</v>
          </cell>
          <cell r="H211">
            <v>8179000</v>
          </cell>
          <cell r="I211">
            <v>3708</v>
          </cell>
          <cell r="J211">
            <v>1.3</v>
          </cell>
          <cell r="K211" t="str">
            <v>휘발유</v>
          </cell>
          <cell r="L211">
            <v>0.02</v>
          </cell>
          <cell r="M211">
            <v>1</v>
          </cell>
          <cell r="Q211">
            <v>1494</v>
          </cell>
          <cell r="R211">
            <v>9876</v>
          </cell>
          <cell r="S211">
            <v>3032</v>
          </cell>
          <cell r="T211">
            <v>14402</v>
          </cell>
          <cell r="U211" t="str">
            <v>4205-0017</v>
          </cell>
        </row>
        <row r="212">
          <cell r="E212" t="str">
            <v>기계</v>
          </cell>
          <cell r="F212" t="str">
            <v>$</v>
          </cell>
          <cell r="G212">
            <v>7636</v>
          </cell>
          <cell r="H212">
            <v>9619000</v>
          </cell>
          <cell r="I212">
            <v>3708</v>
          </cell>
          <cell r="J212">
            <v>1.3</v>
          </cell>
          <cell r="K212" t="str">
            <v>휘발유</v>
          </cell>
          <cell r="L212">
            <v>0.02</v>
          </cell>
          <cell r="M212">
            <v>1</v>
          </cell>
          <cell r="Q212">
            <v>1494</v>
          </cell>
          <cell r="R212">
            <v>9876</v>
          </cell>
          <cell r="S212">
            <v>3566</v>
          </cell>
          <cell r="T212">
            <v>14936</v>
          </cell>
          <cell r="U212" t="str">
            <v>4205-0020</v>
          </cell>
        </row>
        <row r="213">
          <cell r="E213" t="str">
            <v>기계</v>
          </cell>
          <cell r="F213" t="str">
            <v>$</v>
          </cell>
          <cell r="G213">
            <v>9187</v>
          </cell>
          <cell r="H213">
            <v>11572000</v>
          </cell>
          <cell r="I213">
            <v>3708</v>
          </cell>
          <cell r="J213">
            <v>2</v>
          </cell>
          <cell r="K213" t="str">
            <v>휘발유</v>
          </cell>
          <cell r="L213">
            <v>0.02</v>
          </cell>
          <cell r="M213">
            <v>1</v>
          </cell>
          <cell r="Q213">
            <v>2299</v>
          </cell>
          <cell r="R213">
            <v>9876</v>
          </cell>
          <cell r="S213">
            <v>4290</v>
          </cell>
          <cell r="T213">
            <v>16465</v>
          </cell>
          <cell r="U213" t="str">
            <v>4205-0030</v>
          </cell>
        </row>
        <row r="214">
          <cell r="E214" t="str">
            <v>기계</v>
          </cell>
          <cell r="F214" t="str">
            <v>$</v>
          </cell>
          <cell r="G214">
            <v>10509</v>
          </cell>
          <cell r="H214">
            <v>13238000</v>
          </cell>
          <cell r="I214">
            <v>3708</v>
          </cell>
          <cell r="J214">
            <v>3.9</v>
          </cell>
          <cell r="K214" t="str">
            <v>휘발유</v>
          </cell>
          <cell r="L214">
            <v>0.02</v>
          </cell>
          <cell r="M214">
            <v>1</v>
          </cell>
          <cell r="Q214">
            <v>4483</v>
          </cell>
          <cell r="R214">
            <v>9876</v>
          </cell>
          <cell r="S214">
            <v>4908</v>
          </cell>
          <cell r="T214">
            <v>19267</v>
          </cell>
          <cell r="U214" t="str">
            <v>4205-0040</v>
          </cell>
        </row>
        <row r="215">
          <cell r="E215" t="str">
            <v>기계</v>
          </cell>
          <cell r="F215" t="str">
            <v>$</v>
          </cell>
          <cell r="G215">
            <v>11826</v>
          </cell>
          <cell r="H215">
            <v>14897000</v>
          </cell>
          <cell r="I215">
            <v>3708</v>
          </cell>
          <cell r="J215">
            <v>3.9</v>
          </cell>
          <cell r="K215" t="str">
            <v>휘발유</v>
          </cell>
          <cell r="L215">
            <v>0.02</v>
          </cell>
          <cell r="M215">
            <v>1</v>
          </cell>
          <cell r="Q215">
            <v>4483</v>
          </cell>
          <cell r="R215">
            <v>9876</v>
          </cell>
          <cell r="S215">
            <v>5523</v>
          </cell>
          <cell r="T215">
            <v>19882</v>
          </cell>
          <cell r="U215" t="str">
            <v>4205-0045</v>
          </cell>
        </row>
        <row r="216">
          <cell r="E216" t="str">
            <v>기계</v>
          </cell>
          <cell r="F216" t="str">
            <v>원</v>
          </cell>
          <cell r="G216">
            <v>1850</v>
          </cell>
          <cell r="H216">
            <v>1850000</v>
          </cell>
          <cell r="I216">
            <v>6639</v>
          </cell>
          <cell r="J216">
            <v>5.6</v>
          </cell>
          <cell r="K216" t="str">
            <v>휘발유</v>
          </cell>
          <cell r="L216">
            <v>0.2</v>
          </cell>
          <cell r="M216">
            <v>1</v>
          </cell>
          <cell r="Q216">
            <v>7573</v>
          </cell>
          <cell r="R216">
            <v>9876</v>
          </cell>
          <cell r="S216">
            <v>1228</v>
          </cell>
          <cell r="T216">
            <v>18677</v>
          </cell>
          <cell r="U216" t="str">
            <v>4430-0320</v>
          </cell>
        </row>
        <row r="217">
          <cell r="E217" t="str">
            <v>건설기계</v>
          </cell>
          <cell r="F217" t="str">
            <v>원</v>
          </cell>
          <cell r="G217">
            <v>247500</v>
          </cell>
          <cell r="H217">
            <v>247500000</v>
          </cell>
          <cell r="I217">
            <v>3913</v>
          </cell>
          <cell r="J217">
            <v>18</v>
          </cell>
          <cell r="L217">
            <v>0.39</v>
          </cell>
          <cell r="M217">
            <v>1</v>
          </cell>
          <cell r="Q217">
            <v>14711</v>
          </cell>
          <cell r="R217">
            <v>11509</v>
          </cell>
          <cell r="S217">
            <v>96846</v>
          </cell>
          <cell r="T217">
            <v>123066</v>
          </cell>
          <cell r="U217" t="str">
            <v>4504-0080</v>
          </cell>
        </row>
        <row r="218">
          <cell r="E218" t="str">
            <v>기계</v>
          </cell>
          <cell r="F218" t="str">
            <v>원</v>
          </cell>
          <cell r="G218">
            <v>10500</v>
          </cell>
          <cell r="H218">
            <v>10500000</v>
          </cell>
          <cell r="I218">
            <v>2027</v>
          </cell>
          <cell r="J218">
            <v>6.1</v>
          </cell>
          <cell r="L218">
            <v>0.2</v>
          </cell>
          <cell r="M218">
            <v>1</v>
          </cell>
          <cell r="Q218">
            <v>4304</v>
          </cell>
          <cell r="R218">
            <v>9876</v>
          </cell>
          <cell r="S218">
            <v>2128</v>
          </cell>
          <cell r="T218">
            <v>16308</v>
          </cell>
          <cell r="U218" t="str">
            <v>5205-0035</v>
          </cell>
        </row>
        <row r="219">
          <cell r="E219" t="str">
            <v>기계</v>
          </cell>
          <cell r="F219" t="str">
            <v>원</v>
          </cell>
          <cell r="G219">
            <v>19000</v>
          </cell>
          <cell r="H219">
            <v>19000000</v>
          </cell>
          <cell r="I219">
            <v>2027</v>
          </cell>
          <cell r="J219">
            <v>9.8000000000000007</v>
          </cell>
          <cell r="L219">
            <v>0.2</v>
          </cell>
          <cell r="M219">
            <v>1</v>
          </cell>
          <cell r="Q219">
            <v>6914</v>
          </cell>
          <cell r="R219">
            <v>9876</v>
          </cell>
          <cell r="S219">
            <v>3851</v>
          </cell>
          <cell r="T219">
            <v>20641</v>
          </cell>
          <cell r="U219" t="str">
            <v>5205-0071</v>
          </cell>
        </row>
        <row r="220">
          <cell r="E220" t="str">
            <v>기계</v>
          </cell>
          <cell r="F220" t="str">
            <v>$</v>
          </cell>
          <cell r="G220">
            <v>1929</v>
          </cell>
          <cell r="H220">
            <v>2429000</v>
          </cell>
          <cell r="I220">
            <v>2778</v>
          </cell>
          <cell r="Q220">
            <v>0</v>
          </cell>
          <cell r="R220">
            <v>0</v>
          </cell>
          <cell r="S220">
            <v>674</v>
          </cell>
          <cell r="T220">
            <v>674</v>
          </cell>
          <cell r="U220" t="str">
            <v>5205-0100</v>
          </cell>
        </row>
        <row r="221">
          <cell r="E221" t="str">
            <v>기계</v>
          </cell>
          <cell r="F221" t="str">
            <v>$</v>
          </cell>
          <cell r="G221">
            <v>1145</v>
          </cell>
          <cell r="H221">
            <v>1442000</v>
          </cell>
          <cell r="I221">
            <v>2778</v>
          </cell>
          <cell r="Q221">
            <v>0</v>
          </cell>
          <cell r="R221">
            <v>0</v>
          </cell>
          <cell r="S221">
            <v>400</v>
          </cell>
          <cell r="T221">
            <v>400</v>
          </cell>
          <cell r="U221" t="str">
            <v>5210-0159</v>
          </cell>
        </row>
        <row r="222">
          <cell r="E222" t="str">
            <v>기계</v>
          </cell>
          <cell r="F222" t="str">
            <v>$</v>
          </cell>
          <cell r="G222">
            <v>1130</v>
          </cell>
          <cell r="H222">
            <v>1423000</v>
          </cell>
          <cell r="I222">
            <v>2778</v>
          </cell>
          <cell r="Q222">
            <v>0</v>
          </cell>
          <cell r="R222">
            <v>0</v>
          </cell>
          <cell r="S222">
            <v>395</v>
          </cell>
          <cell r="T222">
            <v>395</v>
          </cell>
          <cell r="U222" t="str">
            <v>5210-0250</v>
          </cell>
        </row>
        <row r="223">
          <cell r="E223" t="str">
            <v>기계</v>
          </cell>
          <cell r="F223" t="str">
            <v>$</v>
          </cell>
          <cell r="G223">
            <v>1600</v>
          </cell>
          <cell r="H223">
            <v>2015000</v>
          </cell>
          <cell r="I223">
            <v>2778</v>
          </cell>
          <cell r="Q223">
            <v>0</v>
          </cell>
          <cell r="R223">
            <v>0</v>
          </cell>
          <cell r="S223">
            <v>559</v>
          </cell>
          <cell r="T223">
            <v>559</v>
          </cell>
          <cell r="U223" t="str">
            <v>5210-0360</v>
          </cell>
        </row>
        <row r="224">
          <cell r="E224" t="str">
            <v>기계</v>
          </cell>
          <cell r="F224" t="str">
            <v>원</v>
          </cell>
          <cell r="G224">
            <v>615</v>
          </cell>
          <cell r="H224">
            <v>615000</v>
          </cell>
          <cell r="I224">
            <v>3935</v>
          </cell>
          <cell r="Q224">
            <v>0</v>
          </cell>
          <cell r="R224">
            <v>0</v>
          </cell>
          <cell r="S224">
            <v>242</v>
          </cell>
          <cell r="T224">
            <v>242</v>
          </cell>
          <cell r="U224" t="str">
            <v>7103-0000</v>
          </cell>
        </row>
        <row r="225">
          <cell r="E225" t="str">
            <v>운반기계</v>
          </cell>
          <cell r="F225" t="str">
            <v>$</v>
          </cell>
          <cell r="G225">
            <v>13097</v>
          </cell>
          <cell r="H225">
            <v>16498000</v>
          </cell>
          <cell r="I225">
            <v>2533</v>
          </cell>
          <cell r="J225">
            <v>10.199999999999999</v>
          </cell>
          <cell r="L225">
            <v>0.33</v>
          </cell>
          <cell r="M225">
            <v>1</v>
          </cell>
          <cell r="Q225">
            <v>7976</v>
          </cell>
          <cell r="R225">
            <v>11263</v>
          </cell>
          <cell r="S225">
            <v>4178</v>
          </cell>
          <cell r="T225">
            <v>23417</v>
          </cell>
          <cell r="U225" t="str">
            <v>7204-5500</v>
          </cell>
        </row>
        <row r="226">
          <cell r="E226" t="str">
            <v>건설기계</v>
          </cell>
          <cell r="F226" t="str">
            <v>$</v>
          </cell>
          <cell r="G226">
            <v>14362</v>
          </cell>
          <cell r="H226">
            <v>18091000</v>
          </cell>
          <cell r="I226">
            <v>2860</v>
          </cell>
          <cell r="J226">
            <v>22.8</v>
          </cell>
          <cell r="L226">
            <v>0.05</v>
          </cell>
          <cell r="M226">
            <v>1</v>
          </cell>
          <cell r="Q226">
            <v>14076</v>
          </cell>
          <cell r="R226">
            <v>11509</v>
          </cell>
          <cell r="S226">
            <v>5174</v>
          </cell>
          <cell r="T226">
            <v>30759</v>
          </cell>
          <cell r="U226" t="str">
            <v>7330-0000</v>
          </cell>
        </row>
        <row r="227">
          <cell r="E227" t="str">
            <v>기계</v>
          </cell>
          <cell r="F227" t="str">
            <v>원</v>
          </cell>
          <cell r="G227">
            <v>250</v>
          </cell>
          <cell r="H227">
            <v>250000</v>
          </cell>
          <cell r="I227">
            <v>2860</v>
          </cell>
          <cell r="Q227">
            <v>0</v>
          </cell>
          <cell r="R227">
            <v>0</v>
          </cell>
          <cell r="S227">
            <v>71</v>
          </cell>
          <cell r="T227">
            <v>71</v>
          </cell>
          <cell r="U227" t="str">
            <v>7611-0200</v>
          </cell>
        </row>
        <row r="228">
          <cell r="E228" t="str">
            <v>건설기계</v>
          </cell>
          <cell r="F228" t="str">
            <v>$</v>
          </cell>
          <cell r="G228">
            <v>89620</v>
          </cell>
          <cell r="H228">
            <v>112894000</v>
          </cell>
          <cell r="I228">
            <v>5851</v>
          </cell>
          <cell r="J228">
            <v>6.5</v>
          </cell>
          <cell r="L228">
            <v>0.2</v>
          </cell>
          <cell r="M228">
            <v>1</v>
          </cell>
          <cell r="Q228">
            <v>4586</v>
          </cell>
          <cell r="R228">
            <v>11509</v>
          </cell>
          <cell r="S228">
            <v>66054</v>
          </cell>
          <cell r="T228">
            <v>82149</v>
          </cell>
          <cell r="U228" t="str">
            <v>9000-0100</v>
          </cell>
        </row>
        <row r="229">
          <cell r="E229" t="str">
            <v>기계</v>
          </cell>
          <cell r="F229" t="str">
            <v>원</v>
          </cell>
          <cell r="G229">
            <v>11800</v>
          </cell>
          <cell r="H229">
            <v>11800000</v>
          </cell>
          <cell r="I229">
            <v>2860</v>
          </cell>
          <cell r="J229">
            <v>6.5</v>
          </cell>
          <cell r="L229">
            <v>0.2</v>
          </cell>
          <cell r="M229">
            <v>1</v>
          </cell>
          <cell r="Q229">
            <v>4586</v>
          </cell>
          <cell r="R229">
            <v>9876</v>
          </cell>
          <cell r="S229">
            <v>3374</v>
          </cell>
          <cell r="T229">
            <v>17836</v>
          </cell>
          <cell r="U229" t="str">
            <v>9000-0200</v>
          </cell>
        </row>
        <row r="230">
          <cell r="E230" t="str">
            <v>기계</v>
          </cell>
          <cell r="F230" t="str">
            <v>$</v>
          </cell>
          <cell r="G230">
            <v>3077</v>
          </cell>
          <cell r="H230">
            <v>3876000</v>
          </cell>
          <cell r="I230">
            <v>90000</v>
          </cell>
          <cell r="J230">
            <v>0</v>
          </cell>
          <cell r="L230">
            <v>0</v>
          </cell>
          <cell r="M230">
            <v>0</v>
          </cell>
          <cell r="N230">
            <v>0</v>
          </cell>
          <cell r="O230">
            <v>0</v>
          </cell>
          <cell r="P230">
            <v>0</v>
          </cell>
          <cell r="Q230">
            <v>0</v>
          </cell>
          <cell r="R230">
            <v>0</v>
          </cell>
          <cell r="S230">
            <v>34884</v>
          </cell>
          <cell r="T230">
            <v>34884</v>
          </cell>
          <cell r="U230" t="str">
            <v>9000-0300</v>
          </cell>
        </row>
        <row r="231">
          <cell r="E231" t="str">
            <v>기계</v>
          </cell>
          <cell r="F231" t="str">
            <v>$</v>
          </cell>
          <cell r="G231">
            <v>3637</v>
          </cell>
          <cell r="H231">
            <v>4581000</v>
          </cell>
          <cell r="I231">
            <v>90000</v>
          </cell>
          <cell r="J231">
            <v>0</v>
          </cell>
          <cell r="L231">
            <v>0</v>
          </cell>
          <cell r="M231">
            <v>0</v>
          </cell>
          <cell r="N231">
            <v>0</v>
          </cell>
          <cell r="O231">
            <v>0</v>
          </cell>
          <cell r="P231">
            <v>0</v>
          </cell>
          <cell r="Q231">
            <v>0</v>
          </cell>
          <cell r="R231">
            <v>0</v>
          </cell>
          <cell r="S231">
            <v>41229</v>
          </cell>
          <cell r="T231">
            <v>41229</v>
          </cell>
          <cell r="U231" t="str">
            <v>9000-0400</v>
          </cell>
        </row>
        <row r="232">
          <cell r="E232" t="str">
            <v>기계</v>
          </cell>
          <cell r="F232" t="str">
            <v>$</v>
          </cell>
          <cell r="G232">
            <v>4196</v>
          </cell>
          <cell r="H232">
            <v>5285000</v>
          </cell>
          <cell r="I232">
            <v>90000</v>
          </cell>
          <cell r="J232">
            <v>0</v>
          </cell>
          <cell r="L232">
            <v>0</v>
          </cell>
          <cell r="M232">
            <v>0</v>
          </cell>
          <cell r="N232">
            <v>0</v>
          </cell>
          <cell r="O232">
            <v>0</v>
          </cell>
          <cell r="P232">
            <v>0</v>
          </cell>
          <cell r="Q232">
            <v>0</v>
          </cell>
          <cell r="R232">
            <v>0</v>
          </cell>
          <cell r="S232">
            <v>47565</v>
          </cell>
          <cell r="T232">
            <v>47565</v>
          </cell>
          <cell r="U232" t="str">
            <v>9000-0500</v>
          </cell>
        </row>
        <row r="233">
          <cell r="E233" t="str">
            <v>기계</v>
          </cell>
          <cell r="F233" t="str">
            <v>$</v>
          </cell>
          <cell r="G233">
            <v>4756</v>
          </cell>
          <cell r="H233">
            <v>5991000</v>
          </cell>
          <cell r="I233">
            <v>90000</v>
          </cell>
          <cell r="J233">
            <v>0</v>
          </cell>
          <cell r="L233">
            <v>0</v>
          </cell>
          <cell r="M233">
            <v>0</v>
          </cell>
          <cell r="N233">
            <v>0</v>
          </cell>
          <cell r="O233">
            <v>0</v>
          </cell>
          <cell r="P233">
            <v>0</v>
          </cell>
          <cell r="Q233">
            <v>0</v>
          </cell>
          <cell r="R233">
            <v>0</v>
          </cell>
          <cell r="S233">
            <v>53919</v>
          </cell>
          <cell r="T233">
            <v>53919</v>
          </cell>
          <cell r="U233" t="str">
            <v>9000-0600</v>
          </cell>
        </row>
        <row r="234">
          <cell r="E234" t="str">
            <v>기계</v>
          </cell>
          <cell r="F234" t="str">
            <v>$</v>
          </cell>
          <cell r="G234">
            <v>5316</v>
          </cell>
          <cell r="H234">
            <v>6696000</v>
          </cell>
          <cell r="I234">
            <v>90000</v>
          </cell>
          <cell r="J234">
            <v>0</v>
          </cell>
          <cell r="L234">
            <v>0</v>
          </cell>
          <cell r="M234">
            <v>0</v>
          </cell>
          <cell r="N234">
            <v>0</v>
          </cell>
          <cell r="O234">
            <v>0</v>
          </cell>
          <cell r="P234">
            <v>0</v>
          </cell>
          <cell r="Q234">
            <v>0</v>
          </cell>
          <cell r="R234">
            <v>0</v>
          </cell>
          <cell r="S234">
            <v>60264</v>
          </cell>
          <cell r="T234">
            <v>60264</v>
          </cell>
          <cell r="U234" t="str">
            <v>9000-0700</v>
          </cell>
        </row>
        <row r="235">
          <cell r="E235" t="str">
            <v>기계</v>
          </cell>
          <cell r="F235" t="str">
            <v>$</v>
          </cell>
          <cell r="G235">
            <v>6659</v>
          </cell>
          <cell r="H235">
            <v>8388000</v>
          </cell>
          <cell r="I235">
            <v>90000</v>
          </cell>
          <cell r="J235">
            <v>0</v>
          </cell>
          <cell r="L235">
            <v>0</v>
          </cell>
          <cell r="M235">
            <v>0</v>
          </cell>
          <cell r="N235">
            <v>0</v>
          </cell>
          <cell r="O235">
            <v>0</v>
          </cell>
          <cell r="P235">
            <v>0</v>
          </cell>
          <cell r="Q235">
            <v>0</v>
          </cell>
          <cell r="R235">
            <v>0</v>
          </cell>
          <cell r="S235">
            <v>75492</v>
          </cell>
          <cell r="T235">
            <v>75492</v>
          </cell>
          <cell r="U235" t="str">
            <v>9000-0800</v>
          </cell>
        </row>
        <row r="236">
          <cell r="E236" t="str">
            <v>기계</v>
          </cell>
          <cell r="F236" t="str">
            <v>$</v>
          </cell>
          <cell r="G236">
            <v>7778</v>
          </cell>
          <cell r="H236">
            <v>9797000</v>
          </cell>
          <cell r="I236">
            <v>90000</v>
          </cell>
          <cell r="J236">
            <v>0</v>
          </cell>
          <cell r="L236">
            <v>0</v>
          </cell>
          <cell r="M236">
            <v>0</v>
          </cell>
          <cell r="N236">
            <v>0</v>
          </cell>
          <cell r="O236">
            <v>0</v>
          </cell>
          <cell r="P236">
            <v>0</v>
          </cell>
          <cell r="Q236">
            <v>0</v>
          </cell>
          <cell r="R236">
            <v>0</v>
          </cell>
          <cell r="S236">
            <v>88173</v>
          </cell>
          <cell r="T236">
            <v>88173</v>
          </cell>
          <cell r="U236" t="str">
            <v>9000-0900</v>
          </cell>
        </row>
        <row r="237">
          <cell r="E237" t="str">
            <v>운반기계</v>
          </cell>
          <cell r="F237" t="str">
            <v>원</v>
          </cell>
          <cell r="G237">
            <v>247500</v>
          </cell>
          <cell r="H237">
            <v>247500000</v>
          </cell>
          <cell r="I237">
            <v>2664</v>
          </cell>
          <cell r="J237">
            <v>18.8</v>
          </cell>
          <cell r="L237">
            <v>0.44</v>
          </cell>
          <cell r="M237">
            <v>1</v>
          </cell>
          <cell r="Q237">
            <v>15918</v>
          </cell>
          <cell r="R237">
            <v>11263</v>
          </cell>
          <cell r="S237">
            <v>65934</v>
          </cell>
          <cell r="T237">
            <v>93115</v>
          </cell>
          <cell r="U237" t="str">
            <v>0000-0100</v>
          </cell>
        </row>
        <row r="238">
          <cell r="E238" t="str">
            <v>운반기계</v>
          </cell>
          <cell r="F238" t="str">
            <v>원</v>
          </cell>
          <cell r="G238">
            <v>62000</v>
          </cell>
          <cell r="H238">
            <v>62000000</v>
          </cell>
          <cell r="I238">
            <v>500</v>
          </cell>
          <cell r="Q238">
            <v>0</v>
          </cell>
          <cell r="R238">
            <v>0</v>
          </cell>
          <cell r="S238">
            <v>3100</v>
          </cell>
          <cell r="T238">
            <v>3100</v>
          </cell>
          <cell r="U238" t="str">
            <v>0000-0200</v>
          </cell>
        </row>
        <row r="239">
          <cell r="E239" t="str">
            <v>운반기계</v>
          </cell>
          <cell r="F239" t="str">
            <v>원</v>
          </cell>
          <cell r="G239">
            <v>8200</v>
          </cell>
          <cell r="H239">
            <v>8200000</v>
          </cell>
          <cell r="I239">
            <v>1368</v>
          </cell>
          <cell r="J239">
            <v>3</v>
          </cell>
          <cell r="L239">
            <v>0.2</v>
          </cell>
          <cell r="M239">
            <v>1</v>
          </cell>
          <cell r="Q239">
            <v>2116</v>
          </cell>
          <cell r="R239">
            <v>11263</v>
          </cell>
          <cell r="S239">
            <v>1121</v>
          </cell>
          <cell r="T239">
            <v>14500</v>
          </cell>
          <cell r="U239" t="str">
            <v>0000-0300</v>
          </cell>
        </row>
        <row r="240">
          <cell r="E240" t="str">
            <v>운반기계</v>
          </cell>
          <cell r="F240" t="str">
            <v>원</v>
          </cell>
          <cell r="G240">
            <v>16000</v>
          </cell>
          <cell r="H240">
            <v>16000000</v>
          </cell>
          <cell r="I240">
            <v>1368</v>
          </cell>
          <cell r="Q240">
            <v>0</v>
          </cell>
          <cell r="R240">
            <v>0</v>
          </cell>
          <cell r="S240">
            <v>2188</v>
          </cell>
          <cell r="T240">
            <v>2188</v>
          </cell>
          <cell r="U240" t="str">
            <v>0000-0400</v>
          </cell>
        </row>
        <row r="241">
          <cell r="E241" t="str">
            <v>건설기계</v>
          </cell>
          <cell r="F241" t="str">
            <v>원</v>
          </cell>
          <cell r="G241">
            <v>1000</v>
          </cell>
          <cell r="H241">
            <v>1000000</v>
          </cell>
          <cell r="I241">
            <v>1368</v>
          </cell>
          <cell r="Q241">
            <v>0</v>
          </cell>
          <cell r="R241">
            <v>0</v>
          </cell>
          <cell r="S241">
            <v>136</v>
          </cell>
          <cell r="T241">
            <v>136</v>
          </cell>
          <cell r="U241" t="str">
            <v>0000-0500</v>
          </cell>
        </row>
      </sheetData>
      <sheetData sheetId="9" refreshError="1"/>
      <sheetData sheetId="10"/>
      <sheetData sheetId="1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건축일위"/>
      <sheetName val="그라우팅일위"/>
      <sheetName val="개요"/>
      <sheetName val="ES원가"/>
      <sheetName val="사급자재대"/>
      <sheetName val="총괄표"/>
      <sheetName val="적용총괄"/>
      <sheetName val="수원공"/>
      <sheetName val="기계일위"/>
      <sheetName val="RG"/>
      <sheetName val="기전단가21"/>
      <sheetName val="한전납입금"/>
      <sheetName val="Sheet2"/>
      <sheetName val="Sheet3"/>
      <sheetName val="N賃率-職"/>
      <sheetName val="수량산출"/>
      <sheetName val="내역서1999.8최종"/>
      <sheetName val="전기"/>
      <sheetName val="일위대가"/>
    </sheetNames>
    <sheetDataSet>
      <sheetData sheetId="0">
        <row r="2">
          <cell r="B2" t="str">
            <v>종    별</v>
          </cell>
          <cell r="C2" t="str">
            <v>재  료</v>
          </cell>
          <cell r="D2" t="str">
            <v>원  수</v>
          </cell>
          <cell r="E2" t="str">
            <v>단위</v>
          </cell>
          <cell r="F2" t="str">
            <v>총        액</v>
          </cell>
          <cell r="H2" t="str">
            <v>노  무  비</v>
          </cell>
          <cell r="J2" t="str">
            <v>재  료  비</v>
          </cell>
          <cell r="L2" t="str">
            <v>경  비</v>
          </cell>
          <cell r="N2" t="str">
            <v>비고</v>
          </cell>
        </row>
        <row r="3">
          <cell r="F3" t="str">
            <v>단 가</v>
          </cell>
          <cell r="G3" t="str">
            <v>금 액</v>
          </cell>
          <cell r="H3" t="str">
            <v>단 가</v>
          </cell>
          <cell r="I3" t="str">
            <v>금 액</v>
          </cell>
          <cell r="J3" t="str">
            <v>단 가</v>
          </cell>
          <cell r="K3" t="str">
            <v>금 액</v>
          </cell>
          <cell r="L3" t="str">
            <v>단 가</v>
          </cell>
          <cell r="M3" t="str">
            <v>금 액</v>
          </cell>
        </row>
        <row r="4">
          <cell r="A4">
            <v>2001</v>
          </cell>
          <cell r="B4" t="str">
            <v>1. 수평규준틀</v>
          </cell>
          <cell r="C4" t="str">
            <v>귀</v>
          </cell>
          <cell r="D4">
            <v>1</v>
          </cell>
          <cell r="E4" t="str">
            <v>개소</v>
          </cell>
          <cell r="G4">
            <v>41689</v>
          </cell>
          <cell r="I4">
            <v>34984</v>
          </cell>
          <cell r="K4">
            <v>6705</v>
          </cell>
          <cell r="M4">
            <v>0</v>
          </cell>
        </row>
        <row r="5">
          <cell r="A5">
            <v>2002</v>
          </cell>
          <cell r="D5">
            <v>1</v>
          </cell>
          <cell r="E5" t="str">
            <v>개소</v>
          </cell>
          <cell r="G5">
            <v>40717</v>
          </cell>
          <cell r="I5">
            <v>36707</v>
          </cell>
          <cell r="K5">
            <v>4010</v>
          </cell>
          <cell r="M5">
            <v>0</v>
          </cell>
        </row>
        <row r="6">
          <cell r="A6">
            <v>2003</v>
          </cell>
          <cell r="B6" t="str">
            <v>2. 세로규준틀</v>
          </cell>
          <cell r="C6" t="str">
            <v>귀</v>
          </cell>
          <cell r="D6">
            <v>1</v>
          </cell>
          <cell r="E6" t="str">
            <v>개소</v>
          </cell>
          <cell r="G6">
            <v>24890</v>
          </cell>
          <cell r="I6">
            <v>18529</v>
          </cell>
          <cell r="K6">
            <v>6361</v>
          </cell>
          <cell r="M6">
            <v>0</v>
          </cell>
        </row>
        <row r="7">
          <cell r="A7">
            <v>2004</v>
          </cell>
          <cell r="D7">
            <v>1</v>
          </cell>
          <cell r="E7" t="str">
            <v>개소</v>
          </cell>
          <cell r="G7">
            <v>23061</v>
          </cell>
          <cell r="I7">
            <v>19263</v>
          </cell>
          <cell r="K7">
            <v>3798</v>
          </cell>
          <cell r="M7">
            <v>0</v>
          </cell>
        </row>
        <row r="8">
          <cell r="A8">
            <v>2005</v>
          </cell>
          <cell r="B8" t="str">
            <v>3. 내부수평비계</v>
          </cell>
          <cell r="D8">
            <v>1</v>
          </cell>
          <cell r="E8" t="str">
            <v>㎥</v>
          </cell>
          <cell r="G8">
            <v>5911</v>
          </cell>
          <cell r="I8">
            <v>4263</v>
          </cell>
          <cell r="K8">
            <v>1648</v>
          </cell>
          <cell r="M8">
            <v>0</v>
          </cell>
        </row>
        <row r="9">
          <cell r="A9">
            <v>2006</v>
          </cell>
          <cell r="D9">
            <v>1</v>
          </cell>
          <cell r="E9" t="str">
            <v>㎥</v>
          </cell>
          <cell r="G9">
            <v>5971</v>
          </cell>
          <cell r="I9">
            <v>4419</v>
          </cell>
          <cell r="K9">
            <v>1552</v>
          </cell>
          <cell r="M9">
            <v>0</v>
          </cell>
        </row>
        <row r="10">
          <cell r="A10">
            <v>2007</v>
          </cell>
          <cell r="B10" t="str">
            <v>4. 강관비계</v>
          </cell>
          <cell r="C10" t="str">
            <v>3개월</v>
          </cell>
          <cell r="D10">
            <v>1</v>
          </cell>
          <cell r="E10" t="str">
            <v>㎥</v>
          </cell>
          <cell r="G10">
            <v>7862</v>
          </cell>
          <cell r="I10">
            <v>6857</v>
          </cell>
          <cell r="K10">
            <v>663</v>
          </cell>
          <cell r="M10">
            <v>342</v>
          </cell>
        </row>
        <row r="11">
          <cell r="A11">
            <v>2008</v>
          </cell>
          <cell r="D11">
            <v>1</v>
          </cell>
          <cell r="E11" t="str">
            <v>㎥</v>
          </cell>
          <cell r="G11">
            <v>8136</v>
          </cell>
          <cell r="I11">
            <v>7108</v>
          </cell>
          <cell r="K11">
            <v>673</v>
          </cell>
          <cell r="M11">
            <v>355</v>
          </cell>
        </row>
        <row r="12">
          <cell r="A12">
            <v>2009</v>
          </cell>
          <cell r="B12" t="str">
            <v>5. 강관비계다리</v>
          </cell>
          <cell r="D12">
            <v>1</v>
          </cell>
          <cell r="E12" t="str">
            <v>㎥</v>
          </cell>
          <cell r="G12">
            <v>37681</v>
          </cell>
          <cell r="I12">
            <v>17898</v>
          </cell>
          <cell r="K12">
            <v>18890</v>
          </cell>
          <cell r="M12">
            <v>893</v>
          </cell>
        </row>
        <row r="13">
          <cell r="A13">
            <v>2010</v>
          </cell>
          <cell r="D13">
            <v>1</v>
          </cell>
          <cell r="E13" t="str">
            <v>㎥</v>
          </cell>
          <cell r="G13">
            <v>38408</v>
          </cell>
          <cell r="I13">
            <v>18552</v>
          </cell>
          <cell r="K13">
            <v>18929</v>
          </cell>
          <cell r="M13">
            <v>927</v>
          </cell>
        </row>
        <row r="14">
          <cell r="A14">
            <v>2011</v>
          </cell>
          <cell r="B14" t="str">
            <v>6. 강관동 바 리</v>
          </cell>
          <cell r="C14" t="str">
            <v>라멘구조</v>
          </cell>
          <cell r="D14">
            <v>1</v>
          </cell>
          <cell r="E14" t="str">
            <v>㎥</v>
          </cell>
          <cell r="G14">
            <v>3894</v>
          </cell>
          <cell r="I14">
            <v>3166</v>
          </cell>
          <cell r="K14">
            <v>728</v>
          </cell>
          <cell r="M14">
            <v>0</v>
          </cell>
        </row>
        <row r="15">
          <cell r="A15">
            <v>2012</v>
          </cell>
          <cell r="D15">
            <v>1</v>
          </cell>
          <cell r="E15" t="str">
            <v>㎥</v>
          </cell>
          <cell r="G15">
            <v>4079</v>
          </cell>
          <cell r="I15">
            <v>3351</v>
          </cell>
          <cell r="K15">
            <v>728</v>
          </cell>
          <cell r="M15">
            <v>0</v>
          </cell>
        </row>
        <row r="16">
          <cell r="A16">
            <v>2013</v>
          </cell>
          <cell r="C16" t="str">
            <v>3.5m이상</v>
          </cell>
          <cell r="D16">
            <v>1</v>
          </cell>
          <cell r="E16" t="str">
            <v>㎥</v>
          </cell>
          <cell r="G16">
            <v>10175</v>
          </cell>
          <cell r="I16">
            <v>5037</v>
          </cell>
          <cell r="K16">
            <v>5138</v>
          </cell>
          <cell r="M16">
            <v>0</v>
          </cell>
        </row>
        <row r="17">
          <cell r="A17">
            <v>2014</v>
          </cell>
          <cell r="D17">
            <v>1</v>
          </cell>
          <cell r="E17" t="str">
            <v>㎥</v>
          </cell>
          <cell r="G17">
            <v>10437</v>
          </cell>
          <cell r="I17">
            <v>5299</v>
          </cell>
          <cell r="K17">
            <v>5138</v>
          </cell>
          <cell r="M17">
            <v>0</v>
          </cell>
        </row>
        <row r="18">
          <cell r="A18">
            <v>2015</v>
          </cell>
          <cell r="B18" t="str">
            <v>7. 강관틀비계매기</v>
          </cell>
          <cell r="D18">
            <v>1</v>
          </cell>
          <cell r="E18" t="str">
            <v>㎥</v>
          </cell>
          <cell r="G18">
            <v>2785</v>
          </cell>
          <cell r="I18">
            <v>2000</v>
          </cell>
          <cell r="K18">
            <v>686</v>
          </cell>
          <cell r="M18">
            <v>99</v>
          </cell>
        </row>
        <row r="19">
          <cell r="A19">
            <v>2016</v>
          </cell>
          <cell r="D19">
            <v>1</v>
          </cell>
          <cell r="E19" t="str">
            <v>㎥</v>
          </cell>
          <cell r="G19">
            <v>2857</v>
          </cell>
          <cell r="I19">
            <v>2074</v>
          </cell>
          <cell r="K19">
            <v>680</v>
          </cell>
          <cell r="M19">
            <v>103</v>
          </cell>
        </row>
        <row r="20">
          <cell r="A20">
            <v>2017</v>
          </cell>
          <cell r="B20" t="str">
            <v>8. 먹매김</v>
          </cell>
          <cell r="C20" t="str">
            <v>주택</v>
          </cell>
          <cell r="D20">
            <v>1</v>
          </cell>
          <cell r="E20" t="str">
            <v>㎡</v>
          </cell>
          <cell r="G20">
            <v>4152</v>
          </cell>
          <cell r="I20">
            <v>4152</v>
          </cell>
          <cell r="K20">
            <v>0</v>
          </cell>
          <cell r="M20">
            <v>0</v>
          </cell>
        </row>
        <row r="21">
          <cell r="A21">
            <v>2018</v>
          </cell>
          <cell r="D21">
            <v>1</v>
          </cell>
          <cell r="E21" t="str">
            <v>㎡</v>
          </cell>
          <cell r="G21">
            <v>4111</v>
          </cell>
          <cell r="I21">
            <v>4111</v>
          </cell>
          <cell r="K21">
            <v>0</v>
          </cell>
          <cell r="M21">
            <v>0</v>
          </cell>
        </row>
        <row r="22">
          <cell r="A22">
            <v>2019</v>
          </cell>
          <cell r="C22" t="str">
            <v>학교,공장</v>
          </cell>
          <cell r="D22">
            <v>1</v>
          </cell>
          <cell r="E22" t="str">
            <v>㎡</v>
          </cell>
          <cell r="G22">
            <v>2189</v>
          </cell>
          <cell r="I22">
            <v>2189</v>
          </cell>
          <cell r="K22">
            <v>0</v>
          </cell>
          <cell r="M22">
            <v>0</v>
          </cell>
        </row>
        <row r="23">
          <cell r="A23">
            <v>2020</v>
          </cell>
          <cell r="D23">
            <v>1</v>
          </cell>
          <cell r="E23" t="str">
            <v>㎡</v>
          </cell>
          <cell r="G23">
            <v>2167</v>
          </cell>
          <cell r="I23">
            <v>2167</v>
          </cell>
          <cell r="K23">
            <v>0</v>
          </cell>
          <cell r="M23">
            <v>0</v>
          </cell>
        </row>
        <row r="24">
          <cell r="A24">
            <v>2021</v>
          </cell>
          <cell r="C24" t="str">
            <v>사무소</v>
          </cell>
          <cell r="D24">
            <v>1</v>
          </cell>
          <cell r="E24" t="str">
            <v>㎡</v>
          </cell>
          <cell r="G24">
            <v>3162</v>
          </cell>
          <cell r="I24">
            <v>3162</v>
          </cell>
          <cell r="K24">
            <v>0</v>
          </cell>
          <cell r="M24">
            <v>0</v>
          </cell>
        </row>
        <row r="25">
          <cell r="A25">
            <v>2022</v>
          </cell>
          <cell r="D25">
            <v>1</v>
          </cell>
          <cell r="E25" t="str">
            <v>㎡</v>
          </cell>
          <cell r="G25">
            <v>3131</v>
          </cell>
          <cell r="I25">
            <v>3131</v>
          </cell>
          <cell r="K25">
            <v>0</v>
          </cell>
          <cell r="M25">
            <v>0</v>
          </cell>
        </row>
        <row r="26">
          <cell r="A26">
            <v>2023</v>
          </cell>
          <cell r="B26" t="str">
            <v>9. 현장정리</v>
          </cell>
          <cell r="C26" t="str">
            <v>con'c</v>
          </cell>
          <cell r="D26">
            <v>1</v>
          </cell>
          <cell r="E26" t="str">
            <v>㎡</v>
          </cell>
          <cell r="G26">
            <v>5047</v>
          </cell>
          <cell r="I26">
            <v>5047</v>
          </cell>
          <cell r="K26">
            <v>0</v>
          </cell>
          <cell r="M26">
            <v>0</v>
          </cell>
        </row>
        <row r="27">
          <cell r="A27">
            <v>2024</v>
          </cell>
          <cell r="D27">
            <v>1</v>
          </cell>
          <cell r="E27" t="str">
            <v>㎡</v>
          </cell>
          <cell r="G27">
            <v>5678</v>
          </cell>
          <cell r="I27">
            <v>5678</v>
          </cell>
          <cell r="K27">
            <v>0</v>
          </cell>
          <cell r="M27">
            <v>0</v>
          </cell>
        </row>
        <row r="28">
          <cell r="A28">
            <v>2025</v>
          </cell>
          <cell r="C28" t="str">
            <v>조적조</v>
          </cell>
          <cell r="D28">
            <v>1</v>
          </cell>
          <cell r="E28" t="str">
            <v>㎡</v>
          </cell>
          <cell r="G28">
            <v>2332</v>
          </cell>
          <cell r="I28">
            <v>2332</v>
          </cell>
          <cell r="K28">
            <v>0</v>
          </cell>
          <cell r="M28">
            <v>0</v>
          </cell>
        </row>
        <row r="29">
          <cell r="A29">
            <v>2026</v>
          </cell>
          <cell r="D29">
            <v>1</v>
          </cell>
          <cell r="E29" t="str">
            <v>㎡</v>
          </cell>
          <cell r="G29">
            <v>2623</v>
          </cell>
          <cell r="I29">
            <v>2623</v>
          </cell>
          <cell r="K29">
            <v>0</v>
          </cell>
          <cell r="M29">
            <v>0</v>
          </cell>
        </row>
        <row r="30">
          <cell r="A30">
            <v>2027</v>
          </cell>
          <cell r="B30" t="str">
            <v>10. 석재면,테라조면 보양</v>
          </cell>
          <cell r="D30">
            <v>1</v>
          </cell>
          <cell r="E30" t="str">
            <v>㎡</v>
          </cell>
          <cell r="G30">
            <v>475</v>
          </cell>
          <cell r="I30">
            <v>283</v>
          </cell>
          <cell r="K30">
            <v>192</v>
          </cell>
          <cell r="M30">
            <v>0</v>
          </cell>
        </row>
        <row r="31">
          <cell r="A31">
            <v>2028</v>
          </cell>
          <cell r="D31">
            <v>1</v>
          </cell>
          <cell r="E31" t="str">
            <v>㎡</v>
          </cell>
          <cell r="G31">
            <v>509</v>
          </cell>
          <cell r="I31">
            <v>317</v>
          </cell>
          <cell r="K31">
            <v>192</v>
          </cell>
          <cell r="M31">
            <v>0</v>
          </cell>
        </row>
        <row r="32">
          <cell r="A32">
            <v>2029</v>
          </cell>
          <cell r="B32" t="str">
            <v>11. 콘크리트 보양</v>
          </cell>
          <cell r="D32">
            <v>1</v>
          </cell>
          <cell r="E32" t="str">
            <v>㎡</v>
          </cell>
          <cell r="G32">
            <v>519</v>
          </cell>
          <cell r="I32">
            <v>399</v>
          </cell>
          <cell r="K32">
            <v>120</v>
          </cell>
          <cell r="M32">
            <v>0</v>
          </cell>
        </row>
        <row r="33">
          <cell r="A33">
            <v>2030</v>
          </cell>
          <cell r="D33">
            <v>1</v>
          </cell>
          <cell r="E33" t="str">
            <v>㎡</v>
          </cell>
          <cell r="G33">
            <v>665</v>
          </cell>
          <cell r="I33">
            <v>449</v>
          </cell>
          <cell r="K33">
            <v>216</v>
          </cell>
          <cell r="M33">
            <v>0</v>
          </cell>
        </row>
        <row r="34">
          <cell r="A34">
            <v>2031</v>
          </cell>
          <cell r="B34" t="str">
            <v>12. 합판거푸집</v>
          </cell>
          <cell r="C34" t="str">
            <v>1회</v>
          </cell>
          <cell r="D34">
            <v>1</v>
          </cell>
          <cell r="E34" t="str">
            <v>㎡</v>
          </cell>
          <cell r="G34">
            <v>41125</v>
          </cell>
          <cell r="I34">
            <v>27044</v>
          </cell>
          <cell r="K34">
            <v>14081</v>
          </cell>
          <cell r="M34">
            <v>0</v>
          </cell>
        </row>
        <row r="35">
          <cell r="A35">
            <v>2032</v>
          </cell>
          <cell r="D35">
            <v>1</v>
          </cell>
          <cell r="E35" t="str">
            <v>㎡</v>
          </cell>
          <cell r="G35">
            <v>38598</v>
          </cell>
          <cell r="I35">
            <v>28852</v>
          </cell>
          <cell r="K35">
            <v>9746</v>
          </cell>
          <cell r="M35">
            <v>0</v>
          </cell>
        </row>
        <row r="36">
          <cell r="A36">
            <v>2033</v>
          </cell>
          <cell r="C36" t="str">
            <v>3회</v>
          </cell>
          <cell r="D36">
            <v>1</v>
          </cell>
          <cell r="E36" t="str">
            <v>㎡</v>
          </cell>
          <cell r="G36">
            <v>19174</v>
          </cell>
          <cell r="I36">
            <v>12609</v>
          </cell>
          <cell r="K36">
            <v>6565</v>
          </cell>
          <cell r="M36">
            <v>0</v>
          </cell>
        </row>
        <row r="37">
          <cell r="A37">
            <v>2034</v>
          </cell>
          <cell r="D37">
            <v>1</v>
          </cell>
          <cell r="E37" t="str">
            <v>㎡</v>
          </cell>
          <cell r="G37">
            <v>17997</v>
          </cell>
          <cell r="I37">
            <v>13453</v>
          </cell>
          <cell r="K37">
            <v>4544</v>
          </cell>
          <cell r="M37">
            <v>0</v>
          </cell>
        </row>
        <row r="38">
          <cell r="A38">
            <v>2035</v>
          </cell>
          <cell r="C38" t="str">
            <v>4회</v>
          </cell>
          <cell r="D38">
            <v>1</v>
          </cell>
          <cell r="E38" t="str">
            <v>㎡</v>
          </cell>
          <cell r="G38">
            <v>16449</v>
          </cell>
          <cell r="I38">
            <v>10817</v>
          </cell>
          <cell r="K38">
            <v>5632</v>
          </cell>
          <cell r="M38">
            <v>0</v>
          </cell>
        </row>
        <row r="39">
          <cell r="A39">
            <v>2036</v>
          </cell>
          <cell r="D39">
            <v>1</v>
          </cell>
          <cell r="E39" t="str">
            <v>㎡</v>
          </cell>
          <cell r="G39">
            <v>15438</v>
          </cell>
          <cell r="I39">
            <v>11540</v>
          </cell>
          <cell r="K39">
            <v>3898</v>
          </cell>
          <cell r="M39">
            <v>0</v>
          </cell>
        </row>
        <row r="40">
          <cell r="A40">
            <v>2037</v>
          </cell>
          <cell r="C40" t="str">
            <v>6회</v>
          </cell>
          <cell r="D40">
            <v>1</v>
          </cell>
          <cell r="E40" t="str">
            <v>㎡</v>
          </cell>
          <cell r="G40">
            <v>0</v>
          </cell>
        </row>
        <row r="41">
          <cell r="A41">
            <v>2038</v>
          </cell>
          <cell r="D41">
            <v>1</v>
          </cell>
          <cell r="E41" t="str">
            <v>㎡</v>
          </cell>
          <cell r="G41">
            <v>0</v>
          </cell>
        </row>
        <row r="42">
          <cell r="A42">
            <v>2039</v>
          </cell>
          <cell r="B42" t="str">
            <v>13.콘크리트면 마무리</v>
          </cell>
          <cell r="C42" t="str">
            <v>0.5B</v>
          </cell>
          <cell r="D42">
            <v>1</v>
          </cell>
          <cell r="E42" t="str">
            <v>㎡</v>
          </cell>
          <cell r="G42">
            <v>3364</v>
          </cell>
          <cell r="I42">
            <v>3228</v>
          </cell>
          <cell r="K42">
            <v>116</v>
          </cell>
          <cell r="M42">
            <v>20</v>
          </cell>
        </row>
        <row r="43">
          <cell r="A43">
            <v>2040</v>
          </cell>
          <cell r="D43">
            <v>1</v>
          </cell>
          <cell r="E43" t="str">
            <v>㎡</v>
          </cell>
          <cell r="G43">
            <v>3409</v>
          </cell>
          <cell r="I43">
            <v>3283</v>
          </cell>
          <cell r="K43">
            <v>106</v>
          </cell>
          <cell r="M43">
            <v>20</v>
          </cell>
        </row>
        <row r="44">
          <cell r="A44">
            <v>2041</v>
          </cell>
          <cell r="B44" t="str">
            <v>14.붉은벽돌 치장쌓기 0.5B(5000매 미만)</v>
          </cell>
          <cell r="E44" t="str">
            <v>천매</v>
          </cell>
          <cell r="G44">
            <v>363414</v>
          </cell>
          <cell r="I44">
            <v>355432</v>
          </cell>
          <cell r="K44">
            <v>4185</v>
          </cell>
          <cell r="M44">
            <v>3797</v>
          </cell>
        </row>
        <row r="45">
          <cell r="A45">
            <v>2042</v>
          </cell>
          <cell r="E45" t="str">
            <v>천매</v>
          </cell>
          <cell r="G45">
            <v>381529</v>
          </cell>
          <cell r="I45">
            <v>372959</v>
          </cell>
          <cell r="K45">
            <v>4773</v>
          </cell>
          <cell r="M45">
            <v>3797</v>
          </cell>
        </row>
        <row r="46">
          <cell r="A46">
            <v>2043</v>
          </cell>
          <cell r="B46" t="str">
            <v>15.시멘트벽돌쌓기 0.5B(5000매 미만)</v>
          </cell>
          <cell r="E46" t="str">
            <v>천매</v>
          </cell>
          <cell r="G46">
            <v>335767</v>
          </cell>
          <cell r="I46">
            <v>328963</v>
          </cell>
          <cell r="K46">
            <v>3749</v>
          </cell>
          <cell r="M46">
            <v>3055</v>
          </cell>
        </row>
        <row r="47">
          <cell r="A47">
            <v>2044</v>
          </cell>
          <cell r="E47" t="str">
            <v>천매</v>
          </cell>
          <cell r="G47">
            <v>354434</v>
          </cell>
          <cell r="I47">
            <v>347104</v>
          </cell>
          <cell r="K47">
            <v>4275</v>
          </cell>
          <cell r="M47">
            <v>3055</v>
          </cell>
        </row>
        <row r="48">
          <cell r="A48">
            <v>2045</v>
          </cell>
          <cell r="C48" t="str">
            <v>공간쌓을때</v>
          </cell>
          <cell r="E48" t="str">
            <v>천매</v>
          </cell>
          <cell r="G48">
            <v>484762</v>
          </cell>
          <cell r="I48">
            <v>478027</v>
          </cell>
          <cell r="K48">
            <v>3711</v>
          </cell>
          <cell r="M48">
            <v>3024</v>
          </cell>
        </row>
        <row r="49">
          <cell r="A49">
            <v>2046</v>
          </cell>
          <cell r="E49" t="str">
            <v>천매</v>
          </cell>
          <cell r="G49">
            <v>511305</v>
          </cell>
          <cell r="I49">
            <v>504049</v>
          </cell>
          <cell r="K49">
            <v>4232</v>
          </cell>
          <cell r="M49">
            <v>3024</v>
          </cell>
        </row>
        <row r="50">
          <cell r="A50">
            <v>2047</v>
          </cell>
          <cell r="B50" t="str">
            <v>16.붉은벽돌 치장쌓기 0.5B(5000 ~ 10000매 )</v>
          </cell>
          <cell r="E50" t="str">
            <v>천매</v>
          </cell>
          <cell r="G50">
            <v>344280</v>
          </cell>
          <cell r="I50">
            <v>336413</v>
          </cell>
          <cell r="K50">
            <v>4125</v>
          </cell>
          <cell r="M50">
            <v>3742</v>
          </cell>
        </row>
        <row r="51">
          <cell r="A51">
            <v>2048</v>
          </cell>
          <cell r="E51" t="str">
            <v>천매</v>
          </cell>
          <cell r="G51">
            <v>361529</v>
          </cell>
          <cell r="I51">
            <v>353083</v>
          </cell>
          <cell r="K51">
            <v>4704</v>
          </cell>
          <cell r="M51">
            <v>3742</v>
          </cell>
        </row>
        <row r="52">
          <cell r="A52">
            <v>2049</v>
          </cell>
          <cell r="B52" t="str">
            <v>17.시멘트벽돌쌓기 0.5B(5000 ~ 10000매 )</v>
          </cell>
          <cell r="E52" t="str">
            <v>천매</v>
          </cell>
          <cell r="G52">
            <v>175749.47750000001</v>
          </cell>
          <cell r="I52">
            <v>168439</v>
          </cell>
          <cell r="K52">
            <v>4253.8125000000009</v>
          </cell>
          <cell r="M52">
            <v>3056.665</v>
          </cell>
        </row>
        <row r="53">
          <cell r="A53">
            <v>2050</v>
          </cell>
          <cell r="E53" t="str">
            <v>천매</v>
          </cell>
          <cell r="G53">
            <v>185320.47750000001</v>
          </cell>
          <cell r="I53">
            <v>178010</v>
          </cell>
          <cell r="K53">
            <v>4253.8125000000009</v>
          </cell>
          <cell r="M53">
            <v>3056.665</v>
          </cell>
        </row>
        <row r="54">
          <cell r="A54">
            <v>2051</v>
          </cell>
          <cell r="C54" t="str">
            <v>공간쌓을때</v>
          </cell>
          <cell r="E54" t="str">
            <v>천매</v>
          </cell>
          <cell r="G54">
            <v>329642.47749999998</v>
          </cell>
          <cell r="I54">
            <v>322332</v>
          </cell>
          <cell r="K54">
            <v>4253.8125000000009</v>
          </cell>
          <cell r="M54">
            <v>3056.665</v>
          </cell>
        </row>
        <row r="55">
          <cell r="A55">
            <v>2052</v>
          </cell>
          <cell r="E55" t="str">
            <v>천매</v>
          </cell>
          <cell r="G55">
            <v>347357.47749999998</v>
          </cell>
          <cell r="I55">
            <v>340047</v>
          </cell>
          <cell r="K55">
            <v>4253.8125000000009</v>
          </cell>
          <cell r="M55">
            <v>3056.665</v>
          </cell>
        </row>
        <row r="56">
          <cell r="A56">
            <v>2053</v>
          </cell>
          <cell r="B56" t="str">
            <v>18.붉은벽돌 치장쌓기 0.5B(10000매 이상)</v>
          </cell>
          <cell r="E56" t="str">
            <v>천매</v>
          </cell>
          <cell r="G56">
            <v>316542</v>
          </cell>
          <cell r="I56">
            <v>308675</v>
          </cell>
          <cell r="K56">
            <v>4125</v>
          </cell>
          <cell r="M56">
            <v>3742</v>
          </cell>
        </row>
        <row r="57">
          <cell r="A57">
            <v>2054</v>
          </cell>
          <cell r="E57" t="str">
            <v>천매</v>
          </cell>
          <cell r="G57">
            <v>332589</v>
          </cell>
          <cell r="I57">
            <v>324143</v>
          </cell>
          <cell r="K57">
            <v>4704</v>
          </cell>
          <cell r="M57">
            <v>3742</v>
          </cell>
        </row>
        <row r="58">
          <cell r="A58">
            <v>2055</v>
          </cell>
          <cell r="B58" t="str">
            <v>19.시멘트벽돌쌓기 0.5B(10000매 이상)</v>
          </cell>
          <cell r="E58" t="str">
            <v>천매</v>
          </cell>
          <cell r="G58">
            <v>315617</v>
          </cell>
          <cell r="I58">
            <v>308813</v>
          </cell>
          <cell r="K58">
            <v>3749</v>
          </cell>
          <cell r="M58">
            <v>3055</v>
          </cell>
        </row>
        <row r="59">
          <cell r="A59">
            <v>2056</v>
          </cell>
          <cell r="E59" t="str">
            <v>천매</v>
          </cell>
          <cell r="G59">
            <v>333262</v>
          </cell>
          <cell r="I59">
            <v>325932</v>
          </cell>
          <cell r="K59">
            <v>4275</v>
          </cell>
          <cell r="M59">
            <v>3055</v>
          </cell>
        </row>
        <row r="60">
          <cell r="A60">
            <v>2057</v>
          </cell>
          <cell r="C60" t="str">
            <v>공간쌓을때</v>
          </cell>
          <cell r="E60" t="str">
            <v>천매</v>
          </cell>
          <cell r="G60">
            <v>315617</v>
          </cell>
          <cell r="I60">
            <v>308813</v>
          </cell>
          <cell r="K60">
            <v>3749</v>
          </cell>
          <cell r="M60">
            <v>3055</v>
          </cell>
        </row>
        <row r="61">
          <cell r="A61">
            <v>2058</v>
          </cell>
          <cell r="E61" t="str">
            <v>천매</v>
          </cell>
          <cell r="G61">
            <v>333262</v>
          </cell>
          <cell r="I61">
            <v>325932</v>
          </cell>
          <cell r="K61">
            <v>4275</v>
          </cell>
          <cell r="M61">
            <v>3055</v>
          </cell>
        </row>
        <row r="62">
          <cell r="A62">
            <v>2059</v>
          </cell>
          <cell r="B62" t="str">
            <v>20.시멘트벽돌쌓기 1.0B(5000 ~ 10000매 )</v>
          </cell>
          <cell r="E62" t="str">
            <v>천매</v>
          </cell>
          <cell r="G62">
            <v>162578</v>
          </cell>
          <cell r="I62">
            <v>153596</v>
          </cell>
          <cell r="K62">
            <v>4948</v>
          </cell>
          <cell r="M62">
            <v>4034</v>
          </cell>
        </row>
        <row r="63">
          <cell r="A63">
            <v>2060</v>
          </cell>
          <cell r="E63" t="str">
            <v>천매</v>
          </cell>
          <cell r="G63">
            <v>172177</v>
          </cell>
          <cell r="I63">
            <v>162499</v>
          </cell>
          <cell r="K63">
            <v>5644</v>
          </cell>
          <cell r="M63">
            <v>4034</v>
          </cell>
        </row>
        <row r="64">
          <cell r="A64">
            <v>2061</v>
          </cell>
          <cell r="C64" t="str">
            <v>공간쌓을때</v>
          </cell>
          <cell r="E64" t="str">
            <v>천매</v>
          </cell>
          <cell r="G64">
            <v>316471</v>
          </cell>
          <cell r="I64">
            <v>307489</v>
          </cell>
          <cell r="K64">
            <v>4948</v>
          </cell>
          <cell r="M64">
            <v>4034</v>
          </cell>
        </row>
        <row r="65">
          <cell r="A65">
            <v>2062</v>
          </cell>
          <cell r="E65" t="str">
            <v>천매</v>
          </cell>
          <cell r="G65">
            <v>334214</v>
          </cell>
          <cell r="I65">
            <v>324536</v>
          </cell>
          <cell r="K65">
            <v>5644</v>
          </cell>
          <cell r="M65">
            <v>4034</v>
          </cell>
        </row>
        <row r="66">
          <cell r="A66">
            <v>2063</v>
          </cell>
          <cell r="B66" t="str">
            <v>21.시멘트벽돌쌓기 1.0B( 10000매이상 )</v>
          </cell>
          <cell r="E66" t="str">
            <v>천매</v>
          </cell>
          <cell r="G66">
            <v>150600</v>
          </cell>
          <cell r="I66">
            <v>141618</v>
          </cell>
          <cell r="K66">
            <v>4948</v>
          </cell>
          <cell r="M66">
            <v>4034</v>
          </cell>
        </row>
        <row r="67">
          <cell r="A67">
            <v>2064</v>
          </cell>
          <cell r="E67" t="str">
            <v>천매</v>
          </cell>
          <cell r="G67">
            <v>159589</v>
          </cell>
          <cell r="I67">
            <v>149911</v>
          </cell>
          <cell r="K67">
            <v>5644</v>
          </cell>
          <cell r="M67">
            <v>4034</v>
          </cell>
        </row>
        <row r="68">
          <cell r="A68">
            <v>2065</v>
          </cell>
          <cell r="C68" t="str">
            <v>공간쌓을때</v>
          </cell>
          <cell r="E68" t="str">
            <v>천매</v>
          </cell>
          <cell r="G68">
            <v>304493</v>
          </cell>
          <cell r="I68">
            <v>295511</v>
          </cell>
          <cell r="K68">
            <v>4948</v>
          </cell>
          <cell r="M68">
            <v>4034</v>
          </cell>
        </row>
        <row r="69">
          <cell r="A69">
            <v>2066</v>
          </cell>
          <cell r="E69" t="str">
            <v>천매</v>
          </cell>
          <cell r="G69">
            <v>321626</v>
          </cell>
          <cell r="I69">
            <v>311948</v>
          </cell>
          <cell r="K69">
            <v>5644</v>
          </cell>
          <cell r="M69">
            <v>4034</v>
          </cell>
        </row>
        <row r="70">
          <cell r="A70">
            <v>2067</v>
          </cell>
          <cell r="B70" t="str">
            <v>22.몰탈바르기</v>
          </cell>
          <cell r="C70" t="str">
            <v>바닥24mm</v>
          </cell>
          <cell r="D70">
            <v>1</v>
          </cell>
          <cell r="E70" t="str">
            <v>㎡</v>
          </cell>
          <cell r="G70">
            <v>6564</v>
          </cell>
          <cell r="I70">
            <v>5873</v>
          </cell>
          <cell r="K70">
            <v>381</v>
          </cell>
          <cell r="M70">
            <v>310</v>
          </cell>
        </row>
        <row r="71">
          <cell r="A71">
            <v>2068</v>
          </cell>
          <cell r="D71">
            <v>1</v>
          </cell>
          <cell r="E71" t="str">
            <v>㎡</v>
          </cell>
          <cell r="G71">
            <v>6946</v>
          </cell>
          <cell r="I71">
            <v>6202</v>
          </cell>
          <cell r="K71">
            <v>434</v>
          </cell>
          <cell r="M71">
            <v>310</v>
          </cell>
        </row>
        <row r="72">
          <cell r="A72">
            <v>2069</v>
          </cell>
          <cell r="B72" t="str">
            <v>23.몰탈바르기</v>
          </cell>
          <cell r="C72" t="str">
            <v>벽18mm</v>
          </cell>
          <cell r="D72">
            <v>1</v>
          </cell>
          <cell r="E72" t="str">
            <v>㎡</v>
          </cell>
          <cell r="G72">
            <v>9018</v>
          </cell>
          <cell r="I72">
            <v>8450</v>
          </cell>
          <cell r="K72">
            <v>313</v>
          </cell>
          <cell r="M72">
            <v>255</v>
          </cell>
        </row>
        <row r="73">
          <cell r="A73">
            <v>2070</v>
          </cell>
          <cell r="D73">
            <v>1</v>
          </cell>
          <cell r="E73" t="str">
            <v>㎡</v>
          </cell>
          <cell r="G73">
            <v>9501</v>
          </cell>
          <cell r="I73">
            <v>8888</v>
          </cell>
          <cell r="K73">
            <v>358</v>
          </cell>
          <cell r="M73">
            <v>255</v>
          </cell>
        </row>
        <row r="74">
          <cell r="A74">
            <v>2071</v>
          </cell>
          <cell r="B74" t="str">
            <v>24.창문틀 모르터충진</v>
          </cell>
          <cell r="D74">
            <v>1</v>
          </cell>
          <cell r="E74" t="str">
            <v>m</v>
          </cell>
          <cell r="G74">
            <v>1601</v>
          </cell>
          <cell r="I74">
            <v>1455</v>
          </cell>
          <cell r="K74">
            <v>81</v>
          </cell>
          <cell r="M74">
            <v>65</v>
          </cell>
        </row>
        <row r="75">
          <cell r="A75">
            <v>2072</v>
          </cell>
          <cell r="D75">
            <v>1</v>
          </cell>
          <cell r="E75" t="str">
            <v>m</v>
          </cell>
          <cell r="G75">
            <v>1634</v>
          </cell>
          <cell r="I75">
            <v>1477</v>
          </cell>
          <cell r="K75">
            <v>92</v>
          </cell>
          <cell r="M75">
            <v>65</v>
          </cell>
        </row>
        <row r="76">
          <cell r="A76">
            <v>2073</v>
          </cell>
          <cell r="B76" t="str">
            <v>25.몰 탈</v>
          </cell>
          <cell r="C76">
            <v>4.3749999999999997E-2</v>
          </cell>
          <cell r="D76">
            <v>1</v>
          </cell>
          <cell r="E76" t="str">
            <v>㎥</v>
          </cell>
          <cell r="G76">
            <v>76229</v>
          </cell>
          <cell r="I76">
            <v>49005</v>
          </cell>
          <cell r="K76">
            <v>14998</v>
          </cell>
          <cell r="M76">
            <v>12226</v>
          </cell>
        </row>
        <row r="77">
          <cell r="A77">
            <v>2074</v>
          </cell>
          <cell r="D77">
            <v>1</v>
          </cell>
          <cell r="E77" t="str">
            <v>㎥</v>
          </cell>
          <cell r="G77">
            <v>82841</v>
          </cell>
          <cell r="I77">
            <v>53512</v>
          </cell>
          <cell r="K77">
            <v>17103</v>
          </cell>
          <cell r="M77">
            <v>12226</v>
          </cell>
        </row>
        <row r="78">
          <cell r="A78">
            <v>2075</v>
          </cell>
          <cell r="B78" t="str">
            <v>26.인조석 현장갈기</v>
          </cell>
          <cell r="D78">
            <v>1</v>
          </cell>
          <cell r="E78" t="str">
            <v>㎡</v>
          </cell>
          <cell r="G78">
            <v>18347</v>
          </cell>
          <cell r="I78">
            <v>15337</v>
          </cell>
          <cell r="K78">
            <v>2609</v>
          </cell>
          <cell r="M78">
            <v>401</v>
          </cell>
        </row>
        <row r="79">
          <cell r="A79">
            <v>2076</v>
          </cell>
          <cell r="D79">
            <v>1</v>
          </cell>
          <cell r="E79" t="str">
            <v>㎡</v>
          </cell>
          <cell r="G79">
            <v>19524</v>
          </cell>
          <cell r="I79">
            <v>16406</v>
          </cell>
          <cell r="K79">
            <v>2717</v>
          </cell>
          <cell r="M79">
            <v>401</v>
          </cell>
        </row>
        <row r="80">
          <cell r="A80">
            <v>2077</v>
          </cell>
          <cell r="B80" t="str">
            <v>27.바닥줄눈대</v>
          </cell>
          <cell r="D80">
            <v>1</v>
          </cell>
          <cell r="E80" t="str">
            <v>m</v>
          </cell>
          <cell r="G80">
            <v>3398</v>
          </cell>
          <cell r="I80">
            <v>2978</v>
          </cell>
          <cell r="K80">
            <v>420</v>
          </cell>
          <cell r="M80">
            <v>0</v>
          </cell>
        </row>
        <row r="81">
          <cell r="A81">
            <v>2078</v>
          </cell>
          <cell r="D81">
            <v>1</v>
          </cell>
          <cell r="E81" t="str">
            <v>m</v>
          </cell>
          <cell r="G81">
            <v>3422</v>
          </cell>
          <cell r="I81">
            <v>2988</v>
          </cell>
          <cell r="K81">
            <v>434</v>
          </cell>
          <cell r="M81">
            <v>0</v>
          </cell>
        </row>
        <row r="82">
          <cell r="A82">
            <v>2079</v>
          </cell>
          <cell r="B82" t="str">
            <v>28.시멘트액체방수 C종</v>
          </cell>
          <cell r="D82">
            <v>1</v>
          </cell>
          <cell r="E82" t="str">
            <v>㎡</v>
          </cell>
          <cell r="G82">
            <v>16018</v>
          </cell>
          <cell r="I82">
            <v>15361</v>
          </cell>
          <cell r="K82">
            <v>385</v>
          </cell>
          <cell r="M82">
            <v>272</v>
          </cell>
        </row>
        <row r="83">
          <cell r="A83">
            <v>2080</v>
          </cell>
          <cell r="D83">
            <v>1</v>
          </cell>
          <cell r="E83" t="str">
            <v>㎡</v>
          </cell>
          <cell r="G83">
            <v>16842</v>
          </cell>
          <cell r="I83">
            <v>16287</v>
          </cell>
          <cell r="K83">
            <v>283</v>
          </cell>
          <cell r="M83">
            <v>272</v>
          </cell>
        </row>
        <row r="84">
          <cell r="A84">
            <v>2081</v>
          </cell>
          <cell r="B84" t="str">
            <v>29.수밀코킹</v>
          </cell>
          <cell r="D84">
            <v>1</v>
          </cell>
          <cell r="E84" t="str">
            <v>m</v>
          </cell>
          <cell r="G84">
            <v>5372</v>
          </cell>
          <cell r="I84">
            <v>5150</v>
          </cell>
          <cell r="K84">
            <v>222</v>
          </cell>
          <cell r="M84">
            <v>0</v>
          </cell>
        </row>
        <row r="85">
          <cell r="A85">
            <v>2082</v>
          </cell>
          <cell r="D85">
            <v>1</v>
          </cell>
          <cell r="E85" t="str">
            <v>m</v>
          </cell>
          <cell r="G85">
            <v>5536</v>
          </cell>
          <cell r="I85">
            <v>5314</v>
          </cell>
          <cell r="K85">
            <v>222</v>
          </cell>
          <cell r="M85">
            <v>0</v>
          </cell>
        </row>
        <row r="86">
          <cell r="A86">
            <v>2083</v>
          </cell>
          <cell r="B86" t="str">
            <v>30.쇠흙손마감</v>
          </cell>
          <cell r="D86">
            <v>1</v>
          </cell>
          <cell r="E86" t="str">
            <v>m</v>
          </cell>
          <cell r="G86">
            <v>235</v>
          </cell>
          <cell r="I86">
            <v>235</v>
          </cell>
          <cell r="K86">
            <v>0</v>
          </cell>
          <cell r="M86">
            <v>0</v>
          </cell>
        </row>
        <row r="87">
          <cell r="A87">
            <v>2084</v>
          </cell>
          <cell r="D87">
            <v>1</v>
          </cell>
          <cell r="E87" t="str">
            <v>m</v>
          </cell>
          <cell r="G87">
            <v>236</v>
          </cell>
          <cell r="I87">
            <v>236</v>
          </cell>
          <cell r="K87">
            <v>0</v>
          </cell>
          <cell r="M87">
            <v>0</v>
          </cell>
        </row>
        <row r="88">
          <cell r="A88">
            <v>2085</v>
          </cell>
          <cell r="B88" t="str">
            <v>31.논스립설치</v>
          </cell>
          <cell r="D88">
            <v>1</v>
          </cell>
          <cell r="E88" t="str">
            <v>㎡</v>
          </cell>
          <cell r="G88">
            <v>7459</v>
          </cell>
          <cell r="I88">
            <v>5899</v>
          </cell>
          <cell r="K88">
            <v>1560</v>
          </cell>
          <cell r="M88">
            <v>0</v>
          </cell>
        </row>
        <row r="89">
          <cell r="A89">
            <v>2086</v>
          </cell>
          <cell r="D89">
            <v>1</v>
          </cell>
          <cell r="E89" t="str">
            <v>㎡</v>
          </cell>
          <cell r="G89">
            <v>7478</v>
          </cell>
          <cell r="I89">
            <v>5918</v>
          </cell>
          <cell r="K89">
            <v>1560</v>
          </cell>
          <cell r="M89">
            <v>0</v>
          </cell>
        </row>
        <row r="90">
          <cell r="A90">
            <v>2087</v>
          </cell>
          <cell r="B90" t="str">
            <v>32.수성페인트</v>
          </cell>
          <cell r="C90" t="str">
            <v>3회,내부</v>
          </cell>
          <cell r="D90">
            <v>1</v>
          </cell>
          <cell r="E90" t="str">
            <v>㎡</v>
          </cell>
          <cell r="G90">
            <v>4885</v>
          </cell>
          <cell r="I90">
            <v>3984</v>
          </cell>
          <cell r="K90">
            <v>822</v>
          </cell>
          <cell r="M90">
            <v>79</v>
          </cell>
        </row>
        <row r="91">
          <cell r="A91">
            <v>2088</v>
          </cell>
          <cell r="D91">
            <v>1</v>
          </cell>
          <cell r="E91" t="str">
            <v>㎡</v>
          </cell>
          <cell r="G91">
            <v>5339</v>
          </cell>
          <cell r="I91">
            <v>4312</v>
          </cell>
          <cell r="K91">
            <v>942</v>
          </cell>
          <cell r="M91">
            <v>85</v>
          </cell>
        </row>
        <row r="92">
          <cell r="A92">
            <v>2089</v>
          </cell>
          <cell r="C92" t="str">
            <v>3회,외부</v>
          </cell>
          <cell r="D92">
            <v>1</v>
          </cell>
          <cell r="E92" t="str">
            <v>㎡</v>
          </cell>
          <cell r="G92">
            <v>5022</v>
          </cell>
          <cell r="I92">
            <v>3955</v>
          </cell>
          <cell r="K92">
            <v>989</v>
          </cell>
          <cell r="M92">
            <v>78</v>
          </cell>
        </row>
        <row r="93">
          <cell r="A93">
            <v>2090</v>
          </cell>
          <cell r="D93">
            <v>1</v>
          </cell>
          <cell r="E93" t="str">
            <v>㎡</v>
          </cell>
          <cell r="G93">
            <v>5417</v>
          </cell>
          <cell r="I93">
            <v>4281</v>
          </cell>
          <cell r="K93">
            <v>1051</v>
          </cell>
          <cell r="M93">
            <v>85</v>
          </cell>
        </row>
        <row r="94">
          <cell r="A94">
            <v>2091</v>
          </cell>
          <cell r="B94" t="str">
            <v>33.수성페인트</v>
          </cell>
          <cell r="C94" t="str">
            <v>3회,내부천정</v>
          </cell>
          <cell r="D94">
            <v>1</v>
          </cell>
          <cell r="E94" t="str">
            <v>㎡</v>
          </cell>
          <cell r="G94">
            <v>5839</v>
          </cell>
          <cell r="I94">
            <v>4783</v>
          </cell>
          <cell r="K94">
            <v>962</v>
          </cell>
          <cell r="M94">
            <v>94</v>
          </cell>
        </row>
        <row r="95">
          <cell r="A95">
            <v>2092</v>
          </cell>
          <cell r="D95">
            <v>1</v>
          </cell>
          <cell r="E95" t="str">
            <v>㎡</v>
          </cell>
          <cell r="G95">
            <v>6376</v>
          </cell>
          <cell r="I95">
            <v>5176</v>
          </cell>
          <cell r="K95">
            <v>1097</v>
          </cell>
          <cell r="M95">
            <v>103</v>
          </cell>
        </row>
        <row r="96">
          <cell r="A96">
            <v>2093</v>
          </cell>
          <cell r="C96" t="str">
            <v>3회,외부천정</v>
          </cell>
          <cell r="D96">
            <v>1</v>
          </cell>
          <cell r="E96" t="str">
            <v>㎡</v>
          </cell>
          <cell r="G96">
            <v>5563</v>
          </cell>
          <cell r="I96">
            <v>4399</v>
          </cell>
          <cell r="K96">
            <v>1077</v>
          </cell>
          <cell r="M96">
            <v>87</v>
          </cell>
        </row>
        <row r="97">
          <cell r="A97">
            <v>2094</v>
          </cell>
          <cell r="D97">
            <v>1</v>
          </cell>
          <cell r="E97" t="str">
            <v>㎡</v>
          </cell>
          <cell r="G97">
            <v>5992</v>
          </cell>
          <cell r="I97">
            <v>4761</v>
          </cell>
          <cell r="K97">
            <v>1136</v>
          </cell>
          <cell r="M97">
            <v>95</v>
          </cell>
        </row>
        <row r="98">
          <cell r="A98">
            <v>2095</v>
          </cell>
          <cell r="B98" t="str">
            <v>34.조합페인트</v>
          </cell>
          <cell r="C98" t="str">
            <v>2회,철재</v>
          </cell>
          <cell r="D98">
            <v>1</v>
          </cell>
          <cell r="E98" t="str">
            <v>㎡</v>
          </cell>
          <cell r="G98">
            <v>4001</v>
          </cell>
          <cell r="I98">
            <v>3240</v>
          </cell>
          <cell r="K98">
            <v>697</v>
          </cell>
          <cell r="M98">
            <v>64</v>
          </cell>
        </row>
        <row r="99">
          <cell r="A99">
            <v>2096</v>
          </cell>
          <cell r="D99">
            <v>1</v>
          </cell>
          <cell r="E99" t="str">
            <v>㎡</v>
          </cell>
          <cell r="G99">
            <v>4550</v>
          </cell>
          <cell r="I99">
            <v>3507</v>
          </cell>
          <cell r="K99">
            <v>973</v>
          </cell>
          <cell r="M99">
            <v>70</v>
          </cell>
        </row>
        <row r="100">
          <cell r="A100">
            <v>2097</v>
          </cell>
          <cell r="B100" t="str">
            <v>35.방청페인트</v>
          </cell>
          <cell r="C100" t="str">
            <v>1회, 철재</v>
          </cell>
          <cell r="D100">
            <v>1</v>
          </cell>
          <cell r="E100" t="str">
            <v>㎡</v>
          </cell>
          <cell r="G100">
            <v>2280</v>
          </cell>
          <cell r="I100">
            <v>1806</v>
          </cell>
          <cell r="K100">
            <v>438</v>
          </cell>
          <cell r="M100">
            <v>36</v>
          </cell>
        </row>
        <row r="101">
          <cell r="A101">
            <v>2098</v>
          </cell>
          <cell r="D101">
            <v>1</v>
          </cell>
          <cell r="E101" t="str">
            <v>㎡</v>
          </cell>
          <cell r="G101">
            <v>2505</v>
          </cell>
          <cell r="I101">
            <v>1955</v>
          </cell>
          <cell r="K101">
            <v>511</v>
          </cell>
          <cell r="M101">
            <v>39</v>
          </cell>
        </row>
        <row r="102">
          <cell r="A102">
            <v>2099</v>
          </cell>
          <cell r="B102" t="str">
            <v>36.세라핀페인트</v>
          </cell>
          <cell r="D102">
            <v>1</v>
          </cell>
          <cell r="E102" t="str">
            <v>㎡</v>
          </cell>
          <cell r="G102">
            <v>4900</v>
          </cell>
          <cell r="I102">
            <v>4516</v>
          </cell>
          <cell r="K102">
            <v>294</v>
          </cell>
          <cell r="M102">
            <v>90</v>
          </cell>
        </row>
        <row r="103">
          <cell r="A103">
            <v>2100</v>
          </cell>
          <cell r="D103">
            <v>1</v>
          </cell>
          <cell r="E103" t="str">
            <v>㎡</v>
          </cell>
          <cell r="G103">
            <v>5361</v>
          </cell>
          <cell r="I103">
            <v>4887</v>
          </cell>
          <cell r="K103">
            <v>377</v>
          </cell>
          <cell r="M103">
            <v>97</v>
          </cell>
        </row>
        <row r="104">
          <cell r="A104">
            <v>2101</v>
          </cell>
          <cell r="B104" t="str">
            <v>37. 바닥하드너 바르기</v>
          </cell>
          <cell r="D104">
            <v>1</v>
          </cell>
          <cell r="E104" t="str">
            <v>㎡</v>
          </cell>
          <cell r="G104">
            <v>33399</v>
          </cell>
          <cell r="I104">
            <v>8308</v>
          </cell>
          <cell r="K104">
            <v>2025</v>
          </cell>
          <cell r="M104">
            <v>23066</v>
          </cell>
        </row>
        <row r="105">
          <cell r="A105">
            <v>2102</v>
          </cell>
          <cell r="D105">
            <v>1</v>
          </cell>
          <cell r="E105" t="str">
            <v>㎡</v>
          </cell>
          <cell r="G105">
            <v>33790</v>
          </cell>
          <cell r="I105">
            <v>8699</v>
          </cell>
          <cell r="K105">
            <v>2025</v>
          </cell>
          <cell r="M105">
            <v>23066</v>
          </cell>
        </row>
        <row r="106">
          <cell r="A106">
            <v>2103</v>
          </cell>
          <cell r="B106" t="str">
            <v>38. 유리끼우기및닦기</v>
          </cell>
          <cell r="D106">
            <v>1</v>
          </cell>
          <cell r="E106" t="str">
            <v>㎡</v>
          </cell>
          <cell r="G106">
            <v>39965</v>
          </cell>
          <cell r="I106">
            <v>20777</v>
          </cell>
          <cell r="K106">
            <v>19188</v>
          </cell>
          <cell r="M106">
            <v>0</v>
          </cell>
        </row>
        <row r="107">
          <cell r="A107">
            <v>2104</v>
          </cell>
          <cell r="D107">
            <v>1</v>
          </cell>
          <cell r="E107" t="str">
            <v>㎡</v>
          </cell>
          <cell r="G107">
            <v>43512</v>
          </cell>
          <cell r="I107">
            <v>22020</v>
          </cell>
          <cell r="K107">
            <v>21492</v>
          </cell>
          <cell r="M107">
            <v>0</v>
          </cell>
        </row>
        <row r="108">
          <cell r="A108">
            <v>2105</v>
          </cell>
          <cell r="B108" t="str">
            <v>39. 도어체크달기</v>
          </cell>
          <cell r="D108">
            <v>1</v>
          </cell>
          <cell r="E108" t="str">
            <v>개소</v>
          </cell>
          <cell r="G108">
            <v>24451</v>
          </cell>
          <cell r="I108">
            <v>4785</v>
          </cell>
          <cell r="K108">
            <v>19000</v>
          </cell>
          <cell r="M108">
            <v>666</v>
          </cell>
        </row>
        <row r="109">
          <cell r="A109">
            <v>2106</v>
          </cell>
          <cell r="D109">
            <v>1</v>
          </cell>
          <cell r="E109" t="str">
            <v>개소</v>
          </cell>
          <cell r="G109">
            <v>24797</v>
          </cell>
          <cell r="I109">
            <v>5048</v>
          </cell>
          <cell r="K109">
            <v>19000</v>
          </cell>
          <cell r="M109">
            <v>749</v>
          </cell>
        </row>
        <row r="110">
          <cell r="A110">
            <v>2107</v>
          </cell>
          <cell r="B110" t="str">
            <v>40. 도어록달기</v>
          </cell>
          <cell r="D110">
            <v>1</v>
          </cell>
          <cell r="E110" t="str">
            <v>개소</v>
          </cell>
          <cell r="G110">
            <v>6559</v>
          </cell>
          <cell r="I110">
            <v>563</v>
          </cell>
          <cell r="K110">
            <v>5980</v>
          </cell>
          <cell r="M110">
            <v>16</v>
          </cell>
        </row>
        <row r="111">
          <cell r="A111">
            <v>2108</v>
          </cell>
          <cell r="D111">
            <v>1</v>
          </cell>
          <cell r="E111" t="str">
            <v>개소</v>
          </cell>
          <cell r="G111">
            <v>0</v>
          </cell>
          <cell r="I111">
            <v>0</v>
          </cell>
          <cell r="K111">
            <v>0</v>
          </cell>
          <cell r="M111">
            <v>0</v>
          </cell>
        </row>
        <row r="112">
          <cell r="A112">
            <v>2109</v>
          </cell>
          <cell r="B112" t="str">
            <v>41. 선 홈 통</v>
          </cell>
          <cell r="D112">
            <v>1</v>
          </cell>
          <cell r="E112" t="str">
            <v>m</v>
          </cell>
          <cell r="G112">
            <v>25557</v>
          </cell>
          <cell r="I112">
            <v>10772</v>
          </cell>
          <cell r="K112">
            <v>14785</v>
          </cell>
          <cell r="M112">
            <v>0</v>
          </cell>
        </row>
        <row r="113">
          <cell r="A113">
            <v>2110</v>
          </cell>
          <cell r="D113">
            <v>1</v>
          </cell>
          <cell r="E113" t="str">
            <v>m</v>
          </cell>
          <cell r="G113">
            <v>26343</v>
          </cell>
          <cell r="I113">
            <v>11558</v>
          </cell>
          <cell r="K113">
            <v>14785</v>
          </cell>
          <cell r="M113">
            <v>0</v>
          </cell>
        </row>
        <row r="114">
          <cell r="A114">
            <v>2111</v>
          </cell>
          <cell r="B114" t="str">
            <v>42. 루프드레인</v>
          </cell>
          <cell r="D114">
            <v>1</v>
          </cell>
          <cell r="E114" t="str">
            <v>개소</v>
          </cell>
          <cell r="G114">
            <v>15786</v>
          </cell>
          <cell r="I114">
            <v>12513</v>
          </cell>
          <cell r="K114">
            <v>1546</v>
          </cell>
          <cell r="M114">
            <v>1727</v>
          </cell>
        </row>
        <row r="115">
          <cell r="A115">
            <v>2112</v>
          </cell>
          <cell r="D115">
            <v>1</v>
          </cell>
          <cell r="E115" t="str">
            <v>개소</v>
          </cell>
          <cell r="G115">
            <v>18957</v>
          </cell>
          <cell r="I115">
            <v>12796</v>
          </cell>
          <cell r="K115">
            <v>2989</v>
          </cell>
          <cell r="M115">
            <v>3172</v>
          </cell>
        </row>
        <row r="116">
          <cell r="A116">
            <v>2113</v>
          </cell>
          <cell r="B116" t="str">
            <v>43. 칼라아스팔트 싱글잇기</v>
          </cell>
          <cell r="D116">
            <v>1</v>
          </cell>
          <cell r="E116" t="str">
            <v>㎡</v>
          </cell>
          <cell r="G116">
            <v>25420</v>
          </cell>
          <cell r="I116">
            <v>8408</v>
          </cell>
          <cell r="K116">
            <v>16761</v>
          </cell>
          <cell r="M116">
            <v>251</v>
          </cell>
        </row>
        <row r="117">
          <cell r="A117">
            <v>2114</v>
          </cell>
          <cell r="D117">
            <v>1</v>
          </cell>
          <cell r="E117" t="str">
            <v>㎡</v>
          </cell>
          <cell r="G117">
            <v>25210</v>
          </cell>
          <cell r="I117">
            <v>8229</v>
          </cell>
          <cell r="K117">
            <v>16735</v>
          </cell>
          <cell r="M117">
            <v>246</v>
          </cell>
        </row>
        <row r="118">
          <cell r="A118">
            <v>2115</v>
          </cell>
          <cell r="B118" t="str">
            <v>44.동판 후레싱</v>
          </cell>
          <cell r="D118">
            <v>1</v>
          </cell>
          <cell r="E118" t="str">
            <v>m</v>
          </cell>
          <cell r="G118">
            <v>6667</v>
          </cell>
          <cell r="I118">
            <v>1280</v>
          </cell>
          <cell r="K118">
            <v>5387</v>
          </cell>
          <cell r="M118">
            <v>0</v>
          </cell>
        </row>
        <row r="119">
          <cell r="A119">
            <v>2116</v>
          </cell>
          <cell r="D119">
            <v>1</v>
          </cell>
          <cell r="E119" t="str">
            <v>m</v>
          </cell>
          <cell r="G119">
            <v>6621</v>
          </cell>
          <cell r="I119">
            <v>1234</v>
          </cell>
          <cell r="K119">
            <v>5387</v>
          </cell>
          <cell r="M119">
            <v>0</v>
          </cell>
        </row>
      </sheetData>
      <sheetData sheetId="1">
        <row r="1">
          <cell r="N1" t="str">
            <v>[상단:계약체결시, 하단:물가변동시]</v>
          </cell>
        </row>
        <row r="2">
          <cell r="B2" t="str">
            <v>구  분</v>
          </cell>
          <cell r="C2" t="str">
            <v>종  별</v>
          </cell>
          <cell r="D2" t="str">
            <v>원 수</v>
          </cell>
          <cell r="E2" t="str">
            <v>단 위</v>
          </cell>
          <cell r="F2" t="str">
            <v>총  액</v>
          </cell>
          <cell r="H2" t="str">
            <v>노 무 비</v>
          </cell>
          <cell r="J2" t="str">
            <v>재 료 비</v>
          </cell>
          <cell r="L2" t="str">
            <v>경 비</v>
          </cell>
          <cell r="N2" t="str">
            <v>비 고</v>
          </cell>
        </row>
        <row r="3">
          <cell r="F3" t="str">
            <v>단 가</v>
          </cell>
          <cell r="G3" t="str">
            <v>금 액</v>
          </cell>
          <cell r="H3" t="str">
            <v>단 가</v>
          </cell>
          <cell r="I3" t="str">
            <v>금 액</v>
          </cell>
          <cell r="J3" t="str">
            <v>단 가</v>
          </cell>
          <cell r="K3" t="str">
            <v>금 액</v>
          </cell>
          <cell r="L3" t="str">
            <v>단 가</v>
          </cell>
          <cell r="M3" t="str">
            <v>금 액</v>
          </cell>
        </row>
        <row r="4">
          <cell r="A4">
            <v>1001</v>
          </cell>
          <cell r="B4" t="str">
            <v>⊙ 그라우트 플랜트설치 (현탁액)</v>
          </cell>
          <cell r="G4">
            <v>417172</v>
          </cell>
          <cell r="I4">
            <v>399171</v>
          </cell>
          <cell r="K4">
            <v>18001</v>
          </cell>
          <cell r="M4">
            <v>0</v>
          </cell>
        </row>
        <row r="5">
          <cell r="A5">
            <v>1002</v>
          </cell>
          <cell r="G5">
            <v>438059</v>
          </cell>
          <cell r="I5">
            <v>420058</v>
          </cell>
          <cell r="K5">
            <v>18001</v>
          </cell>
          <cell r="M5">
            <v>0</v>
          </cell>
        </row>
        <row r="6">
          <cell r="A6">
            <v>1003</v>
          </cell>
          <cell r="B6" t="str">
            <v>⊙ 그라우트 플랜트설치 ( 반용액,몰탈 )</v>
          </cell>
          <cell r="G6">
            <v>629860</v>
          </cell>
          <cell r="I6">
            <v>598756</v>
          </cell>
          <cell r="K6">
            <v>31104</v>
          </cell>
          <cell r="M6">
            <v>0</v>
          </cell>
        </row>
        <row r="7">
          <cell r="A7">
            <v>1004</v>
          </cell>
          <cell r="G7">
            <v>661191</v>
          </cell>
          <cell r="I7">
            <v>630087</v>
          </cell>
          <cell r="K7">
            <v>31104</v>
          </cell>
          <cell r="M7">
            <v>0</v>
          </cell>
        </row>
        <row r="8">
          <cell r="A8">
            <v>1005</v>
          </cell>
          <cell r="B8" t="str">
            <v>⊙ 그라우트 플랜트설치 ( 약 액 )</v>
          </cell>
          <cell r="G8">
            <v>829446</v>
          </cell>
          <cell r="I8">
            <v>798342</v>
          </cell>
          <cell r="K8">
            <v>31104</v>
          </cell>
          <cell r="M8">
            <v>0</v>
          </cell>
        </row>
        <row r="9">
          <cell r="A9">
            <v>1006</v>
          </cell>
          <cell r="G9">
            <v>871220</v>
          </cell>
          <cell r="I9">
            <v>840116</v>
          </cell>
          <cell r="K9">
            <v>31104</v>
          </cell>
          <cell r="M9">
            <v>0</v>
          </cell>
        </row>
        <row r="10">
          <cell r="A10">
            <v>1007</v>
          </cell>
          <cell r="B10" t="str">
            <v>⊙  급수배관비 (100/회) 구경 25mm</v>
          </cell>
          <cell r="G10">
            <v>120435</v>
          </cell>
          <cell r="I10">
            <v>110176</v>
          </cell>
          <cell r="K10">
            <v>10259</v>
          </cell>
          <cell r="M10">
            <v>0</v>
          </cell>
        </row>
        <row r="11">
          <cell r="A11">
            <v>1008</v>
          </cell>
          <cell r="G11">
            <v>133856</v>
          </cell>
          <cell r="I11">
            <v>123597</v>
          </cell>
          <cell r="K11">
            <v>10259</v>
          </cell>
          <cell r="M11">
            <v>0</v>
          </cell>
        </row>
        <row r="12">
          <cell r="A12">
            <v>1009</v>
          </cell>
          <cell r="B12" t="str">
            <v>⊙  급수배관비 (100/회) 구경 32mm</v>
          </cell>
          <cell r="G12">
            <v>120435</v>
          </cell>
          <cell r="I12">
            <v>110176</v>
          </cell>
          <cell r="K12">
            <v>10259</v>
          </cell>
          <cell r="M12">
            <v>0</v>
          </cell>
        </row>
        <row r="13">
          <cell r="A13">
            <v>1010</v>
          </cell>
          <cell r="G13">
            <v>133856</v>
          </cell>
          <cell r="I13">
            <v>123597</v>
          </cell>
          <cell r="K13">
            <v>10259</v>
          </cell>
          <cell r="M13">
            <v>0</v>
          </cell>
        </row>
        <row r="14">
          <cell r="A14">
            <v>1011</v>
          </cell>
          <cell r="B14" t="str">
            <v>⊙ 급수배관비 (100/회) 구경 40mm</v>
          </cell>
          <cell r="G14">
            <v>157161</v>
          </cell>
          <cell r="I14">
            <v>146902</v>
          </cell>
          <cell r="K14">
            <v>10259</v>
          </cell>
          <cell r="M14">
            <v>0</v>
          </cell>
        </row>
        <row r="15">
          <cell r="A15">
            <v>1012</v>
          </cell>
          <cell r="G15">
            <v>175056</v>
          </cell>
          <cell r="I15">
            <v>164797</v>
          </cell>
          <cell r="K15">
            <v>10259</v>
          </cell>
          <cell r="M15">
            <v>0</v>
          </cell>
        </row>
        <row r="16">
          <cell r="A16">
            <v>1013</v>
          </cell>
          <cell r="B16" t="str">
            <v>⊙ 급수배관비 (100/회) 구경 50mm</v>
          </cell>
          <cell r="G16">
            <v>164364</v>
          </cell>
          <cell r="I16">
            <v>146902</v>
          </cell>
          <cell r="K16">
            <v>17462</v>
          </cell>
          <cell r="M16">
            <v>0</v>
          </cell>
        </row>
        <row r="17">
          <cell r="A17">
            <v>1014</v>
          </cell>
          <cell r="G17">
            <v>182259</v>
          </cell>
          <cell r="I17">
            <v>164797</v>
          </cell>
          <cell r="K17">
            <v>17462</v>
          </cell>
          <cell r="M17">
            <v>0</v>
          </cell>
        </row>
        <row r="18">
          <cell r="A18">
            <v>1015</v>
          </cell>
          <cell r="B18" t="str">
            <v>⊙ 급수펌프운전비 5HP  일</v>
          </cell>
          <cell r="G18">
            <v>52343</v>
          </cell>
          <cell r="I18">
            <v>33323</v>
          </cell>
          <cell r="K18">
            <v>2412</v>
          </cell>
          <cell r="M18">
            <v>16608</v>
          </cell>
        </row>
        <row r="19">
          <cell r="A19">
            <v>1016</v>
          </cell>
          <cell r="G19">
            <v>56979</v>
          </cell>
          <cell r="I19">
            <v>37483</v>
          </cell>
          <cell r="K19">
            <v>2888</v>
          </cell>
          <cell r="M19">
            <v>16608</v>
          </cell>
        </row>
        <row r="20">
          <cell r="A20">
            <v>1017</v>
          </cell>
          <cell r="B20" t="str">
            <v>⊙  급수펌프운전비 9HP  일</v>
          </cell>
          <cell r="G20">
            <v>54757</v>
          </cell>
          <cell r="I20">
            <v>33323</v>
          </cell>
          <cell r="K20">
            <v>4826</v>
          </cell>
          <cell r="M20">
            <v>16608</v>
          </cell>
        </row>
        <row r="21">
          <cell r="A21">
            <v>1018</v>
          </cell>
          <cell r="G21">
            <v>59868</v>
          </cell>
          <cell r="I21">
            <v>37483</v>
          </cell>
          <cell r="K21">
            <v>5777</v>
          </cell>
          <cell r="M21">
            <v>16608</v>
          </cell>
        </row>
        <row r="22">
          <cell r="A22">
            <v>1019</v>
          </cell>
          <cell r="B22" t="str">
            <v>⊙  급수펌프운전비 15HP  일</v>
          </cell>
          <cell r="G22">
            <v>65020</v>
          </cell>
          <cell r="I22">
            <v>33323</v>
          </cell>
          <cell r="K22">
            <v>7721</v>
          </cell>
          <cell r="M22">
            <v>23976</v>
          </cell>
        </row>
        <row r="23">
          <cell r="A23">
            <v>1020</v>
          </cell>
          <cell r="G23">
            <v>70702</v>
          </cell>
          <cell r="I23">
            <v>37483</v>
          </cell>
          <cell r="K23">
            <v>9243</v>
          </cell>
          <cell r="M23">
            <v>23976</v>
          </cell>
        </row>
        <row r="24">
          <cell r="A24">
            <v>1021</v>
          </cell>
          <cell r="B24" t="str">
            <v>⊙  이동조립 (평탄부)</v>
          </cell>
          <cell r="G24">
            <v>33322</v>
          </cell>
          <cell r="I24">
            <v>33322</v>
          </cell>
          <cell r="K24">
            <v>0</v>
          </cell>
          <cell r="M24">
            <v>0</v>
          </cell>
        </row>
        <row r="25">
          <cell r="A25">
            <v>1022</v>
          </cell>
          <cell r="G25">
            <v>34418</v>
          </cell>
          <cell r="I25">
            <v>34418</v>
          </cell>
          <cell r="K25">
            <v>0</v>
          </cell>
          <cell r="M25">
            <v>0</v>
          </cell>
        </row>
        <row r="26">
          <cell r="A26">
            <v>1023</v>
          </cell>
          <cell r="B26" t="str">
            <v>⊙  이동조립 (경사부)</v>
          </cell>
          <cell r="G26">
            <v>43985</v>
          </cell>
          <cell r="I26">
            <v>43985</v>
          </cell>
          <cell r="K26">
            <v>0</v>
          </cell>
          <cell r="M26">
            <v>0</v>
          </cell>
        </row>
        <row r="27">
          <cell r="A27">
            <v>1024</v>
          </cell>
          <cell r="G27">
            <v>45431</v>
          </cell>
          <cell r="I27">
            <v>45431</v>
          </cell>
          <cell r="K27">
            <v>0</v>
          </cell>
          <cell r="M27">
            <v>0</v>
          </cell>
        </row>
        <row r="28">
          <cell r="A28">
            <v>1025</v>
          </cell>
          <cell r="B28" t="str">
            <v>⊙  이동조립 (시험공)</v>
          </cell>
          <cell r="G28">
            <v>133289</v>
          </cell>
          <cell r="I28">
            <v>133289</v>
          </cell>
          <cell r="K28">
            <v>0</v>
          </cell>
          <cell r="M28">
            <v>0</v>
          </cell>
        </row>
        <row r="29">
          <cell r="A29">
            <v>1026</v>
          </cell>
          <cell r="G29">
            <v>137673</v>
          </cell>
          <cell r="I29">
            <v>137673</v>
          </cell>
          <cell r="K29">
            <v>0</v>
          </cell>
          <cell r="M29">
            <v>0</v>
          </cell>
        </row>
        <row r="30">
          <cell r="A30">
            <v>1027</v>
          </cell>
          <cell r="B30" t="str">
            <v>⊙  찬공  토사,점토,풍화대(BX, m당)</v>
          </cell>
          <cell r="G30">
            <v>31865</v>
          </cell>
          <cell r="I30">
            <v>28194</v>
          </cell>
          <cell r="K30">
            <v>1998</v>
          </cell>
          <cell r="M30">
            <v>1673</v>
          </cell>
        </row>
        <row r="31">
          <cell r="A31">
            <v>1028</v>
          </cell>
          <cell r="G31">
            <v>32915</v>
          </cell>
          <cell r="I31">
            <v>29147</v>
          </cell>
          <cell r="K31">
            <v>2095</v>
          </cell>
          <cell r="M31">
            <v>1673</v>
          </cell>
        </row>
        <row r="32">
          <cell r="A32">
            <v>1029</v>
          </cell>
          <cell r="B32" t="str">
            <v>⊙  찬공  모래층(BX, m당)</v>
          </cell>
          <cell r="G32">
            <v>62964</v>
          </cell>
          <cell r="I32">
            <v>56830</v>
          </cell>
          <cell r="K32">
            <v>4461</v>
          </cell>
          <cell r="M32">
            <v>1673</v>
          </cell>
        </row>
        <row r="33">
          <cell r="A33">
            <v>1030</v>
          </cell>
          <cell r="G33">
            <v>65098</v>
          </cell>
          <cell r="I33">
            <v>58774</v>
          </cell>
          <cell r="K33">
            <v>4651</v>
          </cell>
          <cell r="M33">
            <v>1673</v>
          </cell>
        </row>
        <row r="34">
          <cell r="A34">
            <v>1031</v>
          </cell>
          <cell r="B34" t="str">
            <v>⊙  찬공  자갈층(BX, m당)</v>
          </cell>
          <cell r="G34">
            <v>132502</v>
          </cell>
          <cell r="I34">
            <v>93464</v>
          </cell>
          <cell r="K34">
            <v>37365</v>
          </cell>
          <cell r="M34">
            <v>1673</v>
          </cell>
        </row>
        <row r="35">
          <cell r="A35">
            <v>1032</v>
          </cell>
          <cell r="G35">
            <v>136016</v>
          </cell>
          <cell r="I35">
            <v>96661</v>
          </cell>
          <cell r="K35">
            <v>37682</v>
          </cell>
          <cell r="M35">
            <v>1673</v>
          </cell>
        </row>
        <row r="36">
          <cell r="A36">
            <v>1033</v>
          </cell>
          <cell r="B36" t="str">
            <v>⊙  찬공  호박돌층(BX, m당)</v>
          </cell>
          <cell r="G36">
            <v>189204</v>
          </cell>
          <cell r="I36">
            <v>156741</v>
          </cell>
          <cell r="K36">
            <v>30790</v>
          </cell>
          <cell r="M36">
            <v>1673</v>
          </cell>
        </row>
        <row r="37">
          <cell r="A37">
            <v>1034</v>
          </cell>
          <cell r="G37">
            <v>195092</v>
          </cell>
          <cell r="I37">
            <v>162101</v>
          </cell>
          <cell r="K37">
            <v>31318</v>
          </cell>
          <cell r="M37">
            <v>1673</v>
          </cell>
        </row>
        <row r="38">
          <cell r="A38">
            <v>1035</v>
          </cell>
          <cell r="B38" t="str">
            <v>⊙  찬공  풍화암층(AX, m당)</v>
          </cell>
          <cell r="G38">
            <v>45369</v>
          </cell>
          <cell r="I38">
            <v>34641</v>
          </cell>
          <cell r="K38">
            <v>8621</v>
          </cell>
          <cell r="M38">
            <v>2107</v>
          </cell>
        </row>
        <row r="39">
          <cell r="A39">
            <v>1036</v>
          </cell>
          <cell r="G39">
            <v>46664</v>
          </cell>
          <cell r="I39">
            <v>35813</v>
          </cell>
          <cell r="K39">
            <v>8744</v>
          </cell>
          <cell r="M39">
            <v>2107</v>
          </cell>
        </row>
        <row r="40">
          <cell r="A40">
            <v>1037</v>
          </cell>
          <cell r="B40" t="str">
            <v>⊙  찬공  연암층(AX, m당)</v>
          </cell>
          <cell r="G40">
            <v>69176</v>
          </cell>
          <cell r="I40">
            <v>50621</v>
          </cell>
          <cell r="K40">
            <v>15605</v>
          </cell>
          <cell r="M40">
            <v>2950</v>
          </cell>
        </row>
        <row r="41">
          <cell r="A41">
            <v>1038</v>
          </cell>
          <cell r="G41">
            <v>71079</v>
          </cell>
          <cell r="I41">
            <v>52351</v>
          </cell>
          <cell r="K41">
            <v>15778</v>
          </cell>
          <cell r="M41">
            <v>2950</v>
          </cell>
        </row>
        <row r="42">
          <cell r="A42">
            <v>1039</v>
          </cell>
          <cell r="B42" t="str">
            <v>⊙ 찬공  보통암층AX    m당</v>
          </cell>
          <cell r="G42">
            <v>80614</v>
          </cell>
          <cell r="I42">
            <v>61944</v>
          </cell>
          <cell r="K42">
            <v>15065</v>
          </cell>
          <cell r="M42">
            <v>3605</v>
          </cell>
        </row>
        <row r="43">
          <cell r="A43">
            <v>1040</v>
          </cell>
          <cell r="G43">
            <v>82944</v>
          </cell>
          <cell r="I43">
            <v>64063</v>
          </cell>
          <cell r="K43">
            <v>15276</v>
          </cell>
          <cell r="M43">
            <v>3605</v>
          </cell>
        </row>
        <row r="44">
          <cell r="A44">
            <v>1041</v>
          </cell>
          <cell r="B44" t="str">
            <v>⊙ 찬공  경암층AX    m당</v>
          </cell>
          <cell r="G44">
            <v>85387</v>
          </cell>
          <cell r="I44">
            <v>55953</v>
          </cell>
          <cell r="K44">
            <v>25962</v>
          </cell>
          <cell r="M44">
            <v>3472</v>
          </cell>
        </row>
        <row r="45">
          <cell r="A45">
            <v>1042</v>
          </cell>
          <cell r="G45">
            <v>87484</v>
          </cell>
          <cell r="I45">
            <v>57859</v>
          </cell>
          <cell r="K45">
            <v>26153</v>
          </cell>
          <cell r="M45">
            <v>3472</v>
          </cell>
        </row>
        <row r="46">
          <cell r="A46">
            <v>1043</v>
          </cell>
          <cell r="B46" t="str">
            <v>⊙ 찬공  극경암층AX    m당</v>
          </cell>
          <cell r="G46">
            <v>107090</v>
          </cell>
          <cell r="I46">
            <v>71934</v>
          </cell>
          <cell r="K46">
            <v>31684</v>
          </cell>
          <cell r="M46">
            <v>3472</v>
          </cell>
        </row>
        <row r="47">
          <cell r="A47">
            <v>1044</v>
          </cell>
          <cell r="G47">
            <v>109797</v>
          </cell>
          <cell r="I47">
            <v>74397</v>
          </cell>
          <cell r="K47">
            <v>31928</v>
          </cell>
          <cell r="M47">
            <v>3472</v>
          </cell>
        </row>
        <row r="48">
          <cell r="A48">
            <v>1045</v>
          </cell>
          <cell r="B48" t="str">
            <v>⊙  찬공  풍화암층층(BX, m당)</v>
          </cell>
          <cell r="G48">
            <v>50086</v>
          </cell>
          <cell r="I48">
            <v>39299</v>
          </cell>
          <cell r="K48">
            <v>8680</v>
          </cell>
          <cell r="M48">
            <v>2107</v>
          </cell>
        </row>
        <row r="49">
          <cell r="A49">
            <v>1046</v>
          </cell>
          <cell r="G49">
            <v>51563</v>
          </cell>
          <cell r="I49">
            <v>40640</v>
          </cell>
          <cell r="K49">
            <v>8816</v>
          </cell>
          <cell r="M49">
            <v>2107</v>
          </cell>
        </row>
        <row r="50">
          <cell r="A50">
            <v>1047</v>
          </cell>
          <cell r="B50" t="str">
            <v>⊙  찬공  연암층(BX, m당)</v>
          </cell>
          <cell r="G50">
            <v>75042</v>
          </cell>
          <cell r="I50">
            <v>56612</v>
          </cell>
          <cell r="K50">
            <v>14958</v>
          </cell>
          <cell r="M50">
            <v>3472</v>
          </cell>
        </row>
        <row r="51">
          <cell r="A51">
            <v>1048</v>
          </cell>
          <cell r="G51">
            <v>77177</v>
          </cell>
          <cell r="I51">
            <v>58556</v>
          </cell>
          <cell r="K51">
            <v>15149</v>
          </cell>
          <cell r="M51">
            <v>3472</v>
          </cell>
        </row>
        <row r="52">
          <cell r="A52">
            <v>1049</v>
          </cell>
          <cell r="B52" t="str">
            <v>⊙  찬공  보통암층(BX, m당)</v>
          </cell>
          <cell r="G52">
            <v>88629</v>
          </cell>
          <cell r="I52">
            <v>67935</v>
          </cell>
          <cell r="K52">
            <v>16737</v>
          </cell>
          <cell r="M52">
            <v>3957</v>
          </cell>
        </row>
        <row r="53">
          <cell r="A53">
            <v>1050</v>
          </cell>
          <cell r="G53">
            <v>91193</v>
          </cell>
          <cell r="I53">
            <v>70267</v>
          </cell>
          <cell r="K53">
            <v>16969</v>
          </cell>
          <cell r="M53">
            <v>3957</v>
          </cell>
        </row>
        <row r="54">
          <cell r="A54">
            <v>1051</v>
          </cell>
          <cell r="B54" t="str">
            <v>⊙  찬공  경암층(BX, m당)</v>
          </cell>
          <cell r="G54">
            <v>97691</v>
          </cell>
          <cell r="I54">
            <v>61944</v>
          </cell>
          <cell r="K54">
            <v>31790</v>
          </cell>
          <cell r="M54">
            <v>3957</v>
          </cell>
        </row>
        <row r="55">
          <cell r="A55">
            <v>1052</v>
          </cell>
          <cell r="G55">
            <v>100021</v>
          </cell>
          <cell r="I55">
            <v>64063</v>
          </cell>
          <cell r="K55">
            <v>32001</v>
          </cell>
          <cell r="M55">
            <v>3957</v>
          </cell>
        </row>
        <row r="56">
          <cell r="A56">
            <v>1053</v>
          </cell>
          <cell r="B56" t="str">
            <v>⊙  찬공  극경암층(BX, m당)</v>
          </cell>
          <cell r="G56">
            <v>123409</v>
          </cell>
          <cell r="I56">
            <v>80590</v>
          </cell>
          <cell r="K56">
            <v>38862</v>
          </cell>
          <cell r="M56">
            <v>3957</v>
          </cell>
        </row>
        <row r="57">
          <cell r="A57">
            <v>1054</v>
          </cell>
          <cell r="G57">
            <v>126446</v>
          </cell>
          <cell r="I57">
            <v>83355</v>
          </cell>
          <cell r="K57">
            <v>39134</v>
          </cell>
          <cell r="M57">
            <v>3957</v>
          </cell>
        </row>
        <row r="58">
          <cell r="A58">
            <v>1055</v>
          </cell>
          <cell r="B58" t="str">
            <v>⊙  에어찬공  ( 제당경사부찬공 )</v>
          </cell>
          <cell r="G58">
            <v>59247</v>
          </cell>
          <cell r="I58">
            <v>25524</v>
          </cell>
          <cell r="K58">
            <v>13875</v>
          </cell>
          <cell r="M58">
            <v>19848</v>
          </cell>
        </row>
        <row r="59">
          <cell r="A59">
            <v>1056</v>
          </cell>
          <cell r="G59">
            <v>63069</v>
          </cell>
          <cell r="I59">
            <v>26612</v>
          </cell>
          <cell r="K59">
            <v>16609</v>
          </cell>
          <cell r="M59">
            <v>19848</v>
          </cell>
        </row>
        <row r="60">
          <cell r="A60">
            <v>1057</v>
          </cell>
          <cell r="B60" t="str">
            <v>⊙  에어찬공  ( 터널내부찬공 )</v>
          </cell>
          <cell r="G60">
            <v>31776</v>
          </cell>
          <cell r="I60">
            <v>25524</v>
          </cell>
          <cell r="K60">
            <v>3679</v>
          </cell>
          <cell r="M60">
            <v>2573</v>
          </cell>
        </row>
        <row r="61">
          <cell r="A61">
            <v>1058</v>
          </cell>
          <cell r="G61">
            <v>33590</v>
          </cell>
          <cell r="I61">
            <v>26612</v>
          </cell>
          <cell r="K61">
            <v>4405</v>
          </cell>
          <cell r="M61">
            <v>2573</v>
          </cell>
        </row>
        <row r="62">
          <cell r="A62">
            <v>1059</v>
          </cell>
          <cell r="B62" t="str">
            <v>⊙  주입공비(1)  ( 양회대당 )</v>
          </cell>
          <cell r="G62">
            <v>457357</v>
          </cell>
          <cell r="I62">
            <v>399171</v>
          </cell>
          <cell r="K62">
            <v>36538</v>
          </cell>
          <cell r="M62">
            <v>21648</v>
          </cell>
        </row>
        <row r="63">
          <cell r="A63">
            <v>1060</v>
          </cell>
          <cell r="G63">
            <v>479195</v>
          </cell>
          <cell r="I63">
            <v>420058</v>
          </cell>
          <cell r="K63">
            <v>37489</v>
          </cell>
          <cell r="M63">
            <v>21648</v>
          </cell>
        </row>
        <row r="64">
          <cell r="A64">
            <v>1061</v>
          </cell>
          <cell r="B64" t="str">
            <v>⊙  주입공비(1)  ( 반용액,몰탈,약액 )</v>
          </cell>
          <cell r="G64">
            <v>559166</v>
          </cell>
          <cell r="I64">
            <v>531180</v>
          </cell>
          <cell r="K64">
            <v>4826</v>
          </cell>
          <cell r="M64">
            <v>23160</v>
          </cell>
        </row>
        <row r="65">
          <cell r="A65">
            <v>1062</v>
          </cell>
          <cell r="G65">
            <v>593484</v>
          </cell>
          <cell r="I65">
            <v>564547</v>
          </cell>
          <cell r="K65">
            <v>5777</v>
          </cell>
          <cell r="M65">
            <v>23160</v>
          </cell>
        </row>
        <row r="66">
          <cell r="A66">
            <v>1063</v>
          </cell>
          <cell r="B66" t="str">
            <v>⊙  투 수 시 험 (1회당)</v>
          </cell>
          <cell r="G66">
            <v>47465.399999999994</v>
          </cell>
          <cell r="I66">
            <v>35918.199999999997</v>
          </cell>
          <cell r="K66">
            <v>916.90000000000009</v>
          </cell>
          <cell r="M66">
            <v>10630.3</v>
          </cell>
        </row>
        <row r="67">
          <cell r="A67">
            <v>1064</v>
          </cell>
          <cell r="G67">
            <v>48990.399999999994</v>
          </cell>
          <cell r="I67">
            <v>37262.5</v>
          </cell>
          <cell r="K67">
            <v>1097.6000000000001</v>
          </cell>
          <cell r="M67">
            <v>10630.3</v>
          </cell>
        </row>
        <row r="68">
          <cell r="A68">
            <v>1065</v>
          </cell>
          <cell r="B68" t="str">
            <v>⊙  닛 블 설 치 (A TYPE)</v>
          </cell>
          <cell r="G68">
            <v>2593</v>
          </cell>
          <cell r="I68">
            <v>123</v>
          </cell>
          <cell r="K68">
            <v>2470</v>
          </cell>
          <cell r="M68">
            <v>0</v>
          </cell>
        </row>
        <row r="69">
          <cell r="A69">
            <v>1066</v>
          </cell>
          <cell r="G69">
            <v>2593</v>
          </cell>
          <cell r="I69">
            <v>123</v>
          </cell>
          <cell r="K69">
            <v>2470</v>
          </cell>
          <cell r="M69">
            <v>0</v>
          </cell>
        </row>
        <row r="70">
          <cell r="A70">
            <v>1067</v>
          </cell>
          <cell r="B70" t="str">
            <v>⊙  닛 블 설 치 (B TYPE)</v>
          </cell>
          <cell r="G70">
            <v>1654</v>
          </cell>
          <cell r="I70">
            <v>78</v>
          </cell>
          <cell r="K70">
            <v>1576</v>
          </cell>
          <cell r="M70">
            <v>0</v>
          </cell>
        </row>
        <row r="71">
          <cell r="A71">
            <v>1068</v>
          </cell>
          <cell r="G71">
            <v>1654</v>
          </cell>
          <cell r="I71">
            <v>78</v>
          </cell>
          <cell r="K71">
            <v>1576</v>
          </cell>
          <cell r="M71">
            <v>0</v>
          </cell>
        </row>
        <row r="72">
          <cell r="A72">
            <v>1069</v>
          </cell>
          <cell r="B72" t="str">
            <v>⊙  닛블설치(C TYPE)풍화암</v>
          </cell>
          <cell r="G72">
            <v>4502</v>
          </cell>
          <cell r="I72">
            <v>1014</v>
          </cell>
          <cell r="K72">
            <v>2856</v>
          </cell>
          <cell r="M72">
            <v>632</v>
          </cell>
        </row>
        <row r="73">
          <cell r="A73">
            <v>1070</v>
          </cell>
          <cell r="G73">
            <v>4502</v>
          </cell>
          <cell r="I73">
            <v>1014</v>
          </cell>
          <cell r="K73">
            <v>2856</v>
          </cell>
          <cell r="M73">
            <v>632</v>
          </cell>
        </row>
        <row r="74">
          <cell r="A74">
            <v>1071</v>
          </cell>
          <cell r="B74" t="str">
            <v>⊙  닛블설치(C TYPE)연암</v>
          </cell>
          <cell r="G74">
            <v>4701</v>
          </cell>
          <cell r="I74">
            <v>937</v>
          </cell>
          <cell r="K74">
            <v>2998</v>
          </cell>
          <cell r="M74">
            <v>766</v>
          </cell>
        </row>
        <row r="75">
          <cell r="A75">
            <v>1072</v>
          </cell>
          <cell r="G75">
            <v>4701</v>
          </cell>
          <cell r="I75">
            <v>937</v>
          </cell>
          <cell r="K75">
            <v>2998</v>
          </cell>
          <cell r="M75">
            <v>766</v>
          </cell>
        </row>
        <row r="76">
          <cell r="A76">
            <v>1073</v>
          </cell>
          <cell r="B76" t="str">
            <v>⊙  닛블설치(C TYPE)보통암</v>
          </cell>
          <cell r="G76">
            <v>5140</v>
          </cell>
          <cell r="I76">
            <v>1210</v>
          </cell>
          <cell r="K76">
            <v>3066</v>
          </cell>
          <cell r="M76">
            <v>864</v>
          </cell>
        </row>
        <row r="77">
          <cell r="A77">
            <v>1074</v>
          </cell>
          <cell r="G77">
            <v>5140</v>
          </cell>
          <cell r="I77">
            <v>1210</v>
          </cell>
          <cell r="K77">
            <v>3066</v>
          </cell>
          <cell r="M77">
            <v>864</v>
          </cell>
        </row>
        <row r="78">
          <cell r="A78">
            <v>1075</v>
          </cell>
          <cell r="B78" t="str">
            <v>⊙  닛블설치(C TYPE)경암</v>
          </cell>
          <cell r="G78">
            <v>5813</v>
          </cell>
          <cell r="I78">
            <v>1523</v>
          </cell>
          <cell r="K78">
            <v>3061</v>
          </cell>
          <cell r="M78">
            <v>1229</v>
          </cell>
        </row>
        <row r="79">
          <cell r="A79">
            <v>1076</v>
          </cell>
          <cell r="G79">
            <v>5813</v>
          </cell>
          <cell r="I79">
            <v>1523</v>
          </cell>
          <cell r="K79">
            <v>3061</v>
          </cell>
          <cell r="M79">
            <v>1229</v>
          </cell>
        </row>
        <row r="80">
          <cell r="A80">
            <v>1077</v>
          </cell>
          <cell r="B80" t="str">
            <v>⊙  닛블설치(D TYPE)풍화암</v>
          </cell>
          <cell r="G80">
            <v>3517</v>
          </cell>
          <cell r="I80">
            <v>873</v>
          </cell>
          <cell r="K80">
            <v>2012</v>
          </cell>
          <cell r="M80">
            <v>632</v>
          </cell>
        </row>
        <row r="81">
          <cell r="A81">
            <v>1078</v>
          </cell>
          <cell r="G81">
            <v>3517</v>
          </cell>
          <cell r="I81">
            <v>873</v>
          </cell>
          <cell r="K81">
            <v>2012</v>
          </cell>
          <cell r="M81">
            <v>632</v>
          </cell>
        </row>
        <row r="82">
          <cell r="A82">
            <v>1079</v>
          </cell>
          <cell r="B82" t="str">
            <v>⊙  닛블설치(D TYPE)연암</v>
          </cell>
          <cell r="G82">
            <v>3912</v>
          </cell>
          <cell r="I82">
            <v>1042</v>
          </cell>
          <cell r="K82">
            <v>2104</v>
          </cell>
          <cell r="M82">
            <v>766</v>
          </cell>
        </row>
        <row r="83">
          <cell r="A83">
            <v>1080</v>
          </cell>
          <cell r="G83">
            <v>3912</v>
          </cell>
          <cell r="I83">
            <v>1042</v>
          </cell>
          <cell r="K83">
            <v>2104</v>
          </cell>
          <cell r="M83">
            <v>766</v>
          </cell>
        </row>
        <row r="84">
          <cell r="A84">
            <v>1081</v>
          </cell>
          <cell r="B84" t="str">
            <v>⊙  닛블설치(D TYPE)보통암</v>
          </cell>
          <cell r="G84">
            <v>4201</v>
          </cell>
          <cell r="I84">
            <v>1165</v>
          </cell>
          <cell r="K84">
            <v>2172</v>
          </cell>
          <cell r="M84">
            <v>864</v>
          </cell>
        </row>
        <row r="85">
          <cell r="A85">
            <v>1082</v>
          </cell>
          <cell r="G85">
            <v>4201</v>
          </cell>
          <cell r="I85">
            <v>1165</v>
          </cell>
          <cell r="K85">
            <v>2172</v>
          </cell>
          <cell r="M85">
            <v>864</v>
          </cell>
        </row>
        <row r="86">
          <cell r="A86">
            <v>1083</v>
          </cell>
          <cell r="B86" t="str">
            <v>⊙  닛블설치(D TYPE)경암</v>
          </cell>
          <cell r="G86">
            <v>4482</v>
          </cell>
          <cell r="I86">
            <v>1256</v>
          </cell>
          <cell r="K86">
            <v>2250</v>
          </cell>
          <cell r="M86">
            <v>976</v>
          </cell>
        </row>
        <row r="87">
          <cell r="A87">
            <v>1084</v>
          </cell>
          <cell r="G87">
            <v>4482</v>
          </cell>
          <cell r="I87">
            <v>1256</v>
          </cell>
          <cell r="K87">
            <v>2250</v>
          </cell>
          <cell r="M87">
            <v>976</v>
          </cell>
        </row>
        <row r="88">
          <cell r="A88">
            <v>1085</v>
          </cell>
          <cell r="B88" t="str">
            <v xml:space="preserve">⊙  비 계 설 치 (1공 ㎡당) </v>
          </cell>
          <cell r="G88">
            <v>19023</v>
          </cell>
          <cell r="I88">
            <v>18147</v>
          </cell>
          <cell r="K88">
            <v>876</v>
          </cell>
          <cell r="M88">
            <v>0</v>
          </cell>
        </row>
        <row r="89">
          <cell r="A89">
            <v>1086</v>
          </cell>
          <cell r="G89">
            <v>20274</v>
          </cell>
          <cell r="I89">
            <v>19398</v>
          </cell>
          <cell r="K89">
            <v>876</v>
          </cell>
          <cell r="M89">
            <v>0</v>
          </cell>
        </row>
        <row r="90">
          <cell r="A90">
            <v>1087</v>
          </cell>
          <cell r="B90" t="str">
            <v xml:space="preserve">⊙  비 계 상 판 거 푸 집 (1공 ㎥당) </v>
          </cell>
          <cell r="G90">
            <v>11450</v>
          </cell>
          <cell r="I90">
            <v>7323</v>
          </cell>
          <cell r="K90">
            <v>4127</v>
          </cell>
          <cell r="M90">
            <v>0</v>
          </cell>
        </row>
        <row r="91">
          <cell r="A91">
            <v>1088</v>
          </cell>
          <cell r="G91">
            <v>11450</v>
          </cell>
          <cell r="I91">
            <v>7323</v>
          </cell>
          <cell r="K91">
            <v>4127</v>
          </cell>
          <cell r="M91">
            <v>0</v>
          </cell>
        </row>
        <row r="92">
          <cell r="A92">
            <v>1089</v>
          </cell>
          <cell r="B92" t="str">
            <v xml:space="preserve">⊙  코 아 박 스  제작 ( 박스당 ) </v>
          </cell>
          <cell r="G92">
            <v>67768</v>
          </cell>
          <cell r="I92">
            <v>61483</v>
          </cell>
          <cell r="K92">
            <v>6285</v>
          </cell>
          <cell r="M92">
            <v>0</v>
          </cell>
        </row>
        <row r="93">
          <cell r="A93">
            <v>1090</v>
          </cell>
          <cell r="G93">
            <v>67768</v>
          </cell>
          <cell r="I93">
            <v>61483</v>
          </cell>
          <cell r="K93">
            <v>6285</v>
          </cell>
          <cell r="M93">
            <v>0</v>
          </cell>
        </row>
        <row r="94">
          <cell r="A94">
            <v>1091</v>
          </cell>
          <cell r="B94" t="str">
            <v>⊙  장 비 대 운 반  명  세 서</v>
          </cell>
          <cell r="G94">
            <v>209145</v>
          </cell>
          <cell r="I94">
            <v>66035</v>
          </cell>
          <cell r="M94">
            <v>143110</v>
          </cell>
        </row>
        <row r="95">
          <cell r="A95">
            <v>1092</v>
          </cell>
          <cell r="G95">
            <v>213287</v>
          </cell>
          <cell r="I95">
            <v>70177</v>
          </cell>
          <cell r="M95">
            <v>143110</v>
          </cell>
        </row>
        <row r="96">
          <cell r="A96">
            <v>1093</v>
          </cell>
          <cell r="B96" t="str">
            <v>⊙  경사부찬공보정  풍화암(AX)</v>
          </cell>
          <cell r="G96">
            <v>10392</v>
          </cell>
          <cell r="I96">
            <v>10392</v>
          </cell>
          <cell r="N96" t="str">
            <v>노임30%</v>
          </cell>
        </row>
        <row r="97">
          <cell r="A97">
            <v>1094</v>
          </cell>
          <cell r="G97">
            <v>10743</v>
          </cell>
          <cell r="I97">
            <v>10743</v>
          </cell>
        </row>
        <row r="98">
          <cell r="A98">
            <v>1095</v>
          </cell>
          <cell r="B98" t="str">
            <v>⊙  경사부찬공보정  풍화암(BX)</v>
          </cell>
          <cell r="G98">
            <v>11789</v>
          </cell>
          <cell r="I98">
            <v>11789</v>
          </cell>
          <cell r="N98" t="str">
            <v>노임30%</v>
          </cell>
        </row>
        <row r="99">
          <cell r="A99">
            <v>1096</v>
          </cell>
          <cell r="G99">
            <v>12192</v>
          </cell>
          <cell r="I99">
            <v>12192</v>
          </cell>
        </row>
        <row r="100">
          <cell r="A100">
            <v>1097</v>
          </cell>
          <cell r="B100" t="str">
            <v>⊙  경사부찬공보정  연암(AX)</v>
          </cell>
          <cell r="G100">
            <v>15186</v>
          </cell>
          <cell r="I100">
            <v>15186</v>
          </cell>
          <cell r="N100" t="str">
            <v>노임30%</v>
          </cell>
        </row>
        <row r="101">
          <cell r="A101">
            <v>1098</v>
          </cell>
          <cell r="G101">
            <v>15705</v>
          </cell>
          <cell r="I101">
            <v>15705</v>
          </cell>
        </row>
        <row r="102">
          <cell r="A102">
            <v>1099</v>
          </cell>
          <cell r="B102" t="str">
            <v>⊙  경사부찬공보정  연암(BX)</v>
          </cell>
          <cell r="G102">
            <v>16983</v>
          </cell>
          <cell r="I102">
            <v>16983</v>
          </cell>
          <cell r="N102" t="str">
            <v>노임30%</v>
          </cell>
        </row>
        <row r="103">
          <cell r="A103">
            <v>1100</v>
          </cell>
          <cell r="G103">
            <v>17566</v>
          </cell>
          <cell r="I103">
            <v>17566</v>
          </cell>
        </row>
        <row r="104">
          <cell r="A104">
            <v>1101</v>
          </cell>
          <cell r="B104" t="str">
            <v>⊙  경사부찬공보정  보통암(AX)</v>
          </cell>
          <cell r="G104">
            <v>18583</v>
          </cell>
          <cell r="I104">
            <v>18583</v>
          </cell>
          <cell r="N104" t="str">
            <v>노임30%</v>
          </cell>
        </row>
        <row r="105">
          <cell r="A105">
            <v>1102</v>
          </cell>
          <cell r="G105">
            <v>19218</v>
          </cell>
          <cell r="I105">
            <v>19218</v>
          </cell>
        </row>
        <row r="106">
          <cell r="A106">
            <v>1103</v>
          </cell>
          <cell r="B106" t="str">
            <v>⊙  경사부찬공보정  보통암(BX)</v>
          </cell>
          <cell r="G106">
            <v>20380</v>
          </cell>
          <cell r="I106">
            <v>20380</v>
          </cell>
          <cell r="N106" t="str">
            <v>노임30%</v>
          </cell>
        </row>
        <row r="107">
          <cell r="A107">
            <v>1104</v>
          </cell>
          <cell r="G107">
            <v>21080</v>
          </cell>
          <cell r="I107">
            <v>21080</v>
          </cell>
        </row>
      </sheetData>
      <sheetData sheetId="2" refreshError="1"/>
      <sheetData sheetId="3" refreshError="1"/>
      <sheetData sheetId="4"/>
      <sheetData sheetId="5"/>
      <sheetData sheetId="6"/>
      <sheetData sheetId="7">
        <row r="2">
          <cell r="B2" t="str">
            <v>종    별</v>
          </cell>
        </row>
      </sheetData>
      <sheetData sheetId="8">
        <row r="1">
          <cell r="N1" t="str">
            <v>[상단:계약체결시, 하단:물가변동시]</v>
          </cell>
        </row>
      </sheetData>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역서1999.8최종"/>
      <sheetName val="수량"/>
      <sheetName val="중량"/>
      <sheetName val="인건비"/>
      <sheetName val="단가대비표"/>
      <sheetName val="공내역서"/>
      <sheetName val="견적대비표"/>
      <sheetName val="타동명"/>
      <sheetName val="타진명-갑지"/>
      <sheetName val="타진명-2"/>
      <sheetName val="타영시스템"/>
      <sheetName val="노임단가"/>
      <sheetName val="건축일위"/>
      <sheetName val="그라우팅일위"/>
      <sheetName val="N賃率-職"/>
      <sheetName val="단가 및 재료비"/>
      <sheetName val="단가산출2"/>
      <sheetName val="일위대가"/>
      <sheetName val="수량산출"/>
      <sheetName val="전기"/>
      <sheetName val="00노임기준"/>
      <sheetName val="기본일위"/>
      <sheetName val="I一般比"/>
      <sheetName val="94"/>
      <sheetName val="Sheet1"/>
      <sheetName val="#REF"/>
      <sheetName val="신우"/>
      <sheetName val="수목단가"/>
      <sheetName val="시설수량표"/>
      <sheetName val="식재수량표"/>
      <sheetName val="총 원가계산"/>
      <sheetName val="데이타"/>
      <sheetName val="소비자가"/>
      <sheetName val="갑지"/>
      <sheetName val="제잡비"/>
      <sheetName val="자재단가"/>
      <sheetName val="건축"/>
      <sheetName val="원가계산서"/>
      <sheetName val="토사(PE)"/>
      <sheetName val="기계경비산출기준"/>
      <sheetName val="단가표"/>
      <sheetName val="수량산출(음암)"/>
      <sheetName val="6호기"/>
      <sheetName val="일(4)"/>
      <sheetName val="재료비"/>
      <sheetName val="식재인부"/>
      <sheetName val="금액내역서"/>
      <sheetName val="일위목록"/>
      <sheetName val="철거산출근거"/>
      <sheetName val="공사개요"/>
      <sheetName val="공량서"/>
      <sheetName val="1안"/>
      <sheetName val="현장관리비"/>
      <sheetName val="내역서1-2"/>
      <sheetName val="단가"/>
      <sheetName val="골조시행"/>
      <sheetName val="성북내역서(종합)"/>
      <sheetName val="기타경비"/>
      <sheetName val="실행(ALT1)"/>
      <sheetName val="집계표"/>
      <sheetName val="기본단가표"/>
      <sheetName val="내역서2안"/>
      <sheetName val="TEL"/>
      <sheetName val="설직재-1"/>
      <sheetName val="내역서1999_8최종"/>
      <sheetName val="단가_및_재료비"/>
      <sheetName val="설계명세서"/>
      <sheetName val="덕전리"/>
      <sheetName val="중기사용료"/>
      <sheetName val="경비분해1차"/>
      <sheetName val="임금"/>
      <sheetName val="내역서"/>
      <sheetName val="DATA-UPS"/>
      <sheetName val="토적표"/>
      <sheetName val="정부노임"/>
      <sheetName val="방화산출"/>
      <sheetName val="품셈표"/>
      <sheetName val="설계내역서"/>
      <sheetName val="T13(P68~72,78)"/>
      <sheetName val="산출내역서"/>
      <sheetName val="H-PILE수량집계"/>
      <sheetName val="말뚝지지력산정"/>
      <sheetName val="교육시설"/>
      <sheetName val="1.일위대가"/>
      <sheetName val="사업성분석"/>
      <sheetName val="기초자료입력"/>
      <sheetName val="준공정산"/>
      <sheetName val="1. 설계조건 2.단면가정 3. 하중계산"/>
      <sheetName val="노임"/>
      <sheetName val="설계기준"/>
      <sheetName val="내역1"/>
      <sheetName val="집계"/>
      <sheetName val="간지2"/>
      <sheetName val="원가"/>
      <sheetName val="간지3"/>
      <sheetName val="간지4"/>
      <sheetName val="재집"/>
      <sheetName val="직재"/>
      <sheetName val="소요량"/>
      <sheetName val="간재"/>
      <sheetName val="기타소모"/>
      <sheetName val="간지5"/>
      <sheetName val="노집"/>
      <sheetName val="직노"/>
      <sheetName val="노무공수"/>
      <sheetName val="임률"/>
      <sheetName val="상여금"/>
      <sheetName val="간노비율"/>
      <sheetName val="임금대장"/>
      <sheetName val="간지6"/>
      <sheetName val="경비"/>
      <sheetName val="배부"/>
      <sheetName val="조정액"/>
      <sheetName val="간지7"/>
      <sheetName val="일반"/>
      <sheetName val="일반비율"/>
      <sheetName val="간지8"/>
      <sheetName val="이윤"/>
      <sheetName val="이윤비율"/>
      <sheetName val="간지9"/>
      <sheetName val="운반비"/>
      <sheetName val="간지10"/>
      <sheetName val="재무"/>
      <sheetName val="손익"/>
      <sheetName val="제조"/>
      <sheetName val="기업"/>
      <sheetName val="운임표"/>
      <sheetName val="setup"/>
      <sheetName val="설비"/>
      <sheetName val="면간거리&amp;사거리"/>
      <sheetName val="관급자재대"/>
      <sheetName val="건축내역"/>
      <sheetName val="개산공사비"/>
      <sheetName val="부대내역"/>
      <sheetName val="안전장치"/>
      <sheetName val="정공공사"/>
      <sheetName val="간이(갑)"/>
      <sheetName val="자료"/>
      <sheetName val="간선"/>
      <sheetName val="전압"/>
      <sheetName val="조도"/>
      <sheetName val="동력"/>
      <sheetName val="Sheet14"/>
      <sheetName val="건축명"/>
      <sheetName val="기계명"/>
      <sheetName val="전기명"/>
      <sheetName val="토목명"/>
      <sheetName val="14.1부"/>
      <sheetName val="Sheet1 (2)"/>
      <sheetName val="데리네이타현황"/>
      <sheetName val="지급자재"/>
    </sheetNames>
    <sheetDataSet>
      <sheetData sheetId="0"/>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ow r="2">
          <cell r="A2" t="str">
            <v>총괄표</v>
          </cell>
        </row>
      </sheetData>
      <sheetData sheetId="92">
        <row r="2">
          <cell r="A2" t="str">
            <v>총괄표</v>
          </cell>
        </row>
      </sheetData>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refreshError="1"/>
      <sheetData sheetId="128" refreshError="1"/>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기계도급공사비집계표"/>
      <sheetName val="사급자재비"/>
      <sheetName val="장비설치비"/>
      <sheetName val="배관자재비"/>
      <sheetName val="배관설치비"/>
      <sheetName val="관급자재비"/>
      <sheetName val="시운전비"/>
      <sheetName val="일위대가목차"/>
      <sheetName val="일위표"/>
      <sheetName val="장비단가비교표 "/>
      <sheetName val="단가조사서"/>
      <sheetName val="인건비"/>
      <sheetName val="1.전처리BM"/>
      <sheetName val="2. 1차처리BM"/>
      <sheetName val="3. 방류BM"/>
      <sheetName val="4.슬러지처리BM"/>
      <sheetName val="5.기타BM"/>
      <sheetName val="SD"/>
    </sheetNames>
    <definedNames>
      <definedName name="아래"/>
      <definedName name="아사꾸라방식"/>
      <definedName name="이전화면1"/>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소비자가"/>
      <sheetName val="공사개요"/>
      <sheetName val="6호기"/>
      <sheetName val="데이타"/>
      <sheetName val="식재인부"/>
      <sheetName val="Customer Databas"/>
      <sheetName val="1차 내역서"/>
      <sheetName val="Sheet1"/>
      <sheetName val="공사비산출내역"/>
      <sheetName val="단가"/>
      <sheetName val="4 노임단가"/>
      <sheetName val="노무비"/>
      <sheetName val="M-EQPT-Z"/>
      <sheetName val="실행,원가 최종예상"/>
      <sheetName val="골조시행"/>
      <sheetName val="내역표지"/>
      <sheetName val="다원(ZENECA)"/>
      <sheetName val="내역서 제출"/>
      <sheetName val="설계명세서"/>
      <sheetName val="노임단가"/>
      <sheetName val="수목단가"/>
      <sheetName val="시설수량표"/>
      <sheetName val="식재수량표"/>
      <sheetName val="자재단가"/>
      <sheetName val="납부서"/>
      <sheetName val="수량산출"/>
      <sheetName val="정공공사"/>
      <sheetName val="인제내역"/>
      <sheetName val="설명서 "/>
      <sheetName val="토목"/>
      <sheetName val="건축내역서"/>
      <sheetName val="설비내역서"/>
      <sheetName val="전기내역서"/>
      <sheetName val="집계표"/>
      <sheetName val="Sheet5"/>
      <sheetName val="내역서"/>
      <sheetName val="입찰안"/>
      <sheetName val="내역"/>
      <sheetName val="#REF"/>
      <sheetName val="실행(ALT1)"/>
      <sheetName val="내역서2안"/>
      <sheetName val="연습"/>
      <sheetName val="WC96709"/>
      <sheetName val="문학간접"/>
      <sheetName val="간접"/>
      <sheetName val="Customer_Databas"/>
      <sheetName val="1차_내역서"/>
      <sheetName val="4_노임단가"/>
      <sheetName val="실행,원가_최종예상"/>
      <sheetName val="내역서_제출"/>
      <sheetName val="사장실도배발주서"/>
      <sheetName val="DATA1"/>
      <sheetName val="설명서_"/>
      <sheetName val="SG"/>
      <sheetName val="갑지"/>
      <sheetName val="Customer_Databas1"/>
      <sheetName val="1차_내역서1"/>
      <sheetName val="4_노임단가1"/>
      <sheetName val="실행,원가_최종예상1"/>
      <sheetName val="내역서_제출1"/>
      <sheetName val="설명서_1"/>
      <sheetName val="개산공사비"/>
      <sheetName val="순공사비"/>
      <sheetName val="조명율표"/>
      <sheetName val="DATA"/>
      <sheetName val="차도조도계산"/>
      <sheetName val="일위목록"/>
      <sheetName val="기결의"/>
      <sheetName val="물량표"/>
      <sheetName val="99노임기준"/>
      <sheetName val="단가대비표"/>
      <sheetName val="일위대가"/>
      <sheetName val="경비"/>
      <sheetName val="토목공사일반"/>
      <sheetName val="101동"/>
      <sheetName val="말뚝지지력산정"/>
      <sheetName val="현장"/>
      <sheetName val="철거산출근거"/>
      <sheetName val="환경기계공정표 (3)"/>
      <sheetName val="결재갑지"/>
      <sheetName val="인건비"/>
      <sheetName val="판관"/>
      <sheetName val="중기"/>
      <sheetName val="건축명"/>
      <sheetName val="기계명"/>
      <sheetName val="전기명"/>
      <sheetName val="토목명"/>
      <sheetName val="빙장비사양"/>
      <sheetName val="장비사양"/>
      <sheetName val="견적을(1안)"/>
      <sheetName val="2.대외공문"/>
      <sheetName val="을지"/>
      <sheetName val="01"/>
      <sheetName val="약품공급2"/>
      <sheetName val="건축내역"/>
      <sheetName val="원가계산서"/>
      <sheetName val="전도금정산서(27)"/>
      <sheetName val="노임"/>
      <sheetName val="전기"/>
      <sheetName val="원가계산"/>
      <sheetName val="단가표"/>
      <sheetName val="Total"/>
      <sheetName val="수량산출(음암)"/>
      <sheetName val="기본단가표"/>
      <sheetName val="대비표(토공1안)"/>
      <sheetName val="2-1. 경관조명 내역총괄표"/>
      <sheetName val="인테리어내역"/>
      <sheetName val="내역서1999.8최종"/>
      <sheetName val="주공 갑지"/>
      <sheetName val="건축"/>
      <sheetName val="노임이"/>
      <sheetName val="도급자재"/>
      <sheetName val="참조"/>
      <sheetName val="케이블류 OLD"/>
      <sheetName val="총원가계산서(요율)"/>
      <sheetName val="설계기준"/>
      <sheetName val="내역1"/>
      <sheetName val="가스(내역)"/>
      <sheetName val="수량산출서"/>
      <sheetName val="금호내역서"/>
      <sheetName val="내역을"/>
      <sheetName val="경산"/>
      <sheetName val="금액집계"/>
      <sheetName val="갑지(추정)"/>
      <sheetName val="경비2내역"/>
      <sheetName val="빗물받이(910-510-410)"/>
      <sheetName val="집수정(600-700)"/>
      <sheetName val="토목공사"/>
      <sheetName val="총물량"/>
      <sheetName val="1월"/>
      <sheetName val="설계"/>
      <sheetName val="분석표_아파트동"/>
      <sheetName val="분석표_부속동"/>
      <sheetName val="일위대가목록"/>
      <sheetName val="일반부표"/>
      <sheetName val="정보"/>
      <sheetName val="공사비"/>
      <sheetName val="코드"/>
      <sheetName val="직노"/>
      <sheetName val="입력1"/>
      <sheetName val="맨홀수량산출"/>
      <sheetName val="을-ATYPE"/>
      <sheetName val="I一般比"/>
      <sheetName val="분전함신설"/>
      <sheetName val="접지1종"/>
      <sheetName val="인사자료총집계"/>
      <sheetName val="집계"/>
      <sheetName val="기본사항"/>
      <sheetName val="금액내역서"/>
      <sheetName val="1ST"/>
      <sheetName val="도급실행(본관-주차장)"/>
      <sheetName val="마산월령동골조물량변경"/>
      <sheetName val="기본일위"/>
      <sheetName val="노무산출서"/>
      <sheetName val="총괄갑 "/>
      <sheetName val="샤워실위생"/>
      <sheetName val="Sheet1 (2)"/>
      <sheetName val="Sheet4"/>
      <sheetName val="교통대책내역"/>
      <sheetName val="노무비단가"/>
      <sheetName val="견적내역"/>
      <sheetName val="N賃率-職"/>
      <sheetName val="국내조달(통합-1)"/>
      <sheetName val="형틀공사"/>
      <sheetName val="환산"/>
      <sheetName val="일위대가 "/>
      <sheetName val="노임단가 (2)"/>
      <sheetName val="부재리스트"/>
      <sheetName val="총괄갑_"/>
      <sheetName val="Sheet1_(2)"/>
      <sheetName val="단가 및 재료비"/>
      <sheetName val="상반기손익차2총괄"/>
      <sheetName val="기초자료입력"/>
      <sheetName val="하수급견적대비"/>
      <sheetName val="호표"/>
      <sheetName val="수입"/>
      <sheetName val="자재 DB LIST"/>
      <sheetName val="공통가설"/>
      <sheetName val="새공통"/>
      <sheetName val="회사정보"/>
      <sheetName val="."/>
      <sheetName val="Y-WORK"/>
      <sheetName val="공통비(전체)"/>
      <sheetName val="0000"/>
      <sheetName val="업체명"/>
      <sheetName val="관리"/>
      <sheetName val="J直材4"/>
      <sheetName val="공사내역"/>
      <sheetName val="일용직내역"/>
      <sheetName val="본공사"/>
      <sheetName val="tggwan(mac)"/>
      <sheetName val="가격조사서"/>
      <sheetName val="손익현황"/>
      <sheetName val="현황CODE"/>
      <sheetName val="분석"/>
      <sheetName val="EKOG10건축"/>
      <sheetName val="일위대가목차"/>
      <sheetName val="조경"/>
      <sheetName val="FB25JN"/>
      <sheetName val="hvac(제어동)"/>
      <sheetName val="전기일위대가"/>
      <sheetName val="현장지지물물량"/>
      <sheetName val="표지"/>
      <sheetName val="실행"/>
      <sheetName val="을"/>
      <sheetName val="대비내역"/>
      <sheetName val="BOQ건축"/>
      <sheetName val="1-1"/>
      <sheetName val="COPING"/>
      <sheetName val="Material U.P"/>
      <sheetName val="미장"/>
      <sheetName val="철골"/>
      <sheetName val="danga"/>
      <sheetName val="ilch"/>
      <sheetName val="부속동"/>
      <sheetName val="GAEYO"/>
      <sheetName val="Material_U_P"/>
      <sheetName val="INPUT"/>
      <sheetName val="본선 토공 분배표"/>
      <sheetName val="정부노임단가"/>
      <sheetName val="Material_U_P1"/>
      <sheetName val="copy"/>
      <sheetName val="서식"/>
      <sheetName val="주경기-오배수"/>
      <sheetName val="본선_토공_분배표"/>
      <sheetName val="물량표S"/>
      <sheetName val="물량표(신)"/>
      <sheetName val="DI1"/>
      <sheetName val="미드수량"/>
      <sheetName val="건축집계"/>
      <sheetName val=" 냉각수펌프"/>
      <sheetName val="T1"/>
      <sheetName val="wall"/>
      <sheetName val="CAPVC"/>
      <sheetName val="내역서 "/>
      <sheetName val="h-013211-2"/>
      <sheetName val="카렌스센터계량기설치공사"/>
      <sheetName val="평형공사비"/>
      <sheetName val="48평형"/>
      <sheetName val="62평형"/>
      <sheetName val="plan&amp;section of foundation"/>
      <sheetName val="design criteria"/>
      <sheetName val="조명시설"/>
      <sheetName val="백암비스타내역"/>
      <sheetName val="FD"/>
      <sheetName val="기둥(원형)"/>
      <sheetName val="견적"/>
      <sheetName val="자료"/>
      <sheetName val="적용률"/>
      <sheetName val="AP1"/>
      <sheetName val="연결임시"/>
      <sheetName val="가격비"/>
      <sheetName val="설계내역서"/>
      <sheetName val="단중표"/>
      <sheetName val="약품설비"/>
      <sheetName val="기기리스트"/>
      <sheetName val="상계견적"/>
      <sheetName val="H-PILE수량집계"/>
      <sheetName val="경비내역(을)-1"/>
      <sheetName val="공사원가계산서"/>
      <sheetName val="갑지1"/>
      <sheetName val="연부97-1"/>
      <sheetName val="산출근거"/>
      <sheetName val="Customer_Databas2"/>
      <sheetName val="1차_내역서2"/>
      <sheetName val="4_노임단가2"/>
      <sheetName val="실행,원가_최종예상2"/>
      <sheetName val="내역서_제출2"/>
      <sheetName val="설명서_2"/>
      <sheetName val="환경기계공정표_(3)"/>
      <sheetName val="2_대외공문"/>
      <sheetName val="주공_갑지"/>
      <sheetName val="2-1__경관조명_내역총괄표"/>
      <sheetName val="내역서1999_8최종"/>
      <sheetName val="케이블류_OLD"/>
      <sheetName val="총괄갑_1"/>
      <sheetName val="Sheet1_(2)1"/>
      <sheetName val="일위대가_"/>
      <sheetName val="노임단가_(2)"/>
      <sheetName val="단가_및_재료비"/>
      <sheetName val="자재_DB_LIST"/>
      <sheetName val="_"/>
      <sheetName val="Material_U_P2"/>
      <sheetName val="본선_토공_분배표1"/>
      <sheetName val="_냉각수펌프"/>
      <sheetName val="내역서_"/>
      <sheetName val="plan&amp;section_of_foundation"/>
      <sheetName val="design_criteria"/>
      <sheetName val="가시설수량"/>
      <sheetName val="단위수량"/>
      <sheetName val="목차"/>
      <sheetName val="실행철강하도"/>
      <sheetName val="Customer_Databas3"/>
      <sheetName val="1차_내역서3"/>
      <sheetName val="4_노임단가3"/>
      <sheetName val="실행,원가_최종예상3"/>
      <sheetName val="내역서_제출3"/>
      <sheetName val="설명서_3"/>
      <sheetName val="2_대외공문1"/>
      <sheetName val="환경기계공정표_(3)1"/>
      <sheetName val="2-1__경관조명_내역총괄표1"/>
      <sheetName val="내역서1999_8최종1"/>
      <sheetName val="주공_갑지1"/>
      <sheetName val="케이블류_OLD1"/>
      <sheetName val="T13(P68~72,78)"/>
      <sheetName val="테이블"/>
      <sheetName val="제경비율"/>
      <sheetName val="건축공사"/>
      <sheetName val="2.Summary-cash"/>
      <sheetName val="95WBS"/>
      <sheetName val="CASHFLOW"/>
      <sheetName val="견적990322"/>
      <sheetName val="건축내역서 (2)"/>
      <sheetName val="Inve. &amp; Income Assum."/>
      <sheetName val="Annex C - 1 - Cash"/>
      <sheetName val="Assumptions"/>
      <sheetName val="Macro Codes"/>
      <sheetName val="지급자재"/>
      <sheetName val="화재 탐지 설비"/>
      <sheetName val="단"/>
      <sheetName val="FRP내역서"/>
      <sheetName val="MATRLDATA"/>
      <sheetName val="공종단가"/>
      <sheetName val="냉천부속동"/>
      <sheetName val="4 LINE"/>
      <sheetName val="7 th"/>
      <sheetName val="월별손익"/>
      <sheetName val="FANDBS"/>
      <sheetName val="GRDATA"/>
      <sheetName val="SHAFTDBSE"/>
      <sheetName val="EJ"/>
      <sheetName val="2002상반기노임기준"/>
      <sheetName val="960318-1"/>
      <sheetName val="할증 "/>
      <sheetName val="경동~상록"/>
      <sheetName val="우주~로베로"/>
      <sheetName val="토적계산서"/>
      <sheetName val="일위대가표"/>
      <sheetName val="직접비"/>
      <sheetName val="SAM"/>
      <sheetName val="EQT-ESTN"/>
      <sheetName val="직공비"/>
      <sheetName val="현장관리비"/>
      <sheetName val="예총"/>
      <sheetName val="가시설단위수량"/>
      <sheetName val="SORCE1"/>
      <sheetName val="직재"/>
      <sheetName val="재집"/>
      <sheetName val="수지표"/>
      <sheetName val="셀명"/>
      <sheetName val="식재"/>
      <sheetName val="시설물"/>
      <sheetName val="식재출력용"/>
      <sheetName val="유지관리"/>
      <sheetName val="D"/>
      <sheetName val="PL단가산정"/>
      <sheetName val="그림"/>
      <sheetName val="그림2"/>
      <sheetName val="지질조사"/>
      <sheetName val="Front"/>
      <sheetName val="AS포장복구 "/>
      <sheetName val="2공구산출내역"/>
      <sheetName val="산출내역서집계표"/>
      <sheetName val="DB"/>
      <sheetName val="ITEM"/>
      <sheetName val="설계가"/>
      <sheetName val="Customer_Databas4"/>
      <sheetName val="1차_내역서4"/>
      <sheetName val="4_노임단가4"/>
      <sheetName val="실행,원가_최종예상4"/>
      <sheetName val="내역서_제출4"/>
      <sheetName val="설명서_4"/>
      <sheetName val="환경기계공정표_(3)2"/>
      <sheetName val="2_대외공문2"/>
      <sheetName val="주공_갑지2"/>
      <sheetName val="2-1__경관조명_내역총괄표2"/>
      <sheetName val="내역서1999_8최종2"/>
      <sheetName val="케이블류_OLD2"/>
      <sheetName val="총괄갑_2"/>
      <sheetName val="Sheet1_(2)2"/>
      <sheetName val="일위대가_1"/>
      <sheetName val="노임단가_(2)1"/>
      <sheetName val="단가_및_재료비1"/>
      <sheetName val="자재_DB_LIST1"/>
      <sheetName val="_1"/>
      <sheetName val="Material_U_P3"/>
      <sheetName val="본선_토공_분배표2"/>
      <sheetName val="_냉각수펌프1"/>
      <sheetName val="내역서_1"/>
      <sheetName val="plan&amp;section_of_foundation1"/>
      <sheetName val="design_criteria1"/>
      <sheetName val="2_Summary-cash"/>
      <sheetName val="건축내역서_(2)"/>
      <sheetName val="Inve__&amp;_Income_Assum_"/>
      <sheetName val="Annex_C_-_1_-_Cash"/>
      <sheetName val="Macro_Codes"/>
      <sheetName val="화재_탐지_설비"/>
      <sheetName val="4_LINE"/>
      <sheetName val="7_th"/>
      <sheetName val="할증_"/>
      <sheetName val="AS포장복구_"/>
      <sheetName val="Customer_Databas5"/>
      <sheetName val="1차_내역서5"/>
      <sheetName val="4_노임단가5"/>
      <sheetName val="실행,원가_최종예상5"/>
      <sheetName val="내역서_제출5"/>
      <sheetName val="설명서_5"/>
      <sheetName val="환경기계공정표_(3)3"/>
      <sheetName val="2_대외공문3"/>
      <sheetName val="주공_갑지3"/>
      <sheetName val="2-1__경관조명_내역총괄표3"/>
      <sheetName val="내역서1999_8최종3"/>
      <sheetName val="케이블류_OLD3"/>
      <sheetName val="총괄갑_3"/>
      <sheetName val="Sheet1_(2)3"/>
      <sheetName val="일위대가_2"/>
      <sheetName val="노임단가_(2)2"/>
      <sheetName val="단가_및_재료비2"/>
      <sheetName val="자재_DB_LIST2"/>
      <sheetName val="_2"/>
      <sheetName val="Material_U_P4"/>
      <sheetName val="본선_토공_분배표3"/>
      <sheetName val="_냉각수펌프2"/>
      <sheetName val="내역서_2"/>
      <sheetName val="plan&amp;section_of_foundation2"/>
      <sheetName val="design_criteria2"/>
      <sheetName val="2_Summary-cash1"/>
      <sheetName val="건축내역서_(2)1"/>
      <sheetName val="Inve__&amp;_Income_Assum_1"/>
      <sheetName val="Annex_C_-_1_-_Cash1"/>
      <sheetName val="Macro_Codes1"/>
      <sheetName val="화재_탐지_설비1"/>
      <sheetName val="4_LINE1"/>
      <sheetName val="7_th1"/>
      <sheetName val="할증_1"/>
      <sheetName val="AS포장복구_1"/>
      <sheetName val="가격표"/>
      <sheetName val="간접1"/>
      <sheetName val="Customer_Databas6"/>
      <sheetName val="1차_내역서6"/>
      <sheetName val="4_노임단가6"/>
      <sheetName val="실행,원가_최종예상6"/>
      <sheetName val="내역서_제출6"/>
      <sheetName val="설명서_6"/>
      <sheetName val="2_대외공문4"/>
      <sheetName val="환경기계공정표_(3)4"/>
      <sheetName val="주공_갑지4"/>
      <sheetName val="2-1__경관조명_내역총괄표4"/>
      <sheetName val="내역서1999_8최종4"/>
      <sheetName val="케이블류_OLD4"/>
      <sheetName val="총괄갑_4"/>
      <sheetName val="Sheet1_(2)4"/>
      <sheetName val="일위대가_3"/>
      <sheetName val="노임단가_(2)3"/>
      <sheetName val="단가_및_재료비3"/>
      <sheetName val="자재_DB_LIST3"/>
      <sheetName val="_3"/>
      <sheetName val="Material_U_P5"/>
      <sheetName val="본선_토공_분배표4"/>
      <sheetName val="_냉각수펌프3"/>
      <sheetName val="내역서_3"/>
      <sheetName val="plan&amp;section_of_foundation3"/>
      <sheetName val="design_criteria3"/>
      <sheetName val="2_Summary-cash2"/>
      <sheetName val="건축내역서_(2)2"/>
      <sheetName val="Inve__&amp;_Income_Assum_2"/>
      <sheetName val="Annex_C_-_1_-_Cash2"/>
      <sheetName val="Macro_Codes2"/>
      <sheetName val="화재_탐지_설비2"/>
      <sheetName val="4_LINE2"/>
      <sheetName val="7_th2"/>
      <sheetName val="할증_2"/>
      <sheetName val="AS포장복구_2"/>
      <sheetName val="CTEMCOST"/>
      <sheetName val="터널조도"/>
      <sheetName val="단가일람"/>
      <sheetName val="Customer_Databas7"/>
      <sheetName val="1차_내역서7"/>
      <sheetName val="4_노임단가7"/>
      <sheetName val="실행,원가_최종예상7"/>
      <sheetName val="내역서_제출7"/>
      <sheetName val="설명서_7"/>
      <sheetName val="환경기계공정표_(3)5"/>
      <sheetName val="2_대외공문5"/>
      <sheetName val="2-1__경관조명_내역총괄표5"/>
      <sheetName val="내역서1999_8최종5"/>
      <sheetName val="주공_갑지5"/>
      <sheetName val="케이블류_OLD5"/>
      <sheetName val="총괄갑_5"/>
      <sheetName val="Sheet1_(2)5"/>
      <sheetName val="일위대가_4"/>
      <sheetName val="노임단가_(2)4"/>
      <sheetName val="단가_및_재료비4"/>
      <sheetName val="자재_DB_LIST4"/>
      <sheetName val="_4"/>
      <sheetName val="Material_U_P6"/>
      <sheetName val="본선_토공_분배표5"/>
      <sheetName val="_냉각수펌프4"/>
      <sheetName val="내역서_4"/>
      <sheetName val="plan&amp;section_of_foundation4"/>
      <sheetName val="design_criteria4"/>
      <sheetName val="2_Summary-cash3"/>
      <sheetName val="건축내역서_(2)3"/>
      <sheetName val="Inve__&amp;_Income_Assum_3"/>
      <sheetName val="Annex_C_-_1_-_Cash3"/>
      <sheetName val="Macro_Codes3"/>
      <sheetName val="화재_탐지_설비3"/>
      <sheetName val="4_LINE3"/>
      <sheetName val="7_th3"/>
      <sheetName val="할증_3"/>
      <sheetName val="AS포장복구_3"/>
      <sheetName val="Customer_Databas8"/>
      <sheetName val="1차_내역서8"/>
      <sheetName val="4_노임단가8"/>
      <sheetName val="실행,원가_최종예상8"/>
      <sheetName val="내역서_제출8"/>
      <sheetName val="설명서_8"/>
      <sheetName val="환경기계공정표_(3)6"/>
      <sheetName val="2_대외공문6"/>
      <sheetName val="주공_갑지6"/>
      <sheetName val="2-1__경관조명_내역총괄표6"/>
      <sheetName val="내역서1999_8최종6"/>
      <sheetName val="케이블류_OLD6"/>
      <sheetName val="총괄갑_6"/>
      <sheetName val="Sheet1_(2)6"/>
      <sheetName val="일위대가_5"/>
      <sheetName val="노임단가_(2)5"/>
      <sheetName val="단가_및_재료비5"/>
      <sheetName val="자재_DB_LIST5"/>
      <sheetName val="_5"/>
      <sheetName val="Material_U_P7"/>
      <sheetName val="본선_토공_분배표6"/>
      <sheetName val="_냉각수펌프5"/>
      <sheetName val="내역서_5"/>
      <sheetName val="plan&amp;section_of_foundation5"/>
      <sheetName val="design_criteria5"/>
      <sheetName val="2_Summary-cash4"/>
      <sheetName val="건축내역서_(2)4"/>
      <sheetName val="Inve__&amp;_Income_Assum_4"/>
      <sheetName val="Annex_C_-_1_-_Cash4"/>
      <sheetName val="Macro_Codes4"/>
      <sheetName val="화재_탐지_설비4"/>
      <sheetName val="4_LINE4"/>
      <sheetName val="투찰"/>
    </sheetNames>
    <sheetDataSet>
      <sheetData sheetId="0" refreshError="1"/>
      <sheetData sheetId="1" refreshError="1">
        <row r="46">
          <cell r="I46" t="str">
            <v>내용</v>
          </cell>
          <cell r="J46" t="str">
            <v>단가</v>
          </cell>
        </row>
        <row r="47">
          <cell r="I47" t="str">
            <v>ED008</v>
          </cell>
          <cell r="J47">
            <v>141800</v>
          </cell>
        </row>
        <row r="48">
          <cell r="I48" t="str">
            <v>ED012</v>
          </cell>
          <cell r="J48">
            <v>173300</v>
          </cell>
        </row>
        <row r="49">
          <cell r="I49" t="str">
            <v>ED014</v>
          </cell>
          <cell r="J49">
            <v>216300</v>
          </cell>
        </row>
        <row r="50">
          <cell r="I50" t="str">
            <v>ED016</v>
          </cell>
          <cell r="J50">
            <v>231000</v>
          </cell>
        </row>
        <row r="51">
          <cell r="I51" t="str">
            <v>ED018</v>
          </cell>
          <cell r="J51">
            <v>243600</v>
          </cell>
        </row>
        <row r="52">
          <cell r="I52" t="str">
            <v>ED018X</v>
          </cell>
          <cell r="J52">
            <v>268800</v>
          </cell>
        </row>
        <row r="53">
          <cell r="I53" t="str">
            <v>ED0108</v>
          </cell>
          <cell r="J53">
            <v>105000</v>
          </cell>
        </row>
        <row r="54">
          <cell r="I54" t="str">
            <v>ED0112</v>
          </cell>
          <cell r="J54">
            <v>132300</v>
          </cell>
        </row>
        <row r="55">
          <cell r="I55" t="str">
            <v>ED0114</v>
          </cell>
          <cell r="J55">
            <v>162800</v>
          </cell>
        </row>
        <row r="56">
          <cell r="I56" t="str">
            <v>ED0116</v>
          </cell>
          <cell r="J56">
            <v>177500</v>
          </cell>
        </row>
        <row r="57">
          <cell r="I57" t="str">
            <v>EP0202</v>
          </cell>
          <cell r="J57">
            <v>131300</v>
          </cell>
        </row>
        <row r="58">
          <cell r="I58" t="str">
            <v>EP0203</v>
          </cell>
          <cell r="J58">
            <v>131300</v>
          </cell>
        </row>
        <row r="59">
          <cell r="I59" t="str">
            <v>EP0302</v>
          </cell>
          <cell r="J59">
            <v>168000</v>
          </cell>
        </row>
        <row r="60">
          <cell r="I60" t="str">
            <v>EP0303</v>
          </cell>
          <cell r="J60">
            <v>168000</v>
          </cell>
        </row>
        <row r="61">
          <cell r="I61" t="str">
            <v>ED401</v>
          </cell>
          <cell r="J61">
            <v>128100</v>
          </cell>
        </row>
        <row r="62">
          <cell r="I62" t="str">
            <v>ED410R</v>
          </cell>
          <cell r="J62">
            <v>160700</v>
          </cell>
        </row>
        <row r="63">
          <cell r="I63" t="str">
            <v>ED410L</v>
          </cell>
          <cell r="J63">
            <v>160700</v>
          </cell>
        </row>
        <row r="64">
          <cell r="I64" t="str">
            <v>ED412</v>
          </cell>
          <cell r="J64">
            <v>160700</v>
          </cell>
        </row>
        <row r="65">
          <cell r="I65" t="str">
            <v>ED950</v>
          </cell>
          <cell r="J65">
            <v>264600</v>
          </cell>
        </row>
        <row r="66">
          <cell r="I66" t="str">
            <v>ED5086R</v>
          </cell>
          <cell r="J66">
            <v>105000</v>
          </cell>
        </row>
        <row r="67">
          <cell r="I67" t="str">
            <v>ED5086L</v>
          </cell>
          <cell r="J67">
            <v>105000</v>
          </cell>
        </row>
        <row r="68">
          <cell r="I68" t="str">
            <v>ED5466</v>
          </cell>
          <cell r="J68">
            <v>33600</v>
          </cell>
        </row>
        <row r="69">
          <cell r="I69" t="str">
            <v>ED5966</v>
          </cell>
          <cell r="J69">
            <v>56700</v>
          </cell>
        </row>
        <row r="70">
          <cell r="I70" t="str">
            <v>ED912</v>
          </cell>
          <cell r="J70">
            <v>203700</v>
          </cell>
        </row>
        <row r="71">
          <cell r="I71" t="str">
            <v>ED916</v>
          </cell>
          <cell r="J71">
            <v>249900</v>
          </cell>
        </row>
        <row r="72">
          <cell r="I72" t="str">
            <v>ED516</v>
          </cell>
          <cell r="J72">
            <v>63000</v>
          </cell>
        </row>
        <row r="73">
          <cell r="I73" t="str">
            <v>ED517R</v>
          </cell>
          <cell r="J73">
            <v>74600</v>
          </cell>
        </row>
        <row r="74">
          <cell r="I74" t="str">
            <v>ED517L</v>
          </cell>
          <cell r="J74">
            <v>74600</v>
          </cell>
        </row>
        <row r="75">
          <cell r="I75" t="str">
            <v>ED5488</v>
          </cell>
          <cell r="J75">
            <v>39900</v>
          </cell>
        </row>
        <row r="76">
          <cell r="I76" t="str">
            <v>ED5988</v>
          </cell>
          <cell r="J76">
            <v>65100</v>
          </cell>
        </row>
        <row r="77">
          <cell r="I77" t="str">
            <v>ED0608</v>
          </cell>
          <cell r="J77">
            <v>54600</v>
          </cell>
        </row>
        <row r="78">
          <cell r="I78" t="str">
            <v>ED0612</v>
          </cell>
          <cell r="J78">
            <v>65100</v>
          </cell>
        </row>
        <row r="81">
          <cell r="I81" t="str">
            <v>ED0616</v>
          </cell>
          <cell r="J81">
            <v>92400</v>
          </cell>
        </row>
        <row r="82">
          <cell r="I82" t="str">
            <v>ED0706</v>
          </cell>
          <cell r="J82">
            <v>105000</v>
          </cell>
        </row>
        <row r="83">
          <cell r="I83" t="str">
            <v>ED0708</v>
          </cell>
          <cell r="J83">
            <v>141800</v>
          </cell>
        </row>
        <row r="84">
          <cell r="I84" t="str">
            <v>ED0806</v>
          </cell>
          <cell r="J84">
            <v>122900</v>
          </cell>
        </row>
        <row r="85">
          <cell r="I85" t="str">
            <v>ED0808</v>
          </cell>
          <cell r="J85">
            <v>164900</v>
          </cell>
        </row>
        <row r="86">
          <cell r="I86" t="str">
            <v>EZ016</v>
          </cell>
          <cell r="J86">
            <v>371700</v>
          </cell>
        </row>
        <row r="87">
          <cell r="I87" t="str">
            <v>EZ018</v>
          </cell>
          <cell r="J87">
            <v>400100</v>
          </cell>
        </row>
        <row r="88">
          <cell r="I88" t="str">
            <v>TD008</v>
          </cell>
          <cell r="J88">
            <v>155400</v>
          </cell>
        </row>
        <row r="89">
          <cell r="I89" t="str">
            <v>TD010</v>
          </cell>
          <cell r="J89">
            <v>173300</v>
          </cell>
        </row>
        <row r="90">
          <cell r="I90" t="str">
            <v>TD012</v>
          </cell>
          <cell r="J90">
            <v>191100</v>
          </cell>
        </row>
        <row r="91">
          <cell r="I91" t="str">
            <v>TD014</v>
          </cell>
          <cell r="J91">
            <v>236300</v>
          </cell>
        </row>
        <row r="92">
          <cell r="I92" t="str">
            <v>TD016</v>
          </cell>
          <cell r="J92">
            <v>254100</v>
          </cell>
        </row>
        <row r="93">
          <cell r="I93" t="str">
            <v>TD018</v>
          </cell>
          <cell r="J93">
            <v>272000</v>
          </cell>
        </row>
        <row r="94">
          <cell r="I94" t="str">
            <v>TD108</v>
          </cell>
          <cell r="J94">
            <v>115500</v>
          </cell>
        </row>
        <row r="112">
          <cell r="I112" t="str">
            <v>TD110</v>
          </cell>
          <cell r="J112">
            <v>130200</v>
          </cell>
        </row>
        <row r="113">
          <cell r="I113" t="str">
            <v>TD112</v>
          </cell>
          <cell r="J113">
            <v>147000</v>
          </cell>
        </row>
        <row r="114">
          <cell r="I114" t="str">
            <v>TD114</v>
          </cell>
          <cell r="J114">
            <v>178500</v>
          </cell>
        </row>
        <row r="115">
          <cell r="I115" t="str">
            <v>TD116</v>
          </cell>
          <cell r="J115">
            <v>196400</v>
          </cell>
        </row>
        <row r="116">
          <cell r="I116" t="str">
            <v>TD118</v>
          </cell>
          <cell r="J116">
            <v>222600</v>
          </cell>
        </row>
        <row r="117">
          <cell r="I117" t="str">
            <v>TP0302</v>
          </cell>
          <cell r="J117">
            <v>198500</v>
          </cell>
        </row>
        <row r="118">
          <cell r="I118" t="str">
            <v>TP0303</v>
          </cell>
          <cell r="J118">
            <v>206900</v>
          </cell>
        </row>
        <row r="119">
          <cell r="I119" t="str">
            <v>TP0312</v>
          </cell>
          <cell r="J119">
            <v>156500</v>
          </cell>
        </row>
        <row r="120">
          <cell r="I120" t="str">
            <v>TP0313</v>
          </cell>
          <cell r="J120">
            <v>162800</v>
          </cell>
        </row>
        <row r="121">
          <cell r="I121" t="str">
            <v>TP0502</v>
          </cell>
          <cell r="J121">
            <v>149100</v>
          </cell>
        </row>
        <row r="122">
          <cell r="I122" t="str">
            <v>TP0503</v>
          </cell>
          <cell r="J122">
            <v>152300</v>
          </cell>
        </row>
        <row r="123">
          <cell r="I123" t="str">
            <v>TD410</v>
          </cell>
          <cell r="J123">
            <v>163800</v>
          </cell>
        </row>
        <row r="124">
          <cell r="I124" t="str">
            <v>TD412</v>
          </cell>
          <cell r="J124">
            <v>173300</v>
          </cell>
        </row>
        <row r="125">
          <cell r="I125" t="str">
            <v>TD546</v>
          </cell>
          <cell r="J125">
            <v>46200</v>
          </cell>
        </row>
        <row r="126">
          <cell r="I126" t="str">
            <v>TD596</v>
          </cell>
          <cell r="J126">
            <v>68300</v>
          </cell>
        </row>
        <row r="127">
          <cell r="I127" t="str">
            <v>TD516</v>
          </cell>
          <cell r="J127">
            <v>83000</v>
          </cell>
        </row>
        <row r="128">
          <cell r="I128" t="str">
            <v>TD517R</v>
          </cell>
          <cell r="J128">
            <v>97700</v>
          </cell>
        </row>
        <row r="129">
          <cell r="I129" t="str">
            <v>TD517L</v>
          </cell>
          <cell r="J129">
            <v>97700</v>
          </cell>
        </row>
        <row r="130">
          <cell r="I130" t="str">
            <v>TD518</v>
          </cell>
          <cell r="J130">
            <v>108200</v>
          </cell>
        </row>
        <row r="131">
          <cell r="I131" t="str">
            <v>TD546</v>
          </cell>
          <cell r="J131">
            <v>46200</v>
          </cell>
        </row>
        <row r="132">
          <cell r="I132" t="str">
            <v>TD548</v>
          </cell>
          <cell r="J132">
            <v>66200</v>
          </cell>
        </row>
        <row r="133">
          <cell r="I133" t="str">
            <v>TD506</v>
          </cell>
          <cell r="J133">
            <v>159600</v>
          </cell>
        </row>
        <row r="134">
          <cell r="I134" t="str">
            <v>TD507R</v>
          </cell>
          <cell r="J134">
            <v>171200</v>
          </cell>
        </row>
        <row r="135">
          <cell r="I135" t="str">
            <v>TD507L</v>
          </cell>
          <cell r="J135">
            <v>171200</v>
          </cell>
        </row>
        <row r="136">
          <cell r="I136" t="str">
            <v>TD508</v>
          </cell>
          <cell r="J136">
            <v>183800</v>
          </cell>
        </row>
        <row r="137">
          <cell r="I137" t="str">
            <v>TD598</v>
          </cell>
          <cell r="J137">
            <v>95600</v>
          </cell>
        </row>
        <row r="138">
          <cell r="I138" t="str">
            <v>TD597R</v>
          </cell>
          <cell r="J138">
            <v>86100</v>
          </cell>
        </row>
        <row r="139">
          <cell r="I139" t="str">
            <v>TD597L</v>
          </cell>
          <cell r="J139">
            <v>86100</v>
          </cell>
        </row>
        <row r="140">
          <cell r="I140" t="str">
            <v>TD0608</v>
          </cell>
          <cell r="J140">
            <v>56700</v>
          </cell>
        </row>
        <row r="141">
          <cell r="I141" t="str">
            <v>TD0612</v>
          </cell>
          <cell r="J141">
            <v>68300</v>
          </cell>
        </row>
        <row r="142">
          <cell r="I142" t="str">
            <v>TD0614</v>
          </cell>
          <cell r="J142">
            <v>86100</v>
          </cell>
        </row>
        <row r="143">
          <cell r="I143" t="str">
            <v>TD0616</v>
          </cell>
          <cell r="J143">
            <v>96600</v>
          </cell>
        </row>
        <row r="144">
          <cell r="I144" t="str">
            <v>TD712</v>
          </cell>
          <cell r="J144">
            <v>212100</v>
          </cell>
        </row>
        <row r="145">
          <cell r="I145" t="str">
            <v>TD808</v>
          </cell>
          <cell r="J145">
            <v>180600</v>
          </cell>
        </row>
        <row r="146">
          <cell r="I146" t="str">
            <v>TD990</v>
          </cell>
          <cell r="J146">
            <v>159600</v>
          </cell>
        </row>
        <row r="147">
          <cell r="I147" t="str">
            <v>TD912</v>
          </cell>
          <cell r="J147">
            <v>129200</v>
          </cell>
        </row>
        <row r="148">
          <cell r="I148" t="str">
            <v>TD916</v>
          </cell>
          <cell r="J148">
            <v>171200</v>
          </cell>
        </row>
        <row r="149">
          <cell r="I149" t="str">
            <v>TD966</v>
          </cell>
          <cell r="J149">
            <v>96600</v>
          </cell>
        </row>
        <row r="150">
          <cell r="I150" t="str">
            <v>TD988</v>
          </cell>
          <cell r="J150">
            <v>155400</v>
          </cell>
        </row>
        <row r="151">
          <cell r="I151" t="str">
            <v>TF008</v>
          </cell>
          <cell r="J151">
            <v>51500</v>
          </cell>
        </row>
        <row r="152">
          <cell r="I152" t="str">
            <v>TF010</v>
          </cell>
          <cell r="J152">
            <v>61700</v>
          </cell>
        </row>
        <row r="153">
          <cell r="I153" t="str">
            <v>TF012</v>
          </cell>
          <cell r="J153">
            <v>69300</v>
          </cell>
        </row>
        <row r="154">
          <cell r="I154" t="str">
            <v>TF014</v>
          </cell>
          <cell r="J154">
            <v>85100</v>
          </cell>
        </row>
        <row r="155">
          <cell r="I155" t="str">
            <v>TF016</v>
          </cell>
          <cell r="J155">
            <v>92400</v>
          </cell>
        </row>
        <row r="156">
          <cell r="I156" t="str">
            <v>TF018</v>
          </cell>
          <cell r="J156">
            <v>103800</v>
          </cell>
        </row>
        <row r="157">
          <cell r="I157" t="str">
            <v>YD018</v>
          </cell>
          <cell r="J157">
            <v>351800</v>
          </cell>
        </row>
        <row r="158">
          <cell r="I158" t="str">
            <v>YP0302</v>
          </cell>
          <cell r="J158">
            <v>233100</v>
          </cell>
        </row>
        <row r="159">
          <cell r="I159" t="str">
            <v>YP0303</v>
          </cell>
          <cell r="J159">
            <v>233100</v>
          </cell>
        </row>
        <row r="160">
          <cell r="I160" t="str">
            <v>YD412</v>
          </cell>
          <cell r="J160">
            <v>194300</v>
          </cell>
        </row>
        <row r="161">
          <cell r="I161" t="str">
            <v>YC055L</v>
          </cell>
          <cell r="J161">
            <v>290900</v>
          </cell>
        </row>
        <row r="162">
          <cell r="I162" t="str">
            <v>YC555R</v>
          </cell>
          <cell r="J162">
            <v>290900</v>
          </cell>
        </row>
        <row r="163">
          <cell r="I163" t="str">
            <v>YC085</v>
          </cell>
          <cell r="J163">
            <v>396900</v>
          </cell>
        </row>
        <row r="164">
          <cell r="I164" t="str">
            <v>YC2082</v>
          </cell>
          <cell r="J164">
            <v>411600</v>
          </cell>
        </row>
        <row r="165">
          <cell r="I165" t="str">
            <v>YC182</v>
          </cell>
          <cell r="J165">
            <v>226800</v>
          </cell>
        </row>
        <row r="166">
          <cell r="I166" t="str">
            <v>YD990</v>
          </cell>
          <cell r="J166">
            <v>202700</v>
          </cell>
        </row>
        <row r="167">
          <cell r="I167" t="str">
            <v>PD018</v>
          </cell>
          <cell r="J167">
            <v>584900</v>
          </cell>
        </row>
        <row r="168">
          <cell r="I168" t="str">
            <v>PD021</v>
          </cell>
          <cell r="J168">
            <v>621600</v>
          </cell>
        </row>
        <row r="169">
          <cell r="I169" t="str">
            <v>PP0202</v>
          </cell>
          <cell r="J169">
            <v>246800</v>
          </cell>
        </row>
        <row r="170">
          <cell r="I170" t="str">
            <v>PP0203</v>
          </cell>
          <cell r="J170">
            <v>246800</v>
          </cell>
        </row>
        <row r="171">
          <cell r="I171" t="str">
            <v>PP0302</v>
          </cell>
          <cell r="J171">
            <v>246800</v>
          </cell>
        </row>
        <row r="172">
          <cell r="I172" t="str">
            <v>PP0303</v>
          </cell>
          <cell r="J172">
            <v>246800</v>
          </cell>
        </row>
        <row r="173">
          <cell r="I173" t="str">
            <v>PD414</v>
          </cell>
          <cell r="J173">
            <v>484100</v>
          </cell>
        </row>
        <row r="174">
          <cell r="I174" t="str">
            <v>PZ021</v>
          </cell>
          <cell r="J174">
            <v>696200</v>
          </cell>
        </row>
        <row r="175">
          <cell r="I175" t="str">
            <v>PC055L</v>
          </cell>
          <cell r="J175">
            <v>347600</v>
          </cell>
        </row>
        <row r="176">
          <cell r="I176" t="str">
            <v>PC355L</v>
          </cell>
          <cell r="J176">
            <v>487200</v>
          </cell>
        </row>
        <row r="177">
          <cell r="I177" t="str">
            <v>PC5055R</v>
          </cell>
          <cell r="J177">
            <v>353900</v>
          </cell>
        </row>
        <row r="178">
          <cell r="I178" t="str">
            <v>PC085</v>
          </cell>
          <cell r="J178">
            <v>513500</v>
          </cell>
        </row>
        <row r="179">
          <cell r="I179" t="str">
            <v>LD021</v>
          </cell>
          <cell r="J179">
            <v>2876000</v>
          </cell>
        </row>
        <row r="180">
          <cell r="I180" t="str">
            <v>LD018</v>
          </cell>
          <cell r="J180">
            <v>2595600</v>
          </cell>
        </row>
        <row r="181">
          <cell r="I181" t="str">
            <v>LD712R</v>
          </cell>
          <cell r="J181">
            <v>781200</v>
          </cell>
        </row>
        <row r="182">
          <cell r="I182" t="str">
            <v>LD712L</v>
          </cell>
          <cell r="J182">
            <v>781200</v>
          </cell>
        </row>
        <row r="183">
          <cell r="I183" t="str">
            <v>LC01</v>
          </cell>
          <cell r="J183">
            <v>5120900</v>
          </cell>
        </row>
        <row r="184">
          <cell r="I184" t="str">
            <v>LC02</v>
          </cell>
          <cell r="J184">
            <v>4102400</v>
          </cell>
        </row>
        <row r="185">
          <cell r="I185" t="str">
            <v>LC03</v>
          </cell>
          <cell r="J185">
            <v>3716000</v>
          </cell>
        </row>
        <row r="186">
          <cell r="I186" t="str">
            <v>LC04</v>
          </cell>
          <cell r="J186">
            <v>5292000</v>
          </cell>
        </row>
        <row r="187">
          <cell r="I187" t="str">
            <v>LC05</v>
          </cell>
          <cell r="J187">
            <v>4273500</v>
          </cell>
        </row>
        <row r="188">
          <cell r="I188" t="str">
            <v>LC11</v>
          </cell>
          <cell r="J188">
            <v>4237800</v>
          </cell>
        </row>
        <row r="189">
          <cell r="I189" t="str">
            <v>LC12</v>
          </cell>
          <cell r="J189">
            <v>3182600</v>
          </cell>
        </row>
        <row r="190">
          <cell r="I190" t="str">
            <v>LC06</v>
          </cell>
          <cell r="J190">
            <v>3887100</v>
          </cell>
        </row>
        <row r="191">
          <cell r="I191" t="str">
            <v>LC21</v>
          </cell>
          <cell r="J191">
            <v>3257100</v>
          </cell>
        </row>
        <row r="192">
          <cell r="I192" t="str">
            <v>LC22</v>
          </cell>
          <cell r="J192">
            <v>2519000</v>
          </cell>
        </row>
        <row r="193">
          <cell r="I193" t="str">
            <v>LC23</v>
          </cell>
          <cell r="J193">
            <v>3782100</v>
          </cell>
        </row>
        <row r="194">
          <cell r="I194" t="str">
            <v>LC24</v>
          </cell>
          <cell r="J194">
            <v>3044000</v>
          </cell>
        </row>
        <row r="195">
          <cell r="I195" t="str">
            <v>LC565R</v>
          </cell>
          <cell r="J195">
            <v>750800</v>
          </cell>
        </row>
        <row r="196">
          <cell r="I196" t="str">
            <v>LC065L</v>
          </cell>
          <cell r="J196">
            <v>729800</v>
          </cell>
        </row>
        <row r="197">
          <cell r="I197" t="str">
            <v>LC162R</v>
          </cell>
          <cell r="J197">
            <v>343400</v>
          </cell>
        </row>
        <row r="198">
          <cell r="I198" t="str">
            <v>LC162L</v>
          </cell>
          <cell r="J198">
            <v>343400</v>
          </cell>
        </row>
        <row r="199">
          <cell r="I199" t="str">
            <v>LC6122</v>
          </cell>
          <cell r="J199">
            <v>515600</v>
          </cell>
        </row>
        <row r="200">
          <cell r="I200" t="str">
            <v>LC7064</v>
          </cell>
          <cell r="J200">
            <v>605900</v>
          </cell>
        </row>
        <row r="201">
          <cell r="I201" t="str">
            <v>LC1063S</v>
          </cell>
          <cell r="J201">
            <v>89300</v>
          </cell>
        </row>
        <row r="202">
          <cell r="I202" t="str">
            <v>LB1063G</v>
          </cell>
          <cell r="J202">
            <v>190100</v>
          </cell>
        </row>
        <row r="203">
          <cell r="I203" t="str">
            <v>LC9112</v>
          </cell>
          <cell r="J203">
            <v>179600</v>
          </cell>
        </row>
        <row r="204">
          <cell r="I204" t="str">
            <v>LC9118</v>
          </cell>
          <cell r="J204">
            <v>237300</v>
          </cell>
        </row>
        <row r="205">
          <cell r="I205" t="str">
            <v>LC9124</v>
          </cell>
          <cell r="J205">
            <v>336000</v>
          </cell>
        </row>
        <row r="206">
          <cell r="I206" t="str">
            <v>LC9106T</v>
          </cell>
          <cell r="J206">
            <v>86100</v>
          </cell>
        </row>
        <row r="207">
          <cell r="I207" t="str">
            <v>LC9112T</v>
          </cell>
          <cell r="J207">
            <v>179600</v>
          </cell>
        </row>
        <row r="208">
          <cell r="I208" t="str">
            <v>LC9118T</v>
          </cell>
          <cell r="J208">
            <v>217400</v>
          </cell>
        </row>
        <row r="209">
          <cell r="I209" t="str">
            <v>LC9124T</v>
          </cell>
          <cell r="J209">
            <v>287700</v>
          </cell>
        </row>
        <row r="210">
          <cell r="I210" t="str">
            <v>LC9124N</v>
          </cell>
          <cell r="J210">
            <v>336000</v>
          </cell>
        </row>
        <row r="211">
          <cell r="I211" t="str">
            <v>LZ01</v>
          </cell>
          <cell r="J211">
            <v>2063300</v>
          </cell>
        </row>
        <row r="212">
          <cell r="I212" t="str">
            <v>LZ02</v>
          </cell>
          <cell r="J212">
            <v>2234400</v>
          </cell>
        </row>
        <row r="213">
          <cell r="I213" t="str">
            <v>LZ11</v>
          </cell>
          <cell r="J213">
            <v>1529900</v>
          </cell>
        </row>
        <row r="214">
          <cell r="I214" t="str">
            <v>LR024</v>
          </cell>
          <cell r="J214">
            <v>1932000</v>
          </cell>
        </row>
        <row r="215">
          <cell r="I215" t="str">
            <v>LR012</v>
          </cell>
          <cell r="J215">
            <v>1430100</v>
          </cell>
        </row>
        <row r="216">
          <cell r="I216" t="str">
            <v>LS7001C</v>
          </cell>
          <cell r="J216">
            <v>1045800</v>
          </cell>
        </row>
        <row r="217">
          <cell r="I217" t="str">
            <v>LS7001W</v>
          </cell>
          <cell r="J217">
            <v>1045800</v>
          </cell>
        </row>
        <row r="218">
          <cell r="I218" t="str">
            <v>LS7003C</v>
          </cell>
          <cell r="J218">
            <v>1708400</v>
          </cell>
        </row>
        <row r="219">
          <cell r="I219" t="str">
            <v>LS7003W</v>
          </cell>
          <cell r="J219">
            <v>1708400</v>
          </cell>
        </row>
        <row r="220">
          <cell r="I220" t="str">
            <v>LL016</v>
          </cell>
          <cell r="J220">
            <v>1146600</v>
          </cell>
        </row>
        <row r="221">
          <cell r="I221" t="str">
            <v>LL008</v>
          </cell>
          <cell r="J221">
            <v>1019600</v>
          </cell>
        </row>
        <row r="222">
          <cell r="I222" t="str">
            <v>LL0007</v>
          </cell>
          <cell r="J222">
            <v>393800</v>
          </cell>
        </row>
        <row r="223">
          <cell r="I223" t="str">
            <v>CA0302</v>
          </cell>
          <cell r="J223">
            <v>60900</v>
          </cell>
        </row>
        <row r="224">
          <cell r="I224" t="str">
            <v>CA0301</v>
          </cell>
          <cell r="J224">
            <v>10500</v>
          </cell>
        </row>
        <row r="225">
          <cell r="I225" t="str">
            <v>CA1101</v>
          </cell>
          <cell r="J225">
            <v>10500</v>
          </cell>
        </row>
        <row r="226">
          <cell r="I226" t="str">
            <v>CC1082</v>
          </cell>
          <cell r="J226">
            <v>107100</v>
          </cell>
        </row>
        <row r="227">
          <cell r="I227" t="str">
            <v>CC1083</v>
          </cell>
          <cell r="J227">
            <v>147000</v>
          </cell>
        </row>
        <row r="228">
          <cell r="I228" t="str">
            <v>CC0054</v>
          </cell>
          <cell r="J228">
            <v>108200</v>
          </cell>
        </row>
        <row r="229">
          <cell r="I229" t="str">
            <v>CC0055</v>
          </cell>
          <cell r="J229">
            <v>129200</v>
          </cell>
        </row>
        <row r="230">
          <cell r="I230" t="str">
            <v>CC0084</v>
          </cell>
          <cell r="J230">
            <v>147000</v>
          </cell>
        </row>
        <row r="231">
          <cell r="I231" t="str">
            <v>CC0085</v>
          </cell>
          <cell r="J231">
            <v>164900</v>
          </cell>
        </row>
        <row r="232">
          <cell r="I232" t="str">
            <v>CC0084N</v>
          </cell>
          <cell r="J232">
            <v>113400</v>
          </cell>
        </row>
        <row r="233">
          <cell r="I233" t="str">
            <v>CC0085N</v>
          </cell>
          <cell r="J233">
            <v>129200</v>
          </cell>
        </row>
        <row r="234">
          <cell r="I234" t="str">
            <v>CC5054</v>
          </cell>
          <cell r="J234">
            <v>101900</v>
          </cell>
        </row>
        <row r="235">
          <cell r="I235" t="str">
            <v>CC5055</v>
          </cell>
          <cell r="J235">
            <v>117600</v>
          </cell>
        </row>
        <row r="236">
          <cell r="I236" t="str">
            <v>TB1082</v>
          </cell>
          <cell r="J236">
            <v>69300</v>
          </cell>
        </row>
        <row r="237">
          <cell r="I237" t="str">
            <v>TB1083</v>
          </cell>
          <cell r="J237">
            <v>90300</v>
          </cell>
        </row>
        <row r="238">
          <cell r="I238" t="str">
            <v>TB0082</v>
          </cell>
          <cell r="J238">
            <v>69300</v>
          </cell>
        </row>
        <row r="239">
          <cell r="I239" t="str">
            <v>TB084</v>
          </cell>
          <cell r="J239">
            <v>127100</v>
          </cell>
        </row>
        <row r="240">
          <cell r="I240" t="str">
            <v>TB085</v>
          </cell>
          <cell r="J240">
            <v>152300</v>
          </cell>
        </row>
        <row r="241">
          <cell r="I241" t="str">
            <v>TB0052R</v>
          </cell>
          <cell r="J241">
            <v>50400</v>
          </cell>
        </row>
        <row r="242">
          <cell r="I242" t="str">
            <v>TB0052L</v>
          </cell>
          <cell r="J242">
            <v>50400</v>
          </cell>
        </row>
        <row r="243">
          <cell r="I243" t="str">
            <v>TB0054R</v>
          </cell>
          <cell r="J243">
            <v>90300</v>
          </cell>
        </row>
        <row r="244">
          <cell r="I244" t="str">
            <v>TB0054L</v>
          </cell>
          <cell r="J244">
            <v>90300</v>
          </cell>
        </row>
        <row r="245">
          <cell r="I245" t="str">
            <v>TB0055R</v>
          </cell>
          <cell r="J245">
            <v>102900</v>
          </cell>
        </row>
        <row r="246">
          <cell r="I246" t="str">
            <v>TB0055L</v>
          </cell>
          <cell r="J246">
            <v>102900</v>
          </cell>
        </row>
        <row r="247">
          <cell r="I247" t="str">
            <v>TB0083G</v>
          </cell>
          <cell r="J247">
            <v>76700</v>
          </cell>
        </row>
        <row r="248">
          <cell r="I248" t="str">
            <v>EB1083G</v>
          </cell>
          <cell r="J248">
            <v>72500</v>
          </cell>
        </row>
        <row r="249">
          <cell r="I249" t="str">
            <v>EB1082</v>
          </cell>
          <cell r="J249">
            <v>54600</v>
          </cell>
        </row>
        <row r="250">
          <cell r="I250" t="str">
            <v>EB1083</v>
          </cell>
          <cell r="J250">
            <v>72500</v>
          </cell>
        </row>
        <row r="251">
          <cell r="I251" t="str">
            <v>EB0082</v>
          </cell>
          <cell r="J251">
            <v>54600</v>
          </cell>
        </row>
        <row r="252">
          <cell r="I252" t="str">
            <v>EB084</v>
          </cell>
          <cell r="J252">
            <v>101900</v>
          </cell>
        </row>
        <row r="253">
          <cell r="I253" t="str">
            <v>EB085</v>
          </cell>
          <cell r="J253">
            <v>120800</v>
          </cell>
        </row>
        <row r="254">
          <cell r="I254" t="str">
            <v>EB0052R</v>
          </cell>
          <cell r="J254">
            <v>42000</v>
          </cell>
        </row>
        <row r="255">
          <cell r="I255" t="str">
            <v>EB0052L</v>
          </cell>
          <cell r="J255">
            <v>42000</v>
          </cell>
        </row>
        <row r="256">
          <cell r="I256" t="str">
            <v>EB0054R</v>
          </cell>
          <cell r="J256">
            <v>74600</v>
          </cell>
        </row>
        <row r="257">
          <cell r="I257" t="str">
            <v>EB0054L</v>
          </cell>
          <cell r="J257">
            <v>74600</v>
          </cell>
        </row>
        <row r="258">
          <cell r="I258" t="str">
            <v>EB0055R</v>
          </cell>
          <cell r="J258">
            <v>86100</v>
          </cell>
        </row>
        <row r="259">
          <cell r="I259" t="str">
            <v>EB0055L</v>
          </cell>
          <cell r="J259">
            <v>86100</v>
          </cell>
        </row>
        <row r="260">
          <cell r="I260" t="str">
            <v>EC2052</v>
          </cell>
          <cell r="J260">
            <v>201600</v>
          </cell>
        </row>
        <row r="261">
          <cell r="I261" t="str">
            <v>EC2053</v>
          </cell>
          <cell r="J261">
            <v>269900</v>
          </cell>
        </row>
        <row r="262">
          <cell r="I262" t="str">
            <v>EC2050</v>
          </cell>
          <cell r="J262">
            <v>38900</v>
          </cell>
        </row>
        <row r="263">
          <cell r="I263" t="str">
            <v>TC2042</v>
          </cell>
          <cell r="J263">
            <v>242600</v>
          </cell>
        </row>
        <row r="264">
          <cell r="I264" t="str">
            <v>TC2043</v>
          </cell>
          <cell r="J264">
            <v>327600</v>
          </cell>
        </row>
        <row r="265">
          <cell r="I265" t="str">
            <v>TC2082</v>
          </cell>
          <cell r="J265">
            <v>371700</v>
          </cell>
        </row>
        <row r="266">
          <cell r="I266" t="str">
            <v>TC2083</v>
          </cell>
          <cell r="J266">
            <v>492500</v>
          </cell>
        </row>
        <row r="267">
          <cell r="I267" t="str">
            <v>TC242S</v>
          </cell>
          <cell r="J267">
            <v>253100</v>
          </cell>
        </row>
        <row r="268">
          <cell r="I268" t="str">
            <v>TC242N</v>
          </cell>
          <cell r="J268">
            <v>246800</v>
          </cell>
        </row>
        <row r="269">
          <cell r="I269" t="str">
            <v>CB9054</v>
          </cell>
          <cell r="J269">
            <v>27300</v>
          </cell>
        </row>
        <row r="270">
          <cell r="I270" t="str">
            <v>CB955</v>
          </cell>
          <cell r="J270">
            <v>35700</v>
          </cell>
        </row>
        <row r="271">
          <cell r="I271" t="str">
            <v>CB9084</v>
          </cell>
          <cell r="J271">
            <v>42000</v>
          </cell>
        </row>
        <row r="272">
          <cell r="I272" t="str">
            <v>CB985</v>
          </cell>
          <cell r="J272">
            <v>54600</v>
          </cell>
        </row>
        <row r="273">
          <cell r="I273" t="str">
            <v>XX100</v>
          </cell>
          <cell r="J273">
            <v>459900</v>
          </cell>
        </row>
        <row r="274">
          <cell r="I274" t="str">
            <v>XC100</v>
          </cell>
          <cell r="J274">
            <v>430500</v>
          </cell>
        </row>
        <row r="275">
          <cell r="I275" t="str">
            <v>XC150R</v>
          </cell>
          <cell r="J275">
            <v>279300</v>
          </cell>
        </row>
        <row r="276">
          <cell r="I276" t="str">
            <v>XC150L</v>
          </cell>
          <cell r="J276">
            <v>279300</v>
          </cell>
        </row>
        <row r="277">
          <cell r="I277" t="str">
            <v>CR1007</v>
          </cell>
          <cell r="J277">
            <v>132300</v>
          </cell>
        </row>
        <row r="278">
          <cell r="I278" t="str">
            <v>CR1015</v>
          </cell>
          <cell r="J278">
            <v>183800</v>
          </cell>
        </row>
        <row r="279">
          <cell r="I279" t="str">
            <v>CR1066</v>
          </cell>
          <cell r="J279">
            <v>201600</v>
          </cell>
        </row>
        <row r="280">
          <cell r="I280" t="str">
            <v>CR1107</v>
          </cell>
          <cell r="J280">
            <v>114500</v>
          </cell>
        </row>
        <row r="281">
          <cell r="I281" t="str">
            <v>CR1115</v>
          </cell>
          <cell r="J281">
            <v>150200</v>
          </cell>
        </row>
        <row r="282">
          <cell r="I282" t="str">
            <v>CR1166</v>
          </cell>
          <cell r="J282">
            <v>158600</v>
          </cell>
        </row>
        <row r="283">
          <cell r="I283" t="str">
            <v>CR1206</v>
          </cell>
          <cell r="J283">
            <v>30500</v>
          </cell>
        </row>
        <row r="284">
          <cell r="I284" t="str">
            <v>CR1207</v>
          </cell>
          <cell r="J284">
            <v>33600</v>
          </cell>
        </row>
        <row r="285">
          <cell r="I285" t="str">
            <v>CR1307</v>
          </cell>
          <cell r="J285">
            <v>17900</v>
          </cell>
        </row>
        <row r="286">
          <cell r="I286" t="str">
            <v>CR1315</v>
          </cell>
          <cell r="J286">
            <v>33600</v>
          </cell>
        </row>
        <row r="287">
          <cell r="I287" t="str">
            <v>CR1360</v>
          </cell>
          <cell r="J287">
            <v>17900</v>
          </cell>
        </row>
        <row r="288">
          <cell r="I288" t="str">
            <v>CR1361</v>
          </cell>
          <cell r="J288">
            <v>17900</v>
          </cell>
        </row>
        <row r="289">
          <cell r="I289" t="str">
            <v>CR2008N</v>
          </cell>
          <cell r="J289">
            <v>150200</v>
          </cell>
        </row>
        <row r="290">
          <cell r="I290" t="str">
            <v>CR2016N</v>
          </cell>
          <cell r="J290">
            <v>246800</v>
          </cell>
        </row>
        <row r="291">
          <cell r="I291" t="str">
            <v>CR2590N</v>
          </cell>
          <cell r="J291">
            <v>135500</v>
          </cell>
        </row>
        <row r="292">
          <cell r="I292" t="str">
            <v>CR2000</v>
          </cell>
          <cell r="J292">
            <v>48300</v>
          </cell>
        </row>
        <row r="293">
          <cell r="I293" t="str">
            <v>CR2000S</v>
          </cell>
          <cell r="J293">
            <v>26300</v>
          </cell>
        </row>
        <row r="294">
          <cell r="I294" t="str">
            <v>CR2000E</v>
          </cell>
          <cell r="J294">
            <v>48300</v>
          </cell>
        </row>
        <row r="295">
          <cell r="I295" t="str">
            <v>CR018</v>
          </cell>
          <cell r="J295">
            <v>278300</v>
          </cell>
        </row>
        <row r="296">
          <cell r="I296" t="str">
            <v>CR024</v>
          </cell>
          <cell r="J296">
            <v>354900</v>
          </cell>
        </row>
        <row r="297">
          <cell r="I297" t="str">
            <v>CR3118</v>
          </cell>
          <cell r="J297">
            <v>285600</v>
          </cell>
        </row>
        <row r="298">
          <cell r="I298" t="str">
            <v>CR3218</v>
          </cell>
          <cell r="J298">
            <v>249900</v>
          </cell>
        </row>
        <row r="299">
          <cell r="I299" t="str">
            <v>CR3114N</v>
          </cell>
          <cell r="J299">
            <v>225800</v>
          </cell>
        </row>
        <row r="300">
          <cell r="I300" t="str">
            <v>CR3214N</v>
          </cell>
          <cell r="J300">
            <v>206900</v>
          </cell>
        </row>
        <row r="301">
          <cell r="I301" t="str">
            <v>CR4110</v>
          </cell>
          <cell r="J301">
            <v>107100</v>
          </cell>
        </row>
        <row r="302">
          <cell r="I302" t="str">
            <v>SR009</v>
          </cell>
          <cell r="J302">
            <v>225800</v>
          </cell>
        </row>
        <row r="303">
          <cell r="I303" t="str">
            <v>SR012</v>
          </cell>
          <cell r="J303">
            <v>241500</v>
          </cell>
        </row>
        <row r="304">
          <cell r="I304" t="str">
            <v>SR018</v>
          </cell>
          <cell r="J304">
            <v>303500</v>
          </cell>
        </row>
        <row r="305">
          <cell r="I305" t="str">
            <v>SR024S</v>
          </cell>
          <cell r="J305">
            <v>375900</v>
          </cell>
        </row>
        <row r="306">
          <cell r="I306" t="str">
            <v>SR024</v>
          </cell>
          <cell r="J306">
            <v>375900</v>
          </cell>
        </row>
        <row r="307">
          <cell r="I307" t="str">
            <v>SR032</v>
          </cell>
          <cell r="J307">
            <v>483000</v>
          </cell>
        </row>
        <row r="308">
          <cell r="I308" t="str">
            <v>CR413</v>
          </cell>
          <cell r="J308">
            <v>129200</v>
          </cell>
        </row>
        <row r="309">
          <cell r="I309" t="str">
            <v>CA9900</v>
          </cell>
          <cell r="J309">
            <v>5300</v>
          </cell>
        </row>
        <row r="310">
          <cell r="I310" t="str">
            <v>CA9901</v>
          </cell>
          <cell r="J310">
            <v>4200</v>
          </cell>
        </row>
        <row r="311">
          <cell r="I311" t="str">
            <v>CA0100</v>
          </cell>
          <cell r="J311">
            <v>26300</v>
          </cell>
        </row>
        <row r="312">
          <cell r="I312" t="str">
            <v>CA0401</v>
          </cell>
          <cell r="J312">
            <v>175400</v>
          </cell>
        </row>
        <row r="313">
          <cell r="I313" t="str">
            <v>CA0402</v>
          </cell>
          <cell r="J313">
            <v>194300</v>
          </cell>
        </row>
        <row r="314">
          <cell r="I314" t="str">
            <v>CA0501</v>
          </cell>
          <cell r="J314">
            <v>161700</v>
          </cell>
        </row>
        <row r="315">
          <cell r="I315" t="str">
            <v>CA0601</v>
          </cell>
          <cell r="J315">
            <v>99800</v>
          </cell>
        </row>
        <row r="316">
          <cell r="I316" t="str">
            <v>CA0702</v>
          </cell>
          <cell r="J316">
            <v>24200</v>
          </cell>
        </row>
        <row r="317">
          <cell r="I317" t="str">
            <v>CA0703</v>
          </cell>
          <cell r="J317">
            <v>18900</v>
          </cell>
        </row>
        <row r="318">
          <cell r="I318" t="str">
            <v>CA0801</v>
          </cell>
          <cell r="J318">
            <v>15800</v>
          </cell>
        </row>
        <row r="319">
          <cell r="I319" t="str">
            <v>CA0802</v>
          </cell>
          <cell r="J319">
            <v>142800</v>
          </cell>
        </row>
        <row r="320">
          <cell r="I320" t="str">
            <v>CA0803</v>
          </cell>
          <cell r="J320">
            <v>66200</v>
          </cell>
        </row>
        <row r="321">
          <cell r="I321" t="str">
            <v>CA0901</v>
          </cell>
          <cell r="J321">
            <v>48300</v>
          </cell>
        </row>
        <row r="322">
          <cell r="I322" t="str">
            <v>CA0001</v>
          </cell>
          <cell r="J322">
            <v>62000</v>
          </cell>
        </row>
        <row r="323">
          <cell r="I323" t="str">
            <v>CA0002</v>
          </cell>
          <cell r="J323">
            <v>172200</v>
          </cell>
        </row>
        <row r="324">
          <cell r="I324" t="str">
            <v>CA0110</v>
          </cell>
          <cell r="J324">
            <v>105000</v>
          </cell>
        </row>
        <row r="325">
          <cell r="I325" t="str">
            <v>CA1003</v>
          </cell>
          <cell r="J325">
            <v>44100</v>
          </cell>
        </row>
        <row r="326">
          <cell r="I326" t="str">
            <v>CA1004</v>
          </cell>
          <cell r="J326">
            <v>44100</v>
          </cell>
        </row>
        <row r="327">
          <cell r="I327" t="str">
            <v>CA1005</v>
          </cell>
          <cell r="J327">
            <v>44000</v>
          </cell>
        </row>
        <row r="328">
          <cell r="I328" t="str">
            <v>CA120</v>
          </cell>
          <cell r="J328">
            <v>123900</v>
          </cell>
        </row>
        <row r="329">
          <cell r="I329" t="str">
            <v>CA0120</v>
          </cell>
          <cell r="J329">
            <v>62000</v>
          </cell>
        </row>
        <row r="330">
          <cell r="I330" t="str">
            <v>NF0060</v>
          </cell>
          <cell r="J330">
            <v>110300</v>
          </cell>
        </row>
        <row r="331">
          <cell r="I331" t="str">
            <v>NF0080</v>
          </cell>
          <cell r="J331">
            <v>122900</v>
          </cell>
        </row>
        <row r="332">
          <cell r="I332" t="str">
            <v>NF0100</v>
          </cell>
          <cell r="J332">
            <v>134400</v>
          </cell>
        </row>
        <row r="333">
          <cell r="I333" t="str">
            <v>NF0120</v>
          </cell>
          <cell r="J333">
            <v>144900</v>
          </cell>
        </row>
        <row r="334">
          <cell r="I334" t="str">
            <v>NF0062</v>
          </cell>
          <cell r="J334">
            <v>123900</v>
          </cell>
        </row>
        <row r="335">
          <cell r="I335" t="str">
            <v>NF0082</v>
          </cell>
          <cell r="J335">
            <v>135500</v>
          </cell>
        </row>
        <row r="336">
          <cell r="I336" t="str">
            <v>NF0102</v>
          </cell>
          <cell r="J336">
            <v>147000</v>
          </cell>
        </row>
        <row r="337">
          <cell r="I337" t="str">
            <v>NF0122</v>
          </cell>
          <cell r="J337">
            <v>159600</v>
          </cell>
        </row>
        <row r="338">
          <cell r="I338" t="str">
            <v>NF0065</v>
          </cell>
          <cell r="J338">
            <v>143900</v>
          </cell>
        </row>
        <row r="339">
          <cell r="I339" t="str">
            <v>NF0085</v>
          </cell>
          <cell r="J339">
            <v>161700</v>
          </cell>
        </row>
        <row r="340">
          <cell r="I340" t="str">
            <v>NF0105</v>
          </cell>
          <cell r="J340">
            <v>177500</v>
          </cell>
        </row>
        <row r="341">
          <cell r="I341" t="str">
            <v>NF0125</v>
          </cell>
          <cell r="J341">
            <v>195300</v>
          </cell>
        </row>
        <row r="342">
          <cell r="I342" t="str">
            <v>NF0068</v>
          </cell>
          <cell r="J342">
            <v>170100</v>
          </cell>
        </row>
        <row r="343">
          <cell r="I343" t="str">
            <v>NF0088</v>
          </cell>
          <cell r="J343">
            <v>195300</v>
          </cell>
        </row>
        <row r="344">
          <cell r="I344" t="str">
            <v>NF0108</v>
          </cell>
          <cell r="J344">
            <v>221600</v>
          </cell>
        </row>
        <row r="345">
          <cell r="I345" t="str">
            <v>NF0128</v>
          </cell>
          <cell r="J345">
            <v>245700</v>
          </cell>
        </row>
        <row r="346">
          <cell r="I346" t="str">
            <v>NF1082</v>
          </cell>
          <cell r="J346">
            <v>204800</v>
          </cell>
        </row>
        <row r="347">
          <cell r="I347" t="str">
            <v>NF1102</v>
          </cell>
          <cell r="J347">
            <v>231000</v>
          </cell>
        </row>
        <row r="348">
          <cell r="I348" t="str">
            <v>NF1085</v>
          </cell>
          <cell r="J348">
            <v>234200</v>
          </cell>
        </row>
        <row r="349">
          <cell r="I349" t="str">
            <v>NF1105</v>
          </cell>
          <cell r="J349">
            <v>273000</v>
          </cell>
        </row>
        <row r="350">
          <cell r="I350" t="str">
            <v>NF1088</v>
          </cell>
          <cell r="J350">
            <v>273000</v>
          </cell>
        </row>
        <row r="351">
          <cell r="I351" t="str">
            <v>NF1108</v>
          </cell>
          <cell r="J351">
            <v>321300</v>
          </cell>
        </row>
        <row r="352">
          <cell r="I352" t="str">
            <v>NF2085</v>
          </cell>
          <cell r="J352">
            <v>242600</v>
          </cell>
        </row>
        <row r="353">
          <cell r="I353" t="str">
            <v>NF2105</v>
          </cell>
          <cell r="J353">
            <v>281400</v>
          </cell>
        </row>
        <row r="354">
          <cell r="I354" t="str">
            <v>NF2088</v>
          </cell>
          <cell r="J354">
            <v>281400</v>
          </cell>
        </row>
        <row r="355">
          <cell r="I355" t="str">
            <v>NF2108</v>
          </cell>
          <cell r="J355">
            <v>329700</v>
          </cell>
        </row>
        <row r="356">
          <cell r="I356" t="str">
            <v>NF0060X</v>
          </cell>
          <cell r="J356">
            <v>114500</v>
          </cell>
        </row>
        <row r="357">
          <cell r="I357" t="str">
            <v>NF0080X</v>
          </cell>
          <cell r="J357">
            <v>128100</v>
          </cell>
        </row>
        <row r="358">
          <cell r="I358" t="str">
            <v>NF0100X</v>
          </cell>
          <cell r="J358">
            <v>138600</v>
          </cell>
        </row>
        <row r="359">
          <cell r="I359" t="str">
            <v>NF0120X</v>
          </cell>
          <cell r="J359">
            <v>150200</v>
          </cell>
        </row>
        <row r="360">
          <cell r="I360" t="str">
            <v>NA0001</v>
          </cell>
          <cell r="J360">
            <v>1600</v>
          </cell>
        </row>
        <row r="361">
          <cell r="I361" t="str">
            <v>NA0006</v>
          </cell>
          <cell r="J361">
            <v>11300</v>
          </cell>
        </row>
        <row r="362">
          <cell r="I362" t="str">
            <v>NA0008</v>
          </cell>
          <cell r="J362">
            <v>14500</v>
          </cell>
        </row>
        <row r="363">
          <cell r="I363" t="str">
            <v>NA0010</v>
          </cell>
          <cell r="J363">
            <v>17700</v>
          </cell>
        </row>
        <row r="364">
          <cell r="I364" t="str">
            <v>NA0012</v>
          </cell>
          <cell r="J364">
            <v>21000</v>
          </cell>
        </row>
        <row r="365">
          <cell r="I365" t="str">
            <v>NA0014</v>
          </cell>
          <cell r="J365">
            <v>24300</v>
          </cell>
        </row>
        <row r="366">
          <cell r="I366" t="str">
            <v>NA0016</v>
          </cell>
          <cell r="J366">
            <v>27500</v>
          </cell>
        </row>
        <row r="367">
          <cell r="I367" t="str">
            <v>NA0101</v>
          </cell>
          <cell r="J367">
            <v>14500</v>
          </cell>
        </row>
        <row r="368">
          <cell r="I368" t="str">
            <v>NA0102</v>
          </cell>
          <cell r="J368">
            <v>27500</v>
          </cell>
        </row>
        <row r="369">
          <cell r="I369" t="str">
            <v>NA0103</v>
          </cell>
          <cell r="J369">
            <v>16200</v>
          </cell>
        </row>
        <row r="370">
          <cell r="I370" t="str">
            <v>NA0104</v>
          </cell>
          <cell r="J370">
            <v>50100</v>
          </cell>
        </row>
        <row r="371">
          <cell r="I371" t="str">
            <v>NA0105</v>
          </cell>
          <cell r="J371">
            <v>14500</v>
          </cell>
        </row>
        <row r="372">
          <cell r="I372" t="str">
            <v>NA0106</v>
          </cell>
          <cell r="J372">
            <v>11300</v>
          </cell>
        </row>
        <row r="373">
          <cell r="I373" t="str">
            <v>NA0107</v>
          </cell>
          <cell r="J373">
            <v>11300</v>
          </cell>
        </row>
        <row r="374">
          <cell r="I374" t="str">
            <v>NF8001</v>
          </cell>
          <cell r="J374">
            <v>25700</v>
          </cell>
        </row>
        <row r="375">
          <cell r="I375" t="str">
            <v>NF8002</v>
          </cell>
          <cell r="J375">
            <v>3300</v>
          </cell>
        </row>
        <row r="376">
          <cell r="I376" t="str">
            <v>NF5109</v>
          </cell>
          <cell r="J376">
            <v>14700</v>
          </cell>
        </row>
        <row r="377">
          <cell r="I377" t="str">
            <v>NF5110</v>
          </cell>
          <cell r="J377">
            <v>16300</v>
          </cell>
        </row>
        <row r="378">
          <cell r="I378" t="str">
            <v>NF5112</v>
          </cell>
          <cell r="J378">
            <v>16300</v>
          </cell>
        </row>
        <row r="379">
          <cell r="I379" t="str">
            <v>NF5115</v>
          </cell>
          <cell r="J379">
            <v>21000</v>
          </cell>
        </row>
        <row r="380">
          <cell r="I380" t="str">
            <v>NF5118</v>
          </cell>
          <cell r="J380">
            <v>24200</v>
          </cell>
        </row>
        <row r="381">
          <cell r="I381" t="str">
            <v>NF5209</v>
          </cell>
          <cell r="J381">
            <v>17900</v>
          </cell>
        </row>
        <row r="382">
          <cell r="I382" t="str">
            <v>NF5210</v>
          </cell>
          <cell r="J382">
            <v>21000</v>
          </cell>
        </row>
        <row r="383">
          <cell r="I383" t="str">
            <v>NF5212</v>
          </cell>
          <cell r="J383">
            <v>21000</v>
          </cell>
        </row>
        <row r="384">
          <cell r="I384" t="str">
            <v>NF5215</v>
          </cell>
          <cell r="J384">
            <v>24200</v>
          </cell>
        </row>
        <row r="385">
          <cell r="I385" t="str">
            <v>NF5218</v>
          </cell>
          <cell r="J385">
            <v>27300</v>
          </cell>
        </row>
        <row r="386">
          <cell r="I386" t="str">
            <v>NF5309</v>
          </cell>
          <cell r="J386">
            <v>14700</v>
          </cell>
        </row>
        <row r="387">
          <cell r="I387" t="str">
            <v>NF5310</v>
          </cell>
          <cell r="J387">
            <v>16300</v>
          </cell>
        </row>
        <row r="388">
          <cell r="I388" t="str">
            <v>NF5312</v>
          </cell>
          <cell r="J388">
            <v>16300</v>
          </cell>
        </row>
        <row r="389">
          <cell r="I389" t="str">
            <v>NF5315</v>
          </cell>
          <cell r="J389">
            <v>21000</v>
          </cell>
        </row>
        <row r="390">
          <cell r="I390" t="str">
            <v>NF5318</v>
          </cell>
          <cell r="J390">
            <v>24200</v>
          </cell>
        </row>
        <row r="391">
          <cell r="I391" t="str">
            <v>NF5409</v>
          </cell>
          <cell r="J391">
            <v>14700</v>
          </cell>
        </row>
        <row r="392">
          <cell r="I392" t="str">
            <v>NF5410</v>
          </cell>
          <cell r="J392">
            <v>16300</v>
          </cell>
        </row>
        <row r="393">
          <cell r="I393" t="str">
            <v>NF5412</v>
          </cell>
          <cell r="J393">
            <v>16300</v>
          </cell>
        </row>
        <row r="394">
          <cell r="I394" t="str">
            <v>NF5415</v>
          </cell>
          <cell r="J394">
            <v>21000</v>
          </cell>
        </row>
        <row r="395">
          <cell r="I395" t="str">
            <v>NF5418</v>
          </cell>
          <cell r="J395">
            <v>24200</v>
          </cell>
        </row>
        <row r="396">
          <cell r="I396" t="str">
            <v>NF5500</v>
          </cell>
          <cell r="J396">
            <v>11600</v>
          </cell>
        </row>
        <row r="397">
          <cell r="I397" t="str">
            <v>NF5600</v>
          </cell>
          <cell r="J397">
            <v>11600</v>
          </cell>
        </row>
        <row r="398">
          <cell r="I398" t="str">
            <v>NF6009</v>
          </cell>
          <cell r="J398">
            <v>3200</v>
          </cell>
        </row>
        <row r="399">
          <cell r="I399" t="str">
            <v>NF6010</v>
          </cell>
          <cell r="J399">
            <v>3200</v>
          </cell>
        </row>
        <row r="400">
          <cell r="I400" t="str">
            <v>NF6012</v>
          </cell>
          <cell r="J400">
            <v>3200</v>
          </cell>
        </row>
        <row r="401">
          <cell r="I401" t="str">
            <v>NF6015</v>
          </cell>
          <cell r="J401">
            <v>4700</v>
          </cell>
        </row>
        <row r="402">
          <cell r="I402" t="str">
            <v>NF6018</v>
          </cell>
          <cell r="J402">
            <v>4700</v>
          </cell>
        </row>
        <row r="403">
          <cell r="I403" t="str">
            <v>NF6103</v>
          </cell>
          <cell r="J403">
            <v>1600</v>
          </cell>
        </row>
        <row r="404">
          <cell r="I404" t="str">
            <v>NF6106</v>
          </cell>
          <cell r="J404">
            <v>1600</v>
          </cell>
        </row>
        <row r="405">
          <cell r="I405" t="str">
            <v>NF6109</v>
          </cell>
          <cell r="J405">
            <v>3200</v>
          </cell>
        </row>
        <row r="406">
          <cell r="I406" t="str">
            <v>NF6303</v>
          </cell>
          <cell r="J406">
            <v>9500</v>
          </cell>
        </row>
        <row r="407">
          <cell r="I407" t="str">
            <v>NF6306</v>
          </cell>
          <cell r="J407">
            <v>11600</v>
          </cell>
        </row>
        <row r="408">
          <cell r="I408" t="str">
            <v>NF6309</v>
          </cell>
          <cell r="J408">
            <v>13100</v>
          </cell>
        </row>
        <row r="409">
          <cell r="I409" t="str">
            <v>NF6403</v>
          </cell>
          <cell r="J409">
            <v>9500</v>
          </cell>
        </row>
        <row r="410">
          <cell r="I410" t="str">
            <v>NF6406</v>
          </cell>
          <cell r="J410">
            <v>11600</v>
          </cell>
        </row>
        <row r="411">
          <cell r="I411" t="str">
            <v>NF6409</v>
          </cell>
          <cell r="J411">
            <v>12600</v>
          </cell>
        </row>
        <row r="412">
          <cell r="I412" t="str">
            <v>NT8001</v>
          </cell>
          <cell r="J412">
            <v>17900</v>
          </cell>
        </row>
        <row r="413">
          <cell r="I413" t="str">
            <v>NT0006</v>
          </cell>
          <cell r="J413">
            <v>66200</v>
          </cell>
        </row>
        <row r="414">
          <cell r="I414" t="str">
            <v>NT0008</v>
          </cell>
          <cell r="J414">
            <v>74600</v>
          </cell>
        </row>
        <row r="415">
          <cell r="I415" t="str">
            <v>NT0010</v>
          </cell>
          <cell r="J415">
            <v>87200</v>
          </cell>
        </row>
        <row r="416">
          <cell r="I416" t="str">
            <v>NT0012</v>
          </cell>
          <cell r="J416">
            <v>92400</v>
          </cell>
        </row>
        <row r="417">
          <cell r="I417" t="str">
            <v>NT0016</v>
          </cell>
          <cell r="J417">
            <v>123900</v>
          </cell>
        </row>
        <row r="418">
          <cell r="I418" t="str">
            <v>NT0018</v>
          </cell>
          <cell r="J418">
            <v>140700</v>
          </cell>
        </row>
        <row r="419">
          <cell r="I419" t="str">
            <v>NT0106</v>
          </cell>
          <cell r="J419">
            <v>54600</v>
          </cell>
        </row>
        <row r="420">
          <cell r="I420" t="str">
            <v>NT0108</v>
          </cell>
          <cell r="J420">
            <v>63000</v>
          </cell>
        </row>
        <row r="421">
          <cell r="I421" t="str">
            <v>NT0110</v>
          </cell>
          <cell r="J421">
            <v>72500</v>
          </cell>
        </row>
        <row r="422">
          <cell r="I422" t="str">
            <v>NT0112</v>
          </cell>
          <cell r="J422">
            <v>75600</v>
          </cell>
        </row>
        <row r="423">
          <cell r="I423" t="str">
            <v>NT0116</v>
          </cell>
          <cell r="J423">
            <v>102900</v>
          </cell>
        </row>
        <row r="424">
          <cell r="I424" t="str">
            <v>NT0118</v>
          </cell>
          <cell r="J424">
            <v>116600</v>
          </cell>
        </row>
        <row r="425">
          <cell r="I425" t="str">
            <v>NT0100</v>
          </cell>
          <cell r="J425">
            <v>63000</v>
          </cell>
        </row>
        <row r="426">
          <cell r="I426" t="str">
            <v>NT0000</v>
          </cell>
          <cell r="J426">
            <v>72500</v>
          </cell>
        </row>
        <row r="427">
          <cell r="I427" t="str">
            <v>NT2004</v>
          </cell>
          <cell r="J427">
            <v>39900</v>
          </cell>
        </row>
        <row r="428">
          <cell r="I428" t="str">
            <v>NT2006</v>
          </cell>
          <cell r="J428">
            <v>45200</v>
          </cell>
        </row>
        <row r="429">
          <cell r="I429" t="str">
            <v>NT2008</v>
          </cell>
          <cell r="J429">
            <v>53600</v>
          </cell>
        </row>
        <row r="430">
          <cell r="I430" t="str">
            <v>NT2010</v>
          </cell>
          <cell r="J430">
            <v>63000</v>
          </cell>
        </row>
        <row r="431">
          <cell r="I431" t="str">
            <v>NT2012</v>
          </cell>
          <cell r="J431">
            <v>66200</v>
          </cell>
        </row>
        <row r="432">
          <cell r="I432" t="str">
            <v>NT2014</v>
          </cell>
          <cell r="J432">
            <v>81900</v>
          </cell>
        </row>
        <row r="433">
          <cell r="I433" t="str">
            <v>NT2016</v>
          </cell>
          <cell r="J433">
            <v>92400</v>
          </cell>
        </row>
        <row r="434">
          <cell r="I434" t="str">
            <v>NT2018</v>
          </cell>
          <cell r="J434">
            <v>95600</v>
          </cell>
        </row>
        <row r="435">
          <cell r="I435" t="str">
            <v>NT2122</v>
          </cell>
          <cell r="J435">
            <v>26300</v>
          </cell>
        </row>
        <row r="436">
          <cell r="I436" t="str">
            <v>NT2206</v>
          </cell>
          <cell r="J436">
            <v>53600</v>
          </cell>
        </row>
        <row r="437">
          <cell r="I437" t="str">
            <v>NT2208</v>
          </cell>
          <cell r="J437">
            <v>59900</v>
          </cell>
        </row>
        <row r="438">
          <cell r="I438" t="str">
            <v>NT2210</v>
          </cell>
          <cell r="J438">
            <v>66200</v>
          </cell>
        </row>
        <row r="439">
          <cell r="I439" t="str">
            <v>NT2212</v>
          </cell>
          <cell r="J439">
            <v>75600</v>
          </cell>
        </row>
        <row r="440">
          <cell r="I440" t="str">
            <v>NT2308</v>
          </cell>
          <cell r="J440">
            <v>45200</v>
          </cell>
        </row>
        <row r="441">
          <cell r="I441" t="str">
            <v>NT912</v>
          </cell>
          <cell r="J441">
            <v>84000</v>
          </cell>
        </row>
        <row r="442">
          <cell r="I442" t="str">
            <v>NT916</v>
          </cell>
          <cell r="J442">
            <v>129200</v>
          </cell>
        </row>
        <row r="443">
          <cell r="I443" t="str">
            <v>NT918</v>
          </cell>
          <cell r="J443">
            <v>153300</v>
          </cell>
        </row>
        <row r="444">
          <cell r="I444" t="str">
            <v>NT966</v>
          </cell>
          <cell r="J444">
            <v>112400</v>
          </cell>
        </row>
        <row r="445">
          <cell r="I445" t="str">
            <v>NT988</v>
          </cell>
          <cell r="J445">
            <v>143900</v>
          </cell>
        </row>
        <row r="446">
          <cell r="I446" t="str">
            <v>NT5566</v>
          </cell>
          <cell r="J446">
            <v>119700</v>
          </cell>
        </row>
        <row r="447">
          <cell r="I447" t="str">
            <v>NT5586R</v>
          </cell>
          <cell r="J447">
            <v>137600</v>
          </cell>
        </row>
        <row r="448">
          <cell r="I448" t="str">
            <v>NT5586L</v>
          </cell>
          <cell r="J448">
            <v>137600</v>
          </cell>
        </row>
        <row r="449">
          <cell r="I449" t="str">
            <v>NT5588</v>
          </cell>
          <cell r="J449">
            <v>144900</v>
          </cell>
        </row>
        <row r="450">
          <cell r="I450" t="str">
            <v>NT5806R</v>
          </cell>
          <cell r="J450">
            <v>80900</v>
          </cell>
        </row>
        <row r="451">
          <cell r="I451" t="str">
            <v>NT5806L</v>
          </cell>
          <cell r="J451">
            <v>80900</v>
          </cell>
        </row>
        <row r="452">
          <cell r="I452" t="str">
            <v>NT5266</v>
          </cell>
          <cell r="J452">
            <v>150200</v>
          </cell>
        </row>
        <row r="453">
          <cell r="I453" t="str">
            <v>NT5288</v>
          </cell>
          <cell r="J453">
            <v>155400</v>
          </cell>
        </row>
        <row r="454">
          <cell r="I454" t="str">
            <v>NT3006</v>
          </cell>
          <cell r="J454">
            <v>30500</v>
          </cell>
        </row>
        <row r="455">
          <cell r="I455" t="str">
            <v>NT3008</v>
          </cell>
          <cell r="J455">
            <v>35700</v>
          </cell>
        </row>
        <row r="456">
          <cell r="I456" t="str">
            <v>NT3010</v>
          </cell>
          <cell r="J456">
            <v>39900</v>
          </cell>
        </row>
        <row r="457">
          <cell r="I457" t="str">
            <v>NT3012</v>
          </cell>
          <cell r="J457">
            <v>45200</v>
          </cell>
        </row>
        <row r="458">
          <cell r="I458" t="str">
            <v>NT3306</v>
          </cell>
          <cell r="J458">
            <v>90300</v>
          </cell>
        </row>
        <row r="459">
          <cell r="I459" t="str">
            <v>NT3308</v>
          </cell>
          <cell r="J459">
            <v>99800</v>
          </cell>
        </row>
        <row r="460">
          <cell r="I460" t="str">
            <v>NT3310</v>
          </cell>
          <cell r="J460">
            <v>119700</v>
          </cell>
        </row>
        <row r="461">
          <cell r="I461" t="str">
            <v>NT3312</v>
          </cell>
          <cell r="J461">
            <v>161700</v>
          </cell>
        </row>
        <row r="462">
          <cell r="I462" t="str">
            <v>NA0206</v>
          </cell>
          <cell r="J462">
            <v>6500</v>
          </cell>
        </row>
        <row r="463">
          <cell r="I463" t="str">
            <v>NA0208</v>
          </cell>
          <cell r="J463">
            <v>6500</v>
          </cell>
        </row>
        <row r="464">
          <cell r="I464" t="str">
            <v>NA0210</v>
          </cell>
          <cell r="J464">
            <v>8100</v>
          </cell>
        </row>
        <row r="465">
          <cell r="I465" t="str">
            <v>NA0212</v>
          </cell>
          <cell r="J465">
            <v>8100</v>
          </cell>
        </row>
        <row r="466">
          <cell r="I466" t="str">
            <v>NA0300</v>
          </cell>
          <cell r="J466">
            <v>4800</v>
          </cell>
        </row>
        <row r="467">
          <cell r="I467" t="str">
            <v>NA0400</v>
          </cell>
          <cell r="J467">
            <v>1300</v>
          </cell>
        </row>
        <row r="468">
          <cell r="I468" t="str">
            <v>CH0001</v>
          </cell>
          <cell r="J468">
            <v>39900</v>
          </cell>
        </row>
        <row r="469">
          <cell r="I469" t="str">
            <v>CH0002</v>
          </cell>
          <cell r="J469">
            <v>75600</v>
          </cell>
        </row>
        <row r="470">
          <cell r="I470" t="str">
            <v>CH0003</v>
          </cell>
          <cell r="J470">
            <v>65100</v>
          </cell>
        </row>
        <row r="471">
          <cell r="I471" t="str">
            <v>CH0004</v>
          </cell>
          <cell r="J471">
            <v>80900</v>
          </cell>
        </row>
        <row r="472">
          <cell r="I472" t="str">
            <v>CH0005</v>
          </cell>
          <cell r="J472">
            <v>158600</v>
          </cell>
        </row>
        <row r="473">
          <cell r="I473" t="str">
            <v>CH0005R</v>
          </cell>
          <cell r="J473">
            <v>13700</v>
          </cell>
        </row>
        <row r="474">
          <cell r="I474" t="str">
            <v>CH0005T</v>
          </cell>
          <cell r="J474">
            <v>34700</v>
          </cell>
        </row>
        <row r="475">
          <cell r="I475" t="str">
            <v>CH0007</v>
          </cell>
          <cell r="J475">
            <v>94500</v>
          </cell>
        </row>
        <row r="476">
          <cell r="I476" t="str">
            <v>CH0007천</v>
          </cell>
          <cell r="J476">
            <v>113400</v>
          </cell>
        </row>
        <row r="477">
          <cell r="I477" t="str">
            <v>CH0007B</v>
          </cell>
          <cell r="J477">
            <v>55700</v>
          </cell>
        </row>
        <row r="478">
          <cell r="I478" t="str">
            <v>CH0007B천</v>
          </cell>
          <cell r="J478">
            <v>75600</v>
          </cell>
        </row>
        <row r="479">
          <cell r="I479" t="str">
            <v>CH0007T</v>
          </cell>
          <cell r="J479">
            <v>27300</v>
          </cell>
        </row>
        <row r="480">
          <cell r="I480" t="str">
            <v>CH0007A</v>
          </cell>
          <cell r="J480">
            <v>10700</v>
          </cell>
        </row>
        <row r="481">
          <cell r="I481" t="str">
            <v>CH0007S</v>
          </cell>
          <cell r="J481">
            <v>27300</v>
          </cell>
        </row>
        <row r="482">
          <cell r="I482" t="str">
            <v>CH0007C</v>
          </cell>
          <cell r="J482">
            <v>26800</v>
          </cell>
        </row>
        <row r="483">
          <cell r="I483" t="str">
            <v>CH0007N</v>
          </cell>
          <cell r="J483">
            <v>500</v>
          </cell>
        </row>
        <row r="484">
          <cell r="I484" t="str">
            <v>CH0100</v>
          </cell>
          <cell r="J484">
            <v>602700</v>
          </cell>
        </row>
        <row r="485">
          <cell r="I485" t="str">
            <v>CH0101</v>
          </cell>
          <cell r="J485">
            <v>383300</v>
          </cell>
        </row>
        <row r="486">
          <cell r="I486" t="str">
            <v>CH0111</v>
          </cell>
          <cell r="J486">
            <v>254100</v>
          </cell>
        </row>
        <row r="487">
          <cell r="I487" t="str">
            <v>CH0200</v>
          </cell>
          <cell r="J487">
            <v>326600</v>
          </cell>
        </row>
        <row r="488">
          <cell r="I488" t="str">
            <v>CH0201</v>
          </cell>
          <cell r="J488">
            <v>302400</v>
          </cell>
        </row>
        <row r="489">
          <cell r="I489" t="str">
            <v>CH0211</v>
          </cell>
          <cell r="J489">
            <v>246800</v>
          </cell>
        </row>
        <row r="490">
          <cell r="I490" t="str">
            <v>CH0300</v>
          </cell>
          <cell r="J490">
            <v>153300</v>
          </cell>
        </row>
        <row r="491">
          <cell r="I491" t="str">
            <v>CH0303</v>
          </cell>
          <cell r="J491">
            <v>152300</v>
          </cell>
        </row>
        <row r="492">
          <cell r="I492" t="str">
            <v>CH0301</v>
          </cell>
          <cell r="J492">
            <v>135500</v>
          </cell>
        </row>
        <row r="493">
          <cell r="I493" t="str">
            <v>CH0302</v>
          </cell>
          <cell r="J493">
            <v>117600</v>
          </cell>
        </row>
        <row r="494">
          <cell r="I494" t="str">
            <v>CH0311</v>
          </cell>
          <cell r="J494">
            <v>98700</v>
          </cell>
        </row>
        <row r="495">
          <cell r="I495" t="str">
            <v>CH0300B</v>
          </cell>
          <cell r="J495">
            <v>170100</v>
          </cell>
        </row>
        <row r="496">
          <cell r="I496" t="str">
            <v>CH0301B</v>
          </cell>
          <cell r="J496">
            <v>143900</v>
          </cell>
        </row>
        <row r="497">
          <cell r="I497" t="str">
            <v>CH0311B</v>
          </cell>
          <cell r="J497">
            <v>119700</v>
          </cell>
        </row>
        <row r="498">
          <cell r="I498" t="str">
            <v>CH0332</v>
          </cell>
          <cell r="J498">
            <v>185900</v>
          </cell>
        </row>
        <row r="499">
          <cell r="I499" t="str">
            <v>CH0333</v>
          </cell>
          <cell r="J499">
            <v>257300</v>
          </cell>
        </row>
        <row r="500">
          <cell r="I500" t="str">
            <v>CH0332S</v>
          </cell>
          <cell r="J500">
            <v>210000</v>
          </cell>
        </row>
        <row r="501">
          <cell r="I501" t="str">
            <v>CH0032</v>
          </cell>
          <cell r="J501">
            <v>98100</v>
          </cell>
        </row>
        <row r="502">
          <cell r="I502" t="str">
            <v>CH0033</v>
          </cell>
          <cell r="J502">
            <v>126000</v>
          </cell>
        </row>
        <row r="503">
          <cell r="I503" t="str">
            <v>CH0032S</v>
          </cell>
          <cell r="J503">
            <v>120800</v>
          </cell>
        </row>
        <row r="504">
          <cell r="I504" t="str">
            <v>CH0342</v>
          </cell>
          <cell r="J504">
            <v>120800</v>
          </cell>
        </row>
        <row r="505">
          <cell r="I505" t="str">
            <v>CH0342S</v>
          </cell>
          <cell r="J505">
            <v>147000</v>
          </cell>
        </row>
        <row r="506">
          <cell r="I506" t="str">
            <v>CH0343</v>
          </cell>
          <cell r="J506">
            <v>159600</v>
          </cell>
        </row>
        <row r="507">
          <cell r="I507" t="str">
            <v>CH0401</v>
          </cell>
          <cell r="J507">
            <v>219500</v>
          </cell>
        </row>
        <row r="508">
          <cell r="I508" t="str">
            <v>CH0402</v>
          </cell>
          <cell r="J508">
            <v>189000</v>
          </cell>
        </row>
        <row r="509">
          <cell r="I509" t="str">
            <v>CH0411</v>
          </cell>
          <cell r="J509">
            <v>135500</v>
          </cell>
        </row>
        <row r="510">
          <cell r="I510" t="str">
            <v>CH0491</v>
          </cell>
          <cell r="J510">
            <v>23100</v>
          </cell>
        </row>
        <row r="511">
          <cell r="I511" t="str">
            <v>CH0500</v>
          </cell>
          <cell r="J511">
            <v>170100</v>
          </cell>
        </row>
        <row r="512">
          <cell r="I512" t="str">
            <v>CH0501</v>
          </cell>
          <cell r="J512">
            <v>159600</v>
          </cell>
        </row>
        <row r="513">
          <cell r="I513" t="str">
            <v>CH0502</v>
          </cell>
          <cell r="J513">
            <v>150200</v>
          </cell>
        </row>
        <row r="514">
          <cell r="I514" t="str">
            <v>CH0511</v>
          </cell>
          <cell r="J514">
            <v>107100</v>
          </cell>
        </row>
        <row r="515">
          <cell r="I515" t="str">
            <v>CH0600</v>
          </cell>
          <cell r="J515">
            <v>221600</v>
          </cell>
        </row>
        <row r="516">
          <cell r="I516" t="str">
            <v>CH0601</v>
          </cell>
          <cell r="J516">
            <v>201600</v>
          </cell>
        </row>
        <row r="517">
          <cell r="I517" t="str">
            <v>CH0602</v>
          </cell>
          <cell r="J517">
            <v>177500</v>
          </cell>
        </row>
        <row r="518">
          <cell r="I518" t="str">
            <v>CH0611</v>
          </cell>
          <cell r="J518">
            <v>159600</v>
          </cell>
        </row>
        <row r="519">
          <cell r="I519" t="str">
            <v>CH0701</v>
          </cell>
          <cell r="J519">
            <v>120800</v>
          </cell>
        </row>
        <row r="520">
          <cell r="I520" t="str">
            <v>CH0702</v>
          </cell>
          <cell r="J520">
            <v>102900</v>
          </cell>
        </row>
        <row r="521">
          <cell r="I521" t="str">
            <v>CH0712</v>
          </cell>
          <cell r="J521">
            <v>78800</v>
          </cell>
        </row>
        <row r="522">
          <cell r="I522" t="str">
            <v>CH0801</v>
          </cell>
          <cell r="J522">
            <v>108200</v>
          </cell>
        </row>
        <row r="523">
          <cell r="I523" t="str">
            <v>CH0802</v>
          </cell>
          <cell r="J523">
            <v>90300</v>
          </cell>
        </row>
        <row r="524">
          <cell r="I524" t="str">
            <v>CH0812</v>
          </cell>
          <cell r="J524">
            <v>66200</v>
          </cell>
        </row>
        <row r="525">
          <cell r="I525" t="str">
            <v>CH0900</v>
          </cell>
          <cell r="J525">
            <v>798000</v>
          </cell>
        </row>
        <row r="526">
          <cell r="I526" t="str">
            <v>CH0901</v>
          </cell>
          <cell r="J526">
            <v>707700</v>
          </cell>
        </row>
        <row r="527">
          <cell r="I527" t="str">
            <v>CH0911</v>
          </cell>
          <cell r="J527">
            <v>614300</v>
          </cell>
        </row>
        <row r="528">
          <cell r="I528" t="str">
            <v>CH1000</v>
          </cell>
          <cell r="J528">
            <v>882000</v>
          </cell>
        </row>
        <row r="529">
          <cell r="I529" t="str">
            <v>CH1001</v>
          </cell>
          <cell r="J529">
            <v>764400</v>
          </cell>
        </row>
        <row r="530">
          <cell r="I530" t="str">
            <v>CH9000</v>
          </cell>
          <cell r="J530">
            <v>3011400</v>
          </cell>
        </row>
        <row r="531">
          <cell r="I531" t="str">
            <v>CH9901</v>
          </cell>
          <cell r="J531">
            <v>45200</v>
          </cell>
        </row>
        <row r="532">
          <cell r="I532" t="str">
            <v>CH9903</v>
          </cell>
          <cell r="J532">
            <v>45200</v>
          </cell>
        </row>
        <row r="533">
          <cell r="I533" t="str">
            <v>CH9905</v>
          </cell>
          <cell r="J533">
            <v>66200</v>
          </cell>
        </row>
        <row r="534">
          <cell r="I534" t="str">
            <v>CH0907</v>
          </cell>
          <cell r="J534">
            <v>102900</v>
          </cell>
        </row>
        <row r="535">
          <cell r="I535" t="str">
            <v>CH9917</v>
          </cell>
          <cell r="J535">
            <v>210000</v>
          </cell>
        </row>
        <row r="536">
          <cell r="I536" t="str">
            <v>CS0101</v>
          </cell>
          <cell r="J536">
            <v>219500</v>
          </cell>
        </row>
        <row r="537">
          <cell r="I537" t="str">
            <v>CS0103</v>
          </cell>
          <cell r="J537">
            <v>392700</v>
          </cell>
        </row>
        <row r="538">
          <cell r="I538" t="str">
            <v>CS0301</v>
          </cell>
          <cell r="J538">
            <v>258300</v>
          </cell>
        </row>
        <row r="539">
          <cell r="I539" t="str">
            <v>CS0303</v>
          </cell>
          <cell r="J539">
            <v>449400</v>
          </cell>
        </row>
        <row r="540">
          <cell r="I540" t="str">
            <v>CS401천연</v>
          </cell>
          <cell r="J540">
            <v>407400</v>
          </cell>
        </row>
        <row r="541">
          <cell r="I541" t="str">
            <v>CS401인조</v>
          </cell>
          <cell r="J541">
            <v>300300</v>
          </cell>
        </row>
        <row r="542">
          <cell r="I542" t="str">
            <v>CS0501</v>
          </cell>
          <cell r="J542">
            <v>197400</v>
          </cell>
        </row>
        <row r="543">
          <cell r="I543" t="str">
            <v>CS0503</v>
          </cell>
          <cell r="J543">
            <v>329700</v>
          </cell>
        </row>
        <row r="544">
          <cell r="I544" t="str">
            <v>CS0601</v>
          </cell>
          <cell r="J544">
            <v>246800</v>
          </cell>
        </row>
        <row r="545">
          <cell r="I545" t="str">
            <v>CS0603</v>
          </cell>
          <cell r="J545">
            <v>411600</v>
          </cell>
        </row>
        <row r="546">
          <cell r="I546" t="str">
            <v>CS0701</v>
          </cell>
          <cell r="J546">
            <v>305600</v>
          </cell>
        </row>
        <row r="547">
          <cell r="I547" t="str">
            <v>CS0703</v>
          </cell>
          <cell r="J547">
            <v>483000</v>
          </cell>
        </row>
        <row r="548">
          <cell r="I548" t="str">
            <v>CS0801천연</v>
          </cell>
          <cell r="J548">
            <v>909300</v>
          </cell>
        </row>
        <row r="549">
          <cell r="I549" t="str">
            <v>CS0803천연</v>
          </cell>
          <cell r="J549">
            <v>357000</v>
          </cell>
        </row>
        <row r="550">
          <cell r="I550" t="str">
            <v>CS0801인조</v>
          </cell>
          <cell r="J550">
            <v>1494200</v>
          </cell>
        </row>
        <row r="551">
          <cell r="I551" t="str">
            <v>CS0803인조</v>
          </cell>
          <cell r="J551">
            <v>576500</v>
          </cell>
        </row>
        <row r="552">
          <cell r="I552" t="str">
            <v>CS0901</v>
          </cell>
          <cell r="J552">
            <v>906200</v>
          </cell>
        </row>
        <row r="553">
          <cell r="I553" t="str">
            <v>CS0902</v>
          </cell>
          <cell r="J553">
            <v>1107800</v>
          </cell>
        </row>
        <row r="554">
          <cell r="I554" t="str">
            <v>CS0903</v>
          </cell>
          <cell r="J554">
            <v>1434300</v>
          </cell>
        </row>
        <row r="555">
          <cell r="I555" t="str">
            <v>CS1001</v>
          </cell>
          <cell r="J555">
            <v>945000</v>
          </cell>
        </row>
        <row r="556">
          <cell r="I556" t="str">
            <v>CS1002</v>
          </cell>
          <cell r="J556">
            <v>1211700</v>
          </cell>
        </row>
        <row r="557">
          <cell r="I557" t="str">
            <v>CS1003</v>
          </cell>
          <cell r="J557">
            <v>1530900</v>
          </cell>
        </row>
        <row r="558">
          <cell r="I558" t="str">
            <v>EL0104</v>
          </cell>
          <cell r="J558">
            <v>68300</v>
          </cell>
        </row>
        <row r="559">
          <cell r="I559" t="str">
            <v>EL0112</v>
          </cell>
          <cell r="J559">
            <v>98700</v>
          </cell>
        </row>
        <row r="560">
          <cell r="I560" t="str">
            <v>CL0204</v>
          </cell>
          <cell r="J560">
            <v>90300</v>
          </cell>
        </row>
        <row r="561">
          <cell r="I561" t="str">
            <v>CL0207</v>
          </cell>
          <cell r="J561">
            <v>86100</v>
          </cell>
        </row>
        <row r="562">
          <cell r="I562" t="str">
            <v>CL0212</v>
          </cell>
          <cell r="J562">
            <v>107100</v>
          </cell>
        </row>
        <row r="563">
          <cell r="I563" t="str">
            <v>CL034</v>
          </cell>
          <cell r="J563">
            <v>153300</v>
          </cell>
        </row>
        <row r="564">
          <cell r="I564" t="str">
            <v>CL031</v>
          </cell>
          <cell r="J564">
            <v>183800</v>
          </cell>
        </row>
        <row r="565">
          <cell r="I565" t="str">
            <v>CL046</v>
          </cell>
          <cell r="J565">
            <v>174300</v>
          </cell>
        </row>
        <row r="566">
          <cell r="I566" t="str">
            <v>CL044</v>
          </cell>
          <cell r="J566">
            <v>185900</v>
          </cell>
        </row>
        <row r="567">
          <cell r="I567" t="str">
            <v>CL041</v>
          </cell>
          <cell r="J567">
            <v>243600</v>
          </cell>
        </row>
        <row r="568">
          <cell r="I568" t="str">
            <v>CL056</v>
          </cell>
          <cell r="J568">
            <v>117600</v>
          </cell>
        </row>
        <row r="569">
          <cell r="I569" t="str">
            <v>CL054</v>
          </cell>
          <cell r="J569">
            <v>129200</v>
          </cell>
        </row>
        <row r="570">
          <cell r="I570" t="str">
            <v>CL051</v>
          </cell>
          <cell r="J570">
            <v>185900</v>
          </cell>
        </row>
        <row r="571">
          <cell r="I571" t="str">
            <v>PL0904</v>
          </cell>
          <cell r="J571">
            <v>245700</v>
          </cell>
        </row>
        <row r="572">
          <cell r="I572" t="str">
            <v>PL0908</v>
          </cell>
          <cell r="J572">
            <v>227900</v>
          </cell>
        </row>
        <row r="573">
          <cell r="I573" t="str">
            <v>PL0912</v>
          </cell>
          <cell r="J573">
            <v>261500</v>
          </cell>
        </row>
        <row r="574">
          <cell r="I574" t="str">
            <v>PL0914</v>
          </cell>
          <cell r="J574">
            <v>297200</v>
          </cell>
        </row>
        <row r="575">
          <cell r="I575" t="str">
            <v>AT0106</v>
          </cell>
          <cell r="J575">
            <v>54600</v>
          </cell>
        </row>
        <row r="576">
          <cell r="I576" t="str">
            <v>AT0108</v>
          </cell>
          <cell r="J576">
            <v>63000</v>
          </cell>
        </row>
        <row r="577">
          <cell r="I577" t="str">
            <v>AT0110</v>
          </cell>
          <cell r="J577">
            <v>72500</v>
          </cell>
        </row>
        <row r="578">
          <cell r="I578" t="str">
            <v>AT0112</v>
          </cell>
          <cell r="J578">
            <v>75600</v>
          </cell>
        </row>
        <row r="579">
          <cell r="I579" t="str">
            <v>AT0114</v>
          </cell>
          <cell r="J579">
            <v>87200</v>
          </cell>
        </row>
        <row r="580">
          <cell r="I580" t="str">
            <v>AT0116</v>
          </cell>
          <cell r="J580">
            <v>102900</v>
          </cell>
        </row>
        <row r="581">
          <cell r="I581" t="str">
            <v>AT0118</v>
          </cell>
          <cell r="J581">
            <v>116600</v>
          </cell>
        </row>
        <row r="582">
          <cell r="I582" t="str">
            <v>AT0006</v>
          </cell>
          <cell r="J582">
            <v>66200</v>
          </cell>
        </row>
        <row r="583">
          <cell r="I583" t="str">
            <v>AT0008</v>
          </cell>
          <cell r="J583">
            <v>74600</v>
          </cell>
        </row>
        <row r="584">
          <cell r="I584" t="str">
            <v>AT0010</v>
          </cell>
          <cell r="J584">
            <v>87200</v>
          </cell>
        </row>
        <row r="585">
          <cell r="I585" t="str">
            <v>AT0012</v>
          </cell>
          <cell r="J585">
            <v>92400</v>
          </cell>
        </row>
        <row r="586">
          <cell r="I586" t="str">
            <v>AT0014</v>
          </cell>
          <cell r="J586">
            <v>110300</v>
          </cell>
        </row>
        <row r="587">
          <cell r="I587" t="str">
            <v>AT0016</v>
          </cell>
          <cell r="J587">
            <v>123900</v>
          </cell>
        </row>
        <row r="588">
          <cell r="I588" t="str">
            <v>AT0018</v>
          </cell>
          <cell r="J588">
            <v>140700</v>
          </cell>
        </row>
        <row r="589">
          <cell r="I589" t="str">
            <v>AT0000R</v>
          </cell>
          <cell r="J589">
            <v>56700</v>
          </cell>
        </row>
        <row r="590">
          <cell r="I590" t="str">
            <v>AT0000L</v>
          </cell>
          <cell r="J590">
            <v>56700</v>
          </cell>
        </row>
        <row r="591">
          <cell r="I591" t="str">
            <v>AT0100R</v>
          </cell>
          <cell r="J591">
            <v>45200</v>
          </cell>
        </row>
        <row r="592">
          <cell r="I592" t="str">
            <v>AT0100L</v>
          </cell>
          <cell r="J592">
            <v>45200</v>
          </cell>
        </row>
        <row r="593">
          <cell r="I593" t="str">
            <v>AT5066</v>
          </cell>
          <cell r="J593">
            <v>128100</v>
          </cell>
        </row>
        <row r="594">
          <cell r="I594" t="str">
            <v>AT5086R</v>
          </cell>
          <cell r="J594">
            <v>144900</v>
          </cell>
        </row>
        <row r="595">
          <cell r="I595" t="str">
            <v>AT5086L</v>
          </cell>
          <cell r="J595">
            <v>144900</v>
          </cell>
        </row>
        <row r="596">
          <cell r="I596" t="str">
            <v>AT5088</v>
          </cell>
          <cell r="J596">
            <v>155400</v>
          </cell>
        </row>
        <row r="597">
          <cell r="I597" t="str">
            <v>AT5806R</v>
          </cell>
          <cell r="J597">
            <v>90300</v>
          </cell>
        </row>
        <row r="598">
          <cell r="I598" t="str">
            <v>AT5806L</v>
          </cell>
          <cell r="J598">
            <v>90300</v>
          </cell>
        </row>
        <row r="599">
          <cell r="I599" t="str">
            <v>AT5166</v>
          </cell>
          <cell r="J599">
            <v>110300</v>
          </cell>
        </row>
        <row r="600">
          <cell r="I600" t="str">
            <v>AT5186R</v>
          </cell>
          <cell r="J600">
            <v>128100</v>
          </cell>
        </row>
        <row r="601">
          <cell r="I601" t="str">
            <v>AT5186L</v>
          </cell>
          <cell r="J601">
            <v>128100</v>
          </cell>
        </row>
        <row r="602">
          <cell r="I602" t="str">
            <v>AT5188</v>
          </cell>
          <cell r="J602">
            <v>137600</v>
          </cell>
        </row>
        <row r="603">
          <cell r="I603" t="str">
            <v>AT5266</v>
          </cell>
          <cell r="J603">
            <v>161700</v>
          </cell>
        </row>
        <row r="604">
          <cell r="I604" t="str">
            <v>AT5288</v>
          </cell>
          <cell r="J604">
            <v>164900</v>
          </cell>
        </row>
        <row r="605">
          <cell r="I605" t="str">
            <v>AT912</v>
          </cell>
          <cell r="J605">
            <v>122900</v>
          </cell>
        </row>
        <row r="606">
          <cell r="I606" t="str">
            <v>AT914</v>
          </cell>
          <cell r="J606">
            <v>156500</v>
          </cell>
        </row>
        <row r="607">
          <cell r="I607" t="str">
            <v>AT916</v>
          </cell>
          <cell r="J607">
            <v>162800</v>
          </cell>
        </row>
        <row r="608">
          <cell r="I608" t="str">
            <v>AT918</v>
          </cell>
          <cell r="J608">
            <v>185900</v>
          </cell>
        </row>
        <row r="609">
          <cell r="I609" t="str">
            <v>AT988A</v>
          </cell>
          <cell r="J609">
            <v>176400</v>
          </cell>
        </row>
        <row r="610">
          <cell r="I610" t="str">
            <v>AT966A</v>
          </cell>
          <cell r="J610">
            <v>144900</v>
          </cell>
        </row>
        <row r="611">
          <cell r="I611" t="str">
            <v>AT988B</v>
          </cell>
          <cell r="J611">
            <v>198500</v>
          </cell>
        </row>
        <row r="612">
          <cell r="I612" t="str">
            <v>AT966B</v>
          </cell>
          <cell r="J612">
            <v>186900</v>
          </cell>
        </row>
        <row r="613">
          <cell r="I613" t="str">
            <v>AT914CR</v>
          </cell>
          <cell r="J613">
            <v>183800</v>
          </cell>
        </row>
        <row r="614">
          <cell r="I614" t="str">
            <v>AT914CL</v>
          </cell>
          <cell r="J614">
            <v>183800</v>
          </cell>
        </row>
        <row r="615">
          <cell r="I615" t="str">
            <v>AT916CR</v>
          </cell>
          <cell r="J615">
            <v>195300</v>
          </cell>
        </row>
        <row r="616">
          <cell r="I616" t="str">
            <v>AT916CL</v>
          </cell>
          <cell r="J616">
            <v>195300</v>
          </cell>
        </row>
        <row r="617">
          <cell r="I617" t="str">
            <v>AT966D</v>
          </cell>
          <cell r="J617">
            <v>203700</v>
          </cell>
        </row>
        <row r="618">
          <cell r="I618" t="str">
            <v>AT2004</v>
          </cell>
          <cell r="J618">
            <v>39900</v>
          </cell>
        </row>
        <row r="619">
          <cell r="I619" t="str">
            <v>AT2006</v>
          </cell>
          <cell r="J619">
            <v>45200</v>
          </cell>
        </row>
        <row r="620">
          <cell r="I620" t="str">
            <v>AT2008</v>
          </cell>
          <cell r="J620">
            <v>53600</v>
          </cell>
        </row>
        <row r="621">
          <cell r="I621" t="str">
            <v>AT2010</v>
          </cell>
          <cell r="J621">
            <v>63000</v>
          </cell>
        </row>
        <row r="622">
          <cell r="I622" t="str">
            <v>AT2012</v>
          </cell>
          <cell r="J622">
            <v>66200</v>
          </cell>
        </row>
        <row r="623">
          <cell r="I623" t="str">
            <v>AT2014</v>
          </cell>
          <cell r="J623">
            <v>81900</v>
          </cell>
        </row>
        <row r="624">
          <cell r="I624" t="str">
            <v>AT2016</v>
          </cell>
          <cell r="J624">
            <v>92400</v>
          </cell>
        </row>
        <row r="625">
          <cell r="I625" t="str">
            <v>AT2018</v>
          </cell>
          <cell r="J625">
            <v>95600</v>
          </cell>
        </row>
        <row r="626">
          <cell r="I626" t="str">
            <v>AT2122</v>
          </cell>
          <cell r="J626">
            <v>26300</v>
          </cell>
        </row>
        <row r="627">
          <cell r="I627" t="str">
            <v>AT2206</v>
          </cell>
          <cell r="J627">
            <v>53600</v>
          </cell>
        </row>
        <row r="628">
          <cell r="I628" t="str">
            <v>AT2208</v>
          </cell>
          <cell r="J628">
            <v>59900</v>
          </cell>
        </row>
        <row r="629">
          <cell r="I629" t="str">
            <v>AT2210</v>
          </cell>
          <cell r="J629">
            <v>66200</v>
          </cell>
        </row>
        <row r="630">
          <cell r="I630" t="str">
            <v>AT2212</v>
          </cell>
          <cell r="J630">
            <v>75600</v>
          </cell>
        </row>
        <row r="631">
          <cell r="I631" t="str">
            <v>AT2308</v>
          </cell>
          <cell r="J631">
            <v>45200</v>
          </cell>
        </row>
        <row r="632">
          <cell r="I632" t="str">
            <v>AA0006</v>
          </cell>
          <cell r="J632">
            <v>12600</v>
          </cell>
        </row>
        <row r="633">
          <cell r="I633" t="str">
            <v>AA0007</v>
          </cell>
          <cell r="J633">
            <v>14700</v>
          </cell>
        </row>
        <row r="634">
          <cell r="I634" t="str">
            <v>AA0008</v>
          </cell>
          <cell r="J634">
            <v>16200</v>
          </cell>
        </row>
        <row r="635">
          <cell r="I635" t="str">
            <v>AA0010</v>
          </cell>
          <cell r="J635">
            <v>20000</v>
          </cell>
        </row>
        <row r="636">
          <cell r="I636" t="str">
            <v>AA0012</v>
          </cell>
          <cell r="J636">
            <v>23400</v>
          </cell>
        </row>
        <row r="637">
          <cell r="I637" t="str">
            <v>AA0101</v>
          </cell>
          <cell r="J637">
            <v>5400</v>
          </cell>
        </row>
        <row r="638">
          <cell r="I638" t="str">
            <v>AA0102</v>
          </cell>
          <cell r="J638">
            <v>7600</v>
          </cell>
        </row>
        <row r="639">
          <cell r="I639" t="str">
            <v>AA0103</v>
          </cell>
          <cell r="J639">
            <v>9500</v>
          </cell>
        </row>
        <row r="640">
          <cell r="I640" t="str">
            <v>AA0104</v>
          </cell>
          <cell r="J640">
            <v>4200</v>
          </cell>
        </row>
        <row r="641">
          <cell r="I641" t="str">
            <v>AA0105</v>
          </cell>
          <cell r="J641">
            <v>6600</v>
          </cell>
        </row>
        <row r="642">
          <cell r="I642" t="str">
            <v>AA0106</v>
          </cell>
          <cell r="J642">
            <v>3400</v>
          </cell>
        </row>
        <row r="643">
          <cell r="I643" t="str">
            <v>AA1006</v>
          </cell>
          <cell r="J643">
            <v>9700</v>
          </cell>
        </row>
        <row r="644">
          <cell r="I644" t="str">
            <v>AA1007</v>
          </cell>
          <cell r="J644">
            <v>10800</v>
          </cell>
        </row>
        <row r="645">
          <cell r="I645" t="str">
            <v>AA1008</v>
          </cell>
          <cell r="J645">
            <v>12000</v>
          </cell>
        </row>
        <row r="646">
          <cell r="I646" t="str">
            <v>AA1010</v>
          </cell>
          <cell r="J646">
            <v>14400</v>
          </cell>
        </row>
        <row r="647">
          <cell r="I647" t="str">
            <v>AA1012</v>
          </cell>
          <cell r="J647">
            <v>16800</v>
          </cell>
        </row>
        <row r="648">
          <cell r="I648" t="str">
            <v>AA0901B</v>
          </cell>
          <cell r="J648">
            <v>82200</v>
          </cell>
        </row>
        <row r="649">
          <cell r="I649" t="str">
            <v>AA9901</v>
          </cell>
          <cell r="J649">
            <v>6000</v>
          </cell>
        </row>
        <row r="650">
          <cell r="I650" t="str">
            <v>AA0200</v>
          </cell>
          <cell r="J650">
            <v>1300</v>
          </cell>
        </row>
        <row r="651">
          <cell r="I651" t="str">
            <v>AF060</v>
          </cell>
          <cell r="J651">
            <v>143900</v>
          </cell>
        </row>
        <row r="652">
          <cell r="I652" t="str">
            <v>AF070</v>
          </cell>
          <cell r="J652">
            <v>157500</v>
          </cell>
        </row>
        <row r="653">
          <cell r="I653" t="str">
            <v>AF080</v>
          </cell>
          <cell r="J653">
            <v>167000</v>
          </cell>
        </row>
        <row r="654">
          <cell r="I654" t="str">
            <v>AF100</v>
          </cell>
          <cell r="J654">
            <v>184800</v>
          </cell>
        </row>
        <row r="655">
          <cell r="I655" t="str">
            <v>AF120</v>
          </cell>
          <cell r="J655">
            <v>204800</v>
          </cell>
        </row>
        <row r="656">
          <cell r="I656" t="str">
            <v>AF062</v>
          </cell>
          <cell r="J656">
            <v>170100</v>
          </cell>
        </row>
        <row r="657">
          <cell r="I657" t="str">
            <v>AF072</v>
          </cell>
          <cell r="J657">
            <v>184800</v>
          </cell>
        </row>
        <row r="658">
          <cell r="I658" t="str">
            <v>AF082</v>
          </cell>
          <cell r="J658">
            <v>198500</v>
          </cell>
        </row>
        <row r="659">
          <cell r="I659" t="str">
            <v>AF102</v>
          </cell>
          <cell r="J659">
            <v>220500</v>
          </cell>
        </row>
        <row r="660">
          <cell r="I660" t="str">
            <v>AF122</v>
          </cell>
          <cell r="J660">
            <v>244700</v>
          </cell>
        </row>
        <row r="661">
          <cell r="I661" t="str">
            <v>AF064</v>
          </cell>
          <cell r="J661">
            <v>195300</v>
          </cell>
        </row>
        <row r="662">
          <cell r="I662" t="str">
            <v>AF074</v>
          </cell>
          <cell r="J662">
            <v>214200</v>
          </cell>
        </row>
        <row r="663">
          <cell r="I663" t="str">
            <v>AF084</v>
          </cell>
          <cell r="J663">
            <v>228900</v>
          </cell>
        </row>
        <row r="664">
          <cell r="I664" t="str">
            <v>AF104</v>
          </cell>
          <cell r="J664">
            <v>256200</v>
          </cell>
        </row>
        <row r="665">
          <cell r="I665" t="str">
            <v>AF124</v>
          </cell>
          <cell r="J665">
            <v>285600</v>
          </cell>
        </row>
        <row r="666">
          <cell r="I666" t="str">
            <v>AF066</v>
          </cell>
          <cell r="J666">
            <v>221600</v>
          </cell>
        </row>
        <row r="667">
          <cell r="I667" t="str">
            <v>AF076</v>
          </cell>
          <cell r="J667">
            <v>241500</v>
          </cell>
        </row>
        <row r="668">
          <cell r="I668" t="str">
            <v>AF086</v>
          </cell>
          <cell r="J668">
            <v>260400</v>
          </cell>
        </row>
        <row r="669">
          <cell r="I669" t="str">
            <v>AF106</v>
          </cell>
          <cell r="J669">
            <v>291900</v>
          </cell>
        </row>
        <row r="670">
          <cell r="I670" t="str">
            <v>AF126</v>
          </cell>
          <cell r="J670">
            <v>325500</v>
          </cell>
        </row>
        <row r="671">
          <cell r="I671" t="str">
            <v>AF068</v>
          </cell>
          <cell r="J671">
            <v>246800</v>
          </cell>
        </row>
        <row r="672">
          <cell r="I672" t="str">
            <v>AF078</v>
          </cell>
          <cell r="J672">
            <v>270900</v>
          </cell>
        </row>
        <row r="673">
          <cell r="I673" t="str">
            <v>AF088</v>
          </cell>
          <cell r="J673">
            <v>290900</v>
          </cell>
        </row>
        <row r="674">
          <cell r="I674" t="str">
            <v>AF108</v>
          </cell>
          <cell r="J674">
            <v>327600</v>
          </cell>
        </row>
        <row r="675">
          <cell r="I675" t="str">
            <v>AF128</v>
          </cell>
          <cell r="J675">
            <v>366500</v>
          </cell>
        </row>
        <row r="676">
          <cell r="I676" t="str">
            <v>AF062H</v>
          </cell>
          <cell r="J676">
            <v>179600</v>
          </cell>
        </row>
        <row r="677">
          <cell r="I677" t="str">
            <v>AF072H</v>
          </cell>
          <cell r="J677">
            <v>196400</v>
          </cell>
        </row>
        <row r="678">
          <cell r="I678" t="str">
            <v>AF082H</v>
          </cell>
          <cell r="J678">
            <v>211100</v>
          </cell>
        </row>
        <row r="679">
          <cell r="I679" t="str">
            <v>AF102H</v>
          </cell>
          <cell r="J679">
            <v>236300</v>
          </cell>
        </row>
        <row r="680">
          <cell r="I680" t="str">
            <v>AF122H</v>
          </cell>
          <cell r="J680">
            <v>263600</v>
          </cell>
        </row>
        <row r="681">
          <cell r="I681" t="str">
            <v>AF064H</v>
          </cell>
          <cell r="J681">
            <v>211100</v>
          </cell>
        </row>
        <row r="682">
          <cell r="I682" t="str">
            <v>AF074H</v>
          </cell>
          <cell r="J682">
            <v>232100</v>
          </cell>
        </row>
        <row r="683">
          <cell r="I683" t="str">
            <v>AF084H</v>
          </cell>
          <cell r="J683">
            <v>248900</v>
          </cell>
        </row>
        <row r="684">
          <cell r="I684" t="str">
            <v>AF104H</v>
          </cell>
          <cell r="J684">
            <v>279300</v>
          </cell>
        </row>
        <row r="685">
          <cell r="I685" t="str">
            <v>AF124H</v>
          </cell>
          <cell r="J685">
            <v>315000</v>
          </cell>
        </row>
        <row r="686">
          <cell r="I686" t="str">
            <v>AF066H</v>
          </cell>
          <cell r="J686">
            <v>237300</v>
          </cell>
        </row>
        <row r="687">
          <cell r="I687" t="str">
            <v>AF076H</v>
          </cell>
          <cell r="J687">
            <v>259400</v>
          </cell>
        </row>
        <row r="688">
          <cell r="I688" t="str">
            <v>AF086H</v>
          </cell>
          <cell r="J688">
            <v>280400</v>
          </cell>
        </row>
        <row r="689">
          <cell r="I689" t="str">
            <v>AF106H</v>
          </cell>
          <cell r="J689">
            <v>315000</v>
          </cell>
        </row>
        <row r="690">
          <cell r="I690" t="str">
            <v>AF126H</v>
          </cell>
          <cell r="J690">
            <v>354900</v>
          </cell>
        </row>
        <row r="691">
          <cell r="I691" t="str">
            <v>AF068H</v>
          </cell>
          <cell r="J691">
            <v>262500</v>
          </cell>
        </row>
        <row r="692">
          <cell r="I692" t="str">
            <v>AF078H</v>
          </cell>
          <cell r="J692">
            <v>288800</v>
          </cell>
        </row>
        <row r="693">
          <cell r="I693" t="str">
            <v>AF088H</v>
          </cell>
          <cell r="J693">
            <v>310800</v>
          </cell>
        </row>
        <row r="694">
          <cell r="I694" t="str">
            <v>AF108H</v>
          </cell>
          <cell r="J694">
            <v>350700</v>
          </cell>
        </row>
        <row r="695">
          <cell r="I695" t="str">
            <v>AF128H</v>
          </cell>
          <cell r="J695">
            <v>395900</v>
          </cell>
        </row>
        <row r="696">
          <cell r="I696" t="str">
            <v>AF060G</v>
          </cell>
          <cell r="J696">
            <v>170100</v>
          </cell>
        </row>
        <row r="697">
          <cell r="I697" t="str">
            <v>AF070G</v>
          </cell>
          <cell r="J697">
            <v>183800</v>
          </cell>
        </row>
        <row r="698">
          <cell r="I698" t="str">
            <v>AF080G</v>
          </cell>
          <cell r="J698">
            <v>193200</v>
          </cell>
        </row>
        <row r="699">
          <cell r="I699" t="str">
            <v>AF100G</v>
          </cell>
          <cell r="J699">
            <v>214200</v>
          </cell>
        </row>
        <row r="700">
          <cell r="I700" t="str">
            <v>AF120G</v>
          </cell>
          <cell r="J700">
            <v>237300</v>
          </cell>
        </row>
        <row r="701">
          <cell r="I701" t="str">
            <v>AF062G</v>
          </cell>
          <cell r="J701">
            <v>205800</v>
          </cell>
        </row>
        <row r="702">
          <cell r="I702" t="str">
            <v>AF072G</v>
          </cell>
          <cell r="J702">
            <v>222600</v>
          </cell>
        </row>
        <row r="703">
          <cell r="I703" t="str">
            <v>AF082G</v>
          </cell>
          <cell r="J703">
            <v>237300</v>
          </cell>
        </row>
        <row r="704">
          <cell r="I704" t="str">
            <v>AF102G</v>
          </cell>
          <cell r="J704">
            <v>265700</v>
          </cell>
        </row>
        <row r="705">
          <cell r="I705" t="str">
            <v>AF122G</v>
          </cell>
          <cell r="J705">
            <v>296100</v>
          </cell>
        </row>
        <row r="706">
          <cell r="I706" t="str">
            <v>AF064G</v>
          </cell>
          <cell r="J706">
            <v>237300</v>
          </cell>
        </row>
        <row r="707">
          <cell r="I707" t="str">
            <v>AF074G</v>
          </cell>
          <cell r="J707">
            <v>258300</v>
          </cell>
        </row>
        <row r="708">
          <cell r="I708" t="str">
            <v>AF084G</v>
          </cell>
          <cell r="J708">
            <v>275100</v>
          </cell>
        </row>
        <row r="709">
          <cell r="I709" t="str">
            <v>AF104G</v>
          </cell>
          <cell r="J709">
            <v>308700</v>
          </cell>
        </row>
        <row r="710">
          <cell r="I710" t="str">
            <v>AF124G</v>
          </cell>
          <cell r="J710">
            <v>347600</v>
          </cell>
        </row>
        <row r="711">
          <cell r="I711" t="str">
            <v>AF066G</v>
          </cell>
          <cell r="J711">
            <v>273000</v>
          </cell>
        </row>
        <row r="712">
          <cell r="I712" t="str">
            <v>AF076G</v>
          </cell>
          <cell r="J712">
            <v>297200</v>
          </cell>
        </row>
        <row r="713">
          <cell r="I713" t="str">
            <v>AF086G</v>
          </cell>
          <cell r="J713">
            <v>319200</v>
          </cell>
        </row>
        <row r="714">
          <cell r="I714" t="str">
            <v>AF106G</v>
          </cell>
          <cell r="J714">
            <v>360200</v>
          </cell>
        </row>
        <row r="715">
          <cell r="I715" t="str">
            <v>AF126G</v>
          </cell>
          <cell r="J715">
            <v>406400</v>
          </cell>
        </row>
        <row r="716">
          <cell r="I716" t="str">
            <v>AF068G</v>
          </cell>
          <cell r="J716">
            <v>304500</v>
          </cell>
        </row>
        <row r="717">
          <cell r="I717" t="str">
            <v>AF078G</v>
          </cell>
          <cell r="J717">
            <v>332900</v>
          </cell>
        </row>
        <row r="718">
          <cell r="I718" t="str">
            <v>AF088G</v>
          </cell>
          <cell r="J718">
            <v>357000</v>
          </cell>
        </row>
        <row r="719">
          <cell r="I719" t="str">
            <v>AF108G</v>
          </cell>
          <cell r="J719">
            <v>403200</v>
          </cell>
        </row>
        <row r="720">
          <cell r="I720" t="str">
            <v>AF128G</v>
          </cell>
          <cell r="J720">
            <v>457800</v>
          </cell>
        </row>
        <row r="721">
          <cell r="I721" t="str">
            <v>AF0060</v>
          </cell>
          <cell r="J721">
            <v>74600</v>
          </cell>
        </row>
        <row r="722">
          <cell r="I722" t="str">
            <v>AF0070</v>
          </cell>
          <cell r="J722">
            <v>77700</v>
          </cell>
        </row>
        <row r="723">
          <cell r="I723" t="str">
            <v>AF0080</v>
          </cell>
          <cell r="J723">
            <v>78800</v>
          </cell>
        </row>
        <row r="724">
          <cell r="I724" t="str">
            <v>AF0100</v>
          </cell>
          <cell r="J724">
            <v>84000</v>
          </cell>
        </row>
        <row r="725">
          <cell r="I725" t="str">
            <v>AF0120</v>
          </cell>
          <cell r="J725">
            <v>89300</v>
          </cell>
        </row>
        <row r="726">
          <cell r="I726" t="str">
            <v>AF0062</v>
          </cell>
          <cell r="J726">
            <v>77700</v>
          </cell>
        </row>
        <row r="727">
          <cell r="I727" t="str">
            <v>AF0072</v>
          </cell>
          <cell r="J727">
            <v>80900</v>
          </cell>
        </row>
        <row r="728">
          <cell r="I728" t="str">
            <v>AF0082</v>
          </cell>
          <cell r="J728">
            <v>84000</v>
          </cell>
        </row>
        <row r="729">
          <cell r="I729" t="str">
            <v>AF0102</v>
          </cell>
          <cell r="J729">
            <v>90300</v>
          </cell>
        </row>
        <row r="730">
          <cell r="I730" t="str">
            <v>AF0122</v>
          </cell>
          <cell r="J730">
            <v>96600</v>
          </cell>
        </row>
        <row r="731">
          <cell r="I731" t="str">
            <v>AF0064S</v>
          </cell>
          <cell r="J731">
            <v>18900</v>
          </cell>
        </row>
        <row r="732">
          <cell r="I732" t="str">
            <v>AF0074S</v>
          </cell>
          <cell r="J732">
            <v>21000</v>
          </cell>
        </row>
        <row r="733">
          <cell r="I733" t="str">
            <v>AF0084S</v>
          </cell>
          <cell r="J733">
            <v>23100</v>
          </cell>
        </row>
        <row r="734">
          <cell r="I734" t="str">
            <v>AF0104S</v>
          </cell>
          <cell r="J734">
            <v>26300</v>
          </cell>
        </row>
        <row r="735">
          <cell r="I735" t="str">
            <v>AF0124S</v>
          </cell>
          <cell r="J735">
            <v>29400</v>
          </cell>
        </row>
        <row r="736">
          <cell r="I736" t="str">
            <v>AF5110</v>
          </cell>
          <cell r="J736">
            <v>25800</v>
          </cell>
        </row>
        <row r="737">
          <cell r="I737" t="str">
            <v>AF5112</v>
          </cell>
          <cell r="J737">
            <v>29100</v>
          </cell>
        </row>
        <row r="738">
          <cell r="I738" t="str">
            <v>AF5114</v>
          </cell>
          <cell r="J738">
            <v>32300</v>
          </cell>
        </row>
        <row r="739">
          <cell r="I739" t="str">
            <v>AF5116</v>
          </cell>
          <cell r="J739">
            <v>35500</v>
          </cell>
        </row>
        <row r="740">
          <cell r="I740" t="str">
            <v>AF5118</v>
          </cell>
          <cell r="J740">
            <v>38700</v>
          </cell>
        </row>
        <row r="741">
          <cell r="I741" t="str">
            <v>AF5120</v>
          </cell>
          <cell r="J741">
            <v>42000</v>
          </cell>
        </row>
        <row r="742">
          <cell r="I742" t="str">
            <v>AF5210</v>
          </cell>
          <cell r="J742">
            <v>30700</v>
          </cell>
        </row>
        <row r="743">
          <cell r="I743" t="str">
            <v>AF5212</v>
          </cell>
          <cell r="J743">
            <v>35500</v>
          </cell>
        </row>
        <row r="744">
          <cell r="I744" t="str">
            <v>AF5214</v>
          </cell>
          <cell r="J744">
            <v>40400</v>
          </cell>
        </row>
        <row r="745">
          <cell r="I745" t="str">
            <v>AF5216</v>
          </cell>
          <cell r="J745">
            <v>45300</v>
          </cell>
        </row>
        <row r="746">
          <cell r="I746" t="str">
            <v>AF5218</v>
          </cell>
          <cell r="J746">
            <v>50100</v>
          </cell>
        </row>
        <row r="747">
          <cell r="I747" t="str">
            <v>AF5220</v>
          </cell>
          <cell r="J747">
            <v>54900</v>
          </cell>
        </row>
        <row r="748">
          <cell r="I748" t="str">
            <v>AF5510</v>
          </cell>
          <cell r="J748">
            <v>29100</v>
          </cell>
        </row>
        <row r="749">
          <cell r="I749" t="str">
            <v>AF5512</v>
          </cell>
          <cell r="J749">
            <v>33900</v>
          </cell>
        </row>
        <row r="750">
          <cell r="I750" t="str">
            <v>AF5514</v>
          </cell>
          <cell r="J750">
            <v>38700</v>
          </cell>
        </row>
        <row r="751">
          <cell r="I751" t="str">
            <v>AF5516</v>
          </cell>
          <cell r="J751">
            <v>43600</v>
          </cell>
        </row>
        <row r="752">
          <cell r="I752" t="str">
            <v>AF5518</v>
          </cell>
          <cell r="J752">
            <v>48500</v>
          </cell>
        </row>
        <row r="753">
          <cell r="I753" t="str">
            <v>AF5520</v>
          </cell>
          <cell r="J753">
            <v>53300</v>
          </cell>
        </row>
        <row r="754">
          <cell r="I754" t="str">
            <v>AF5310</v>
          </cell>
          <cell r="J754">
            <v>24300</v>
          </cell>
        </row>
        <row r="755">
          <cell r="I755" t="str">
            <v>AF5312</v>
          </cell>
          <cell r="J755">
            <v>27500</v>
          </cell>
        </row>
        <row r="756">
          <cell r="I756" t="str">
            <v>AF5314</v>
          </cell>
          <cell r="J756">
            <v>30700</v>
          </cell>
        </row>
        <row r="757">
          <cell r="I757" t="str">
            <v>AF5316</v>
          </cell>
          <cell r="J757">
            <v>33900</v>
          </cell>
        </row>
        <row r="758">
          <cell r="I758" t="str">
            <v>AF5318</v>
          </cell>
          <cell r="J758">
            <v>37200</v>
          </cell>
        </row>
        <row r="759">
          <cell r="I759" t="str">
            <v>AF5320</v>
          </cell>
          <cell r="J759">
            <v>40400</v>
          </cell>
        </row>
        <row r="760">
          <cell r="I760" t="str">
            <v>AF5610</v>
          </cell>
          <cell r="J760">
            <v>22600</v>
          </cell>
        </row>
        <row r="761">
          <cell r="I761" t="str">
            <v>AF5612</v>
          </cell>
          <cell r="J761">
            <v>25800</v>
          </cell>
        </row>
        <row r="762">
          <cell r="I762" t="str">
            <v>AF5614</v>
          </cell>
          <cell r="J762">
            <v>29100</v>
          </cell>
        </row>
        <row r="763">
          <cell r="I763" t="str">
            <v>AF5616</v>
          </cell>
          <cell r="J763">
            <v>32300</v>
          </cell>
        </row>
        <row r="764">
          <cell r="I764" t="str">
            <v>AF5618</v>
          </cell>
          <cell r="J764">
            <v>35500</v>
          </cell>
        </row>
        <row r="765">
          <cell r="I765" t="str">
            <v>AF5620</v>
          </cell>
          <cell r="J765">
            <v>38700</v>
          </cell>
        </row>
        <row r="766">
          <cell r="I766" t="str">
            <v>AF6010</v>
          </cell>
          <cell r="J766">
            <v>9700</v>
          </cell>
        </row>
        <row r="767">
          <cell r="I767" t="str">
            <v>AF6012</v>
          </cell>
          <cell r="J767">
            <v>11300</v>
          </cell>
        </row>
        <row r="768">
          <cell r="I768" t="str">
            <v>AF6014</v>
          </cell>
          <cell r="J768">
            <v>12900</v>
          </cell>
        </row>
        <row r="769">
          <cell r="I769" t="str">
            <v>AF6016</v>
          </cell>
          <cell r="J769">
            <v>14500</v>
          </cell>
        </row>
        <row r="770">
          <cell r="I770" t="str">
            <v>AF6018</v>
          </cell>
          <cell r="J770">
            <v>16200</v>
          </cell>
        </row>
        <row r="771">
          <cell r="I771" t="str">
            <v>AF6020</v>
          </cell>
          <cell r="J771">
            <v>17700</v>
          </cell>
        </row>
        <row r="772">
          <cell r="I772" t="str">
            <v>AF6102</v>
          </cell>
          <cell r="J772">
            <v>3300</v>
          </cell>
        </row>
        <row r="773">
          <cell r="I773" t="str">
            <v>AF6104</v>
          </cell>
          <cell r="J773">
            <v>4800</v>
          </cell>
        </row>
        <row r="774">
          <cell r="I774" t="str">
            <v>AF6106</v>
          </cell>
          <cell r="J774">
            <v>6500</v>
          </cell>
        </row>
        <row r="775">
          <cell r="I775" t="str">
            <v>AF6108</v>
          </cell>
          <cell r="J775">
            <v>8100</v>
          </cell>
        </row>
        <row r="776">
          <cell r="I776" t="str">
            <v>AF6102T</v>
          </cell>
          <cell r="J776">
            <v>3300</v>
          </cell>
        </row>
        <row r="777">
          <cell r="I777" t="str">
            <v>AF6104T</v>
          </cell>
          <cell r="J777">
            <v>4800</v>
          </cell>
        </row>
        <row r="778">
          <cell r="I778" t="str">
            <v>AF6106T</v>
          </cell>
          <cell r="J778">
            <v>6500</v>
          </cell>
        </row>
        <row r="779">
          <cell r="I779" t="str">
            <v>AF6108T</v>
          </cell>
          <cell r="J779">
            <v>8100</v>
          </cell>
        </row>
        <row r="780">
          <cell r="I780" t="str">
            <v>AF6202</v>
          </cell>
          <cell r="J780">
            <v>1600</v>
          </cell>
        </row>
        <row r="781">
          <cell r="I781" t="str">
            <v>AF6204</v>
          </cell>
          <cell r="J781">
            <v>3300</v>
          </cell>
        </row>
        <row r="782">
          <cell r="I782" t="str">
            <v>AF6206</v>
          </cell>
          <cell r="J782">
            <v>4800</v>
          </cell>
        </row>
        <row r="783">
          <cell r="I783" t="str">
            <v>AF6208</v>
          </cell>
          <cell r="J783">
            <v>6500</v>
          </cell>
        </row>
        <row r="784">
          <cell r="I784" t="str">
            <v>AF8001</v>
          </cell>
          <cell r="J784">
            <v>38900</v>
          </cell>
        </row>
        <row r="785">
          <cell r="I785" t="str">
            <v>AT8001</v>
          </cell>
          <cell r="J785">
            <v>6300</v>
          </cell>
        </row>
        <row r="786">
          <cell r="I786" t="str">
            <v>AT8002</v>
          </cell>
          <cell r="J786">
            <v>6300</v>
          </cell>
        </row>
        <row r="787">
          <cell r="I787" t="str">
            <v>AT8003</v>
          </cell>
          <cell r="J787">
            <v>3200</v>
          </cell>
        </row>
        <row r="788">
          <cell r="I788" t="str">
            <v>CX0011</v>
          </cell>
          <cell r="J788">
            <v>24200</v>
          </cell>
        </row>
        <row r="789">
          <cell r="I789" t="str">
            <v>CX0012</v>
          </cell>
          <cell r="J789">
            <v>24200</v>
          </cell>
        </row>
        <row r="790">
          <cell r="I790" t="str">
            <v>AT8006</v>
          </cell>
          <cell r="J790">
            <v>8400</v>
          </cell>
        </row>
        <row r="791">
          <cell r="I791" t="str">
            <v>AT8007</v>
          </cell>
          <cell r="J791">
            <v>8400</v>
          </cell>
        </row>
        <row r="792">
          <cell r="I792" t="str">
            <v>AT8008</v>
          </cell>
          <cell r="J792">
            <v>8400</v>
          </cell>
        </row>
        <row r="793">
          <cell r="I793" t="str">
            <v>AT8010</v>
          </cell>
          <cell r="J793">
            <v>10500</v>
          </cell>
        </row>
        <row r="794">
          <cell r="I794" t="str">
            <v>AT8012</v>
          </cell>
          <cell r="J794">
            <v>10500</v>
          </cell>
        </row>
        <row r="795">
          <cell r="I795" t="str">
            <v>AF1062</v>
          </cell>
          <cell r="J795">
            <v>11600</v>
          </cell>
        </row>
        <row r="796">
          <cell r="I796" t="str">
            <v>AF1064</v>
          </cell>
          <cell r="J796">
            <v>16300</v>
          </cell>
        </row>
        <row r="797">
          <cell r="I797" t="str">
            <v>AF1066</v>
          </cell>
          <cell r="J797">
            <v>19400</v>
          </cell>
        </row>
        <row r="798">
          <cell r="I798" t="str">
            <v>AF1072</v>
          </cell>
          <cell r="J798">
            <v>12100</v>
          </cell>
        </row>
        <row r="799">
          <cell r="I799" t="str">
            <v>AF1074</v>
          </cell>
          <cell r="J799">
            <v>17900</v>
          </cell>
        </row>
        <row r="800">
          <cell r="I800" t="str">
            <v>AF1076</v>
          </cell>
          <cell r="J800">
            <v>22600</v>
          </cell>
        </row>
        <row r="801">
          <cell r="I801" t="str">
            <v>AF1082</v>
          </cell>
          <cell r="J801">
            <v>13100</v>
          </cell>
        </row>
        <row r="802">
          <cell r="I802" t="str">
            <v>AF1084</v>
          </cell>
          <cell r="J802">
            <v>19400</v>
          </cell>
        </row>
        <row r="803">
          <cell r="I803" t="str">
            <v>AF1086</v>
          </cell>
          <cell r="J803">
            <v>25700</v>
          </cell>
        </row>
        <row r="804">
          <cell r="I804" t="str">
            <v>AF1102</v>
          </cell>
          <cell r="J804">
            <v>14700</v>
          </cell>
        </row>
        <row r="805">
          <cell r="I805" t="str">
            <v>AF1104</v>
          </cell>
          <cell r="J805">
            <v>22600</v>
          </cell>
        </row>
        <row r="806">
          <cell r="I806" t="str">
            <v>AF1106</v>
          </cell>
          <cell r="J806">
            <v>30500</v>
          </cell>
        </row>
        <row r="807">
          <cell r="I807" t="str">
            <v>AF1122</v>
          </cell>
          <cell r="J807">
            <v>16300</v>
          </cell>
        </row>
        <row r="808">
          <cell r="I808" t="str">
            <v>AF1124</v>
          </cell>
          <cell r="J808">
            <v>25700</v>
          </cell>
        </row>
        <row r="809">
          <cell r="I809" t="str">
            <v>AF1126</v>
          </cell>
          <cell r="J809">
            <v>35700</v>
          </cell>
        </row>
        <row r="810">
          <cell r="I810" t="str">
            <v>AF1062G</v>
          </cell>
          <cell r="J810">
            <v>16300</v>
          </cell>
        </row>
        <row r="811">
          <cell r="I811" t="str">
            <v>AF1064G</v>
          </cell>
          <cell r="J811">
            <v>24200</v>
          </cell>
        </row>
        <row r="812">
          <cell r="I812" t="str">
            <v>AF1066G</v>
          </cell>
          <cell r="J812">
            <v>32600</v>
          </cell>
        </row>
        <row r="813">
          <cell r="I813" t="str">
            <v>AF1072G</v>
          </cell>
          <cell r="J813">
            <v>17900</v>
          </cell>
        </row>
        <row r="814">
          <cell r="I814" t="str">
            <v>AF1074G</v>
          </cell>
          <cell r="J814">
            <v>26800</v>
          </cell>
        </row>
        <row r="815">
          <cell r="I815" t="str">
            <v>AF1076G</v>
          </cell>
          <cell r="J815">
            <v>35700</v>
          </cell>
        </row>
        <row r="816">
          <cell r="I816" t="str">
            <v>AF1082G</v>
          </cell>
          <cell r="J816">
            <v>19400</v>
          </cell>
        </row>
        <row r="817">
          <cell r="I817" t="str">
            <v>AF1084G</v>
          </cell>
          <cell r="J817">
            <v>29400</v>
          </cell>
        </row>
        <row r="818">
          <cell r="I818" t="str">
            <v>AF1086G</v>
          </cell>
          <cell r="J818">
            <v>38900</v>
          </cell>
        </row>
        <row r="819">
          <cell r="I819" t="str">
            <v>AF1102G</v>
          </cell>
          <cell r="J819">
            <v>22600</v>
          </cell>
        </row>
        <row r="820">
          <cell r="I820" t="str">
            <v>AF1104G</v>
          </cell>
          <cell r="J820">
            <v>34100</v>
          </cell>
        </row>
        <row r="821">
          <cell r="I821" t="str">
            <v>AF1106G</v>
          </cell>
          <cell r="J821">
            <v>45200</v>
          </cell>
        </row>
        <row r="822">
          <cell r="I822" t="str">
            <v>AF1122G</v>
          </cell>
          <cell r="J822">
            <v>25700</v>
          </cell>
        </row>
        <row r="823">
          <cell r="I823" t="str">
            <v>AF1124G</v>
          </cell>
          <cell r="J823">
            <v>40400</v>
          </cell>
        </row>
        <row r="824">
          <cell r="I824" t="str">
            <v>AF1126G</v>
          </cell>
          <cell r="J824">
            <v>52000</v>
          </cell>
        </row>
        <row r="825">
          <cell r="I825" t="str">
            <v>AF2062</v>
          </cell>
          <cell r="J825">
            <v>12100</v>
          </cell>
        </row>
        <row r="826">
          <cell r="I826" t="str">
            <v>AF2072</v>
          </cell>
          <cell r="J826">
            <v>13100</v>
          </cell>
        </row>
        <row r="827">
          <cell r="I827" t="str">
            <v>AF2082</v>
          </cell>
          <cell r="J827">
            <v>14200</v>
          </cell>
        </row>
        <row r="828">
          <cell r="I828" t="str">
            <v>AF2102</v>
          </cell>
          <cell r="J828">
            <v>15200</v>
          </cell>
        </row>
        <row r="829">
          <cell r="I829" t="str">
            <v>AF2122</v>
          </cell>
          <cell r="J829">
            <v>16300</v>
          </cell>
        </row>
        <row r="830">
          <cell r="I830" t="str">
            <v>AF3061</v>
          </cell>
          <cell r="J830">
            <v>3200</v>
          </cell>
        </row>
        <row r="831">
          <cell r="I831" t="str">
            <v>AF3071</v>
          </cell>
          <cell r="J831">
            <v>4200</v>
          </cell>
        </row>
        <row r="832">
          <cell r="I832" t="str">
            <v>AF3081</v>
          </cell>
          <cell r="J832">
            <v>4200</v>
          </cell>
        </row>
        <row r="833">
          <cell r="I833" t="str">
            <v>AF3101</v>
          </cell>
          <cell r="J833">
            <v>4700</v>
          </cell>
        </row>
        <row r="834">
          <cell r="I834" t="str">
            <v>AF3121</v>
          </cell>
          <cell r="J834">
            <v>5800</v>
          </cell>
        </row>
        <row r="835">
          <cell r="I835" t="str">
            <v>AF1062A</v>
          </cell>
          <cell r="J835">
            <v>17900</v>
          </cell>
        </row>
        <row r="836">
          <cell r="I836" t="str">
            <v>AF1064A</v>
          </cell>
          <cell r="J836">
            <v>32600</v>
          </cell>
        </row>
        <row r="837">
          <cell r="I837" t="str">
            <v>AF1072A</v>
          </cell>
          <cell r="J837">
            <v>19400</v>
          </cell>
        </row>
        <row r="838">
          <cell r="I838" t="str">
            <v>AF1074A</v>
          </cell>
          <cell r="J838">
            <v>35700</v>
          </cell>
        </row>
        <row r="839">
          <cell r="I839" t="str">
            <v>AF1082A</v>
          </cell>
          <cell r="J839">
            <v>21000</v>
          </cell>
        </row>
        <row r="840">
          <cell r="I840" t="str">
            <v>AF1084A</v>
          </cell>
          <cell r="J840">
            <v>38900</v>
          </cell>
        </row>
        <row r="841">
          <cell r="I841" t="str">
            <v>AF1102A</v>
          </cell>
          <cell r="J841">
            <v>24200</v>
          </cell>
        </row>
        <row r="842">
          <cell r="I842" t="str">
            <v>AF1104A</v>
          </cell>
          <cell r="J842">
            <v>45200</v>
          </cell>
        </row>
        <row r="843">
          <cell r="I843" t="str">
            <v>AF1122A</v>
          </cell>
          <cell r="J843">
            <v>27300</v>
          </cell>
        </row>
        <row r="844">
          <cell r="I844" t="str">
            <v>AF1124A</v>
          </cell>
          <cell r="J844">
            <v>51500</v>
          </cell>
        </row>
        <row r="845">
          <cell r="I845" t="str">
            <v>AF1064B</v>
          </cell>
          <cell r="J845">
            <v>30500</v>
          </cell>
        </row>
        <row r="846">
          <cell r="I846" t="str">
            <v>AF1074B</v>
          </cell>
          <cell r="J846">
            <v>34700</v>
          </cell>
        </row>
        <row r="847">
          <cell r="I847" t="str">
            <v>AF1084B</v>
          </cell>
          <cell r="J847">
            <v>38900</v>
          </cell>
        </row>
        <row r="848">
          <cell r="I848" t="str">
            <v>AF1104B</v>
          </cell>
          <cell r="J848">
            <v>54600</v>
          </cell>
        </row>
        <row r="849">
          <cell r="I849" t="str">
            <v>AF1124B</v>
          </cell>
          <cell r="J849">
            <v>59900</v>
          </cell>
        </row>
        <row r="850">
          <cell r="I850" t="str">
            <v>AT3006</v>
          </cell>
          <cell r="J850">
            <v>66200</v>
          </cell>
        </row>
        <row r="851">
          <cell r="I851" t="str">
            <v>AT3007</v>
          </cell>
          <cell r="J851">
            <v>69300</v>
          </cell>
        </row>
        <row r="852">
          <cell r="I852" t="str">
            <v>AT3008</v>
          </cell>
          <cell r="J852">
            <v>71400</v>
          </cell>
        </row>
        <row r="853">
          <cell r="I853" t="str">
            <v>AT3010</v>
          </cell>
          <cell r="J853">
            <v>77700</v>
          </cell>
        </row>
        <row r="854">
          <cell r="I854" t="str">
            <v>AT3012</v>
          </cell>
          <cell r="J854">
            <v>81900</v>
          </cell>
        </row>
        <row r="855">
          <cell r="I855" t="str">
            <v>AT3406</v>
          </cell>
          <cell r="J855">
            <v>78800</v>
          </cell>
        </row>
        <row r="856">
          <cell r="I856" t="str">
            <v>AT3407</v>
          </cell>
          <cell r="J856">
            <v>81900</v>
          </cell>
        </row>
        <row r="857">
          <cell r="I857" t="str">
            <v>AT3408</v>
          </cell>
          <cell r="J857">
            <v>84000</v>
          </cell>
        </row>
        <row r="858">
          <cell r="I858" t="str">
            <v>AT3410</v>
          </cell>
          <cell r="J858">
            <v>89300</v>
          </cell>
        </row>
        <row r="859">
          <cell r="I859" t="str">
            <v>AT3412</v>
          </cell>
          <cell r="J859">
            <v>93500</v>
          </cell>
        </row>
        <row r="860">
          <cell r="I860" t="str">
            <v>AT3306</v>
          </cell>
          <cell r="J860">
            <v>168000</v>
          </cell>
        </row>
        <row r="861">
          <cell r="I861" t="str">
            <v>AT3307</v>
          </cell>
          <cell r="J861">
            <v>173300</v>
          </cell>
        </row>
        <row r="862">
          <cell r="I862" t="str">
            <v>AT3308</v>
          </cell>
          <cell r="J862">
            <v>177500</v>
          </cell>
        </row>
        <row r="863">
          <cell r="I863" t="str">
            <v>AT3310</v>
          </cell>
          <cell r="J863">
            <v>189000</v>
          </cell>
        </row>
        <row r="864">
          <cell r="I864" t="str">
            <v>AT3312</v>
          </cell>
          <cell r="J864">
            <v>198500</v>
          </cell>
        </row>
        <row r="865">
          <cell r="I865" t="str">
            <v>AF066HB</v>
          </cell>
          <cell r="J865">
            <v>246800</v>
          </cell>
        </row>
        <row r="866">
          <cell r="I866" t="str">
            <v>AF076HB</v>
          </cell>
          <cell r="J866">
            <v>270900</v>
          </cell>
        </row>
        <row r="867">
          <cell r="I867" t="str">
            <v>AF086HB</v>
          </cell>
          <cell r="J867">
            <v>293000</v>
          </cell>
        </row>
        <row r="868">
          <cell r="I868" t="str">
            <v>AF106HB</v>
          </cell>
          <cell r="J868">
            <v>330800</v>
          </cell>
        </row>
        <row r="869">
          <cell r="I869" t="str">
            <v>AF126HB</v>
          </cell>
          <cell r="J869">
            <v>373800</v>
          </cell>
        </row>
        <row r="870">
          <cell r="I870" t="str">
            <v>AF068HB</v>
          </cell>
          <cell r="J870">
            <v>278300</v>
          </cell>
        </row>
        <row r="871">
          <cell r="I871" t="str">
            <v>AF078HB</v>
          </cell>
          <cell r="J871">
            <v>306600</v>
          </cell>
        </row>
        <row r="872">
          <cell r="I872" t="str">
            <v>AF088HB</v>
          </cell>
          <cell r="J872">
            <v>330800</v>
          </cell>
        </row>
        <row r="873">
          <cell r="I873" t="str">
            <v>AF108HB</v>
          </cell>
          <cell r="J873">
            <v>373800</v>
          </cell>
        </row>
        <row r="874">
          <cell r="I874" t="str">
            <v>AF128HB</v>
          </cell>
          <cell r="J874">
            <v>425300</v>
          </cell>
        </row>
        <row r="875">
          <cell r="I875" t="str">
            <v>AF062C</v>
          </cell>
          <cell r="J875">
            <v>176400</v>
          </cell>
        </row>
        <row r="876">
          <cell r="I876" t="str">
            <v>AF072C</v>
          </cell>
          <cell r="J876">
            <v>192200</v>
          </cell>
        </row>
        <row r="877">
          <cell r="I877" t="str">
            <v>AF082C</v>
          </cell>
          <cell r="J877">
            <v>206300</v>
          </cell>
        </row>
        <row r="878">
          <cell r="I878" t="str">
            <v>AF102C</v>
          </cell>
          <cell r="J878">
            <v>230000</v>
          </cell>
        </row>
        <row r="879">
          <cell r="I879" t="str">
            <v>AF122C</v>
          </cell>
          <cell r="J879">
            <v>255700</v>
          </cell>
        </row>
        <row r="880">
          <cell r="I880" t="str">
            <v>AF064S</v>
          </cell>
          <cell r="J880">
            <v>51500</v>
          </cell>
        </row>
        <row r="881">
          <cell r="I881" t="str">
            <v>AF074S</v>
          </cell>
          <cell r="J881">
            <v>56700</v>
          </cell>
        </row>
        <row r="882">
          <cell r="I882" t="str">
            <v>AF084S</v>
          </cell>
          <cell r="J882">
            <v>62000</v>
          </cell>
        </row>
        <row r="883">
          <cell r="I883" t="str">
            <v>AF104S</v>
          </cell>
          <cell r="J883">
            <v>71400</v>
          </cell>
        </row>
        <row r="884">
          <cell r="I884" t="str">
            <v>AF124S</v>
          </cell>
          <cell r="J884">
            <v>80900</v>
          </cell>
        </row>
        <row r="885">
          <cell r="I885" t="str">
            <v>AF064SG</v>
          </cell>
          <cell r="J885">
            <v>67200</v>
          </cell>
        </row>
        <row r="886">
          <cell r="I886" t="str">
            <v>AF074SG</v>
          </cell>
          <cell r="J886">
            <v>74600</v>
          </cell>
        </row>
        <row r="887">
          <cell r="I887" t="str">
            <v>AF084SG</v>
          </cell>
          <cell r="J887">
            <v>81900</v>
          </cell>
        </row>
        <row r="888">
          <cell r="I888" t="str">
            <v>AF104SG</v>
          </cell>
          <cell r="J888">
            <v>94500</v>
          </cell>
        </row>
        <row r="889">
          <cell r="I889" t="str">
            <v>AF124SG</v>
          </cell>
          <cell r="J889">
            <v>110300</v>
          </cell>
        </row>
        <row r="890">
          <cell r="I890" t="str">
            <v>AF064SB</v>
          </cell>
          <cell r="J890">
            <v>79800</v>
          </cell>
        </row>
        <row r="891">
          <cell r="I891" t="str">
            <v>AF074SB</v>
          </cell>
          <cell r="J891">
            <v>90300</v>
          </cell>
        </row>
        <row r="892">
          <cell r="I892" t="str">
            <v>AF084SB</v>
          </cell>
          <cell r="J892">
            <v>100800</v>
          </cell>
        </row>
        <row r="893">
          <cell r="I893" t="str">
            <v>AF104SB</v>
          </cell>
          <cell r="J893">
            <v>135500</v>
          </cell>
        </row>
        <row r="894">
          <cell r="I894" t="str">
            <v>AF124SB</v>
          </cell>
          <cell r="J894">
            <v>149100</v>
          </cell>
        </row>
        <row r="895">
          <cell r="I895" t="str">
            <v>AF064SA</v>
          </cell>
          <cell r="J895">
            <v>84000</v>
          </cell>
        </row>
        <row r="896">
          <cell r="I896" t="str">
            <v>AF074SA</v>
          </cell>
          <cell r="J896">
            <v>92400</v>
          </cell>
        </row>
        <row r="897">
          <cell r="I897" t="str">
            <v>AF084SA</v>
          </cell>
          <cell r="J897">
            <v>100800</v>
          </cell>
        </row>
        <row r="898">
          <cell r="I898" t="str">
            <v>AF104SA</v>
          </cell>
          <cell r="J898">
            <v>116600</v>
          </cell>
        </row>
        <row r="899">
          <cell r="I899" t="str">
            <v>AF124SA</v>
          </cell>
          <cell r="J899">
            <v>132300</v>
          </cell>
        </row>
        <row r="900">
          <cell r="I900" t="str">
            <v>AF064SD</v>
          </cell>
          <cell r="J900">
            <v>65600</v>
          </cell>
        </row>
        <row r="901">
          <cell r="I901" t="str">
            <v>AF074SD</v>
          </cell>
          <cell r="J901">
            <v>73500</v>
          </cell>
        </row>
        <row r="902">
          <cell r="I902" t="str">
            <v>AF084SD</v>
          </cell>
          <cell r="J902">
            <v>81400</v>
          </cell>
        </row>
        <row r="903">
          <cell r="I903" t="str">
            <v>AF104SD</v>
          </cell>
          <cell r="J903">
            <v>103400</v>
          </cell>
        </row>
        <row r="904">
          <cell r="I904" t="str">
            <v>AF124SD</v>
          </cell>
          <cell r="J904">
            <v>115000</v>
          </cell>
        </row>
        <row r="905">
          <cell r="I905" t="str">
            <v>AF064SC</v>
          </cell>
          <cell r="J905">
            <v>67700</v>
          </cell>
        </row>
        <row r="906">
          <cell r="I906" t="str">
            <v>AF074SC</v>
          </cell>
          <cell r="J906">
            <v>74600</v>
          </cell>
        </row>
        <row r="907">
          <cell r="I907" t="str">
            <v>AF084SC</v>
          </cell>
          <cell r="J907">
            <v>81400</v>
          </cell>
        </row>
        <row r="908">
          <cell r="I908" t="str">
            <v>AF104SC</v>
          </cell>
          <cell r="J908">
            <v>94000</v>
          </cell>
        </row>
        <row r="909">
          <cell r="I909" t="str">
            <v>AF124SC</v>
          </cell>
          <cell r="J909">
            <v>106600</v>
          </cell>
        </row>
        <row r="910">
          <cell r="I910" t="str">
            <v>AF064SM</v>
          </cell>
          <cell r="J910">
            <v>81900</v>
          </cell>
        </row>
        <row r="911">
          <cell r="I911" t="str">
            <v>AF074SM</v>
          </cell>
          <cell r="J911">
            <v>91400</v>
          </cell>
        </row>
        <row r="912">
          <cell r="I912" t="str">
            <v>AF084SM</v>
          </cell>
          <cell r="J912">
            <v>100800</v>
          </cell>
        </row>
        <row r="913">
          <cell r="I913" t="str">
            <v>AF104SM</v>
          </cell>
          <cell r="J913">
            <v>126000</v>
          </cell>
        </row>
        <row r="914">
          <cell r="I914" t="str">
            <v>AF124SM</v>
          </cell>
          <cell r="J914">
            <v>140700</v>
          </cell>
        </row>
        <row r="915">
          <cell r="I915" t="str">
            <v>AF062A</v>
          </cell>
          <cell r="J915">
            <v>182700</v>
          </cell>
        </row>
        <row r="916">
          <cell r="I916" t="str">
            <v>AF072A</v>
          </cell>
          <cell r="J916">
            <v>199500</v>
          </cell>
        </row>
        <row r="917">
          <cell r="I917" t="str">
            <v>AF082A</v>
          </cell>
          <cell r="J917">
            <v>214200</v>
          </cell>
        </row>
        <row r="918">
          <cell r="I918" t="str">
            <v>AF102A</v>
          </cell>
          <cell r="J918">
            <v>239400</v>
          </cell>
        </row>
        <row r="919">
          <cell r="I919" t="str">
            <v>AF122A</v>
          </cell>
          <cell r="J919">
            <v>266700</v>
          </cell>
        </row>
        <row r="920">
          <cell r="I920" t="str">
            <v>SD008L</v>
          </cell>
          <cell r="J920">
            <v>177500</v>
          </cell>
        </row>
        <row r="921">
          <cell r="I921" t="str">
            <v>SD008R</v>
          </cell>
          <cell r="J921">
            <v>177500</v>
          </cell>
        </row>
        <row r="922">
          <cell r="I922" t="str">
            <v>SD008</v>
          </cell>
          <cell r="J922">
            <v>177500</v>
          </cell>
        </row>
        <row r="923">
          <cell r="I923" t="str">
            <v>SD012L</v>
          </cell>
          <cell r="J923">
            <v>210000</v>
          </cell>
        </row>
        <row r="924">
          <cell r="I924" t="str">
            <v>SD012R</v>
          </cell>
          <cell r="J924">
            <v>210000</v>
          </cell>
        </row>
        <row r="925">
          <cell r="I925" t="str">
            <v>SD012</v>
          </cell>
          <cell r="J925">
            <v>210000</v>
          </cell>
        </row>
        <row r="926">
          <cell r="I926" t="str">
            <v>SD014L</v>
          </cell>
          <cell r="J926">
            <v>236300</v>
          </cell>
        </row>
        <row r="927">
          <cell r="I927" t="str">
            <v>SD014R</v>
          </cell>
          <cell r="J927">
            <v>236300</v>
          </cell>
        </row>
        <row r="928">
          <cell r="I928" t="str">
            <v>SD014</v>
          </cell>
          <cell r="J928">
            <v>236300</v>
          </cell>
        </row>
        <row r="929">
          <cell r="I929" t="str">
            <v>SD016L</v>
          </cell>
          <cell r="J929">
            <v>254100</v>
          </cell>
        </row>
        <row r="930">
          <cell r="I930" t="str">
            <v>SD016R</v>
          </cell>
          <cell r="J930">
            <v>254100</v>
          </cell>
        </row>
        <row r="931">
          <cell r="I931" t="str">
            <v>SD016</v>
          </cell>
          <cell r="J931">
            <v>254100</v>
          </cell>
        </row>
        <row r="932">
          <cell r="I932" t="str">
            <v>SD316L</v>
          </cell>
          <cell r="J932">
            <v>339200</v>
          </cell>
        </row>
        <row r="933">
          <cell r="I933" t="str">
            <v>SD316R</v>
          </cell>
          <cell r="J933">
            <v>339200</v>
          </cell>
        </row>
        <row r="934">
          <cell r="I934" t="str">
            <v>SD318R</v>
          </cell>
          <cell r="J934">
            <v>356000</v>
          </cell>
        </row>
        <row r="935">
          <cell r="I935" t="str">
            <v>SD318L</v>
          </cell>
          <cell r="J935">
            <v>356000</v>
          </cell>
        </row>
        <row r="936">
          <cell r="I936" t="str">
            <v>SP0202</v>
          </cell>
          <cell r="J936">
            <v>146000</v>
          </cell>
        </row>
        <row r="937">
          <cell r="I937" t="str">
            <v>SP0203</v>
          </cell>
          <cell r="J937">
            <v>161700</v>
          </cell>
        </row>
        <row r="938">
          <cell r="I938" t="str">
            <v>SP0302</v>
          </cell>
          <cell r="J938">
            <v>170100</v>
          </cell>
        </row>
        <row r="939">
          <cell r="I939" t="str">
            <v>SP0303</v>
          </cell>
          <cell r="J939">
            <v>185900</v>
          </cell>
        </row>
        <row r="940">
          <cell r="I940" t="str">
            <v>SP0300</v>
          </cell>
          <cell r="J940">
            <v>53600</v>
          </cell>
        </row>
        <row r="941">
          <cell r="I941" t="str">
            <v>SD507</v>
          </cell>
          <cell r="J941">
            <v>174300</v>
          </cell>
        </row>
        <row r="942">
          <cell r="I942" t="str">
            <v>SD507F</v>
          </cell>
          <cell r="J942">
            <v>298200</v>
          </cell>
        </row>
        <row r="943">
          <cell r="I943" t="str">
            <v>SD517</v>
          </cell>
          <cell r="J943">
            <v>92400</v>
          </cell>
        </row>
        <row r="944">
          <cell r="I944" t="str">
            <v>SD517F</v>
          </cell>
          <cell r="J944">
            <v>217400</v>
          </cell>
        </row>
        <row r="945">
          <cell r="I945" t="str">
            <v>SD547</v>
          </cell>
          <cell r="J945">
            <v>60900</v>
          </cell>
        </row>
        <row r="946">
          <cell r="I946" t="str">
            <v>SD597</v>
          </cell>
          <cell r="J946">
            <v>77700</v>
          </cell>
        </row>
        <row r="947">
          <cell r="I947" t="str">
            <v>SD406L</v>
          </cell>
          <cell r="J947">
            <v>84000</v>
          </cell>
        </row>
        <row r="948">
          <cell r="I948" t="str">
            <v>SD406R</v>
          </cell>
          <cell r="J948">
            <v>84000</v>
          </cell>
        </row>
        <row r="949">
          <cell r="I949" t="str">
            <v>SD912</v>
          </cell>
          <cell r="J949">
            <v>162800</v>
          </cell>
        </row>
        <row r="950">
          <cell r="I950" t="str">
            <v>SD912F</v>
          </cell>
          <cell r="J950">
            <v>199500</v>
          </cell>
        </row>
        <row r="951">
          <cell r="I951" t="str">
            <v>SD955</v>
          </cell>
          <cell r="J951">
            <v>99800</v>
          </cell>
        </row>
        <row r="952">
          <cell r="I952" t="str">
            <v>SD977</v>
          </cell>
          <cell r="J952">
            <v>189000</v>
          </cell>
        </row>
        <row r="953">
          <cell r="I953" t="str">
            <v>SD927L</v>
          </cell>
          <cell r="J953">
            <v>165900</v>
          </cell>
        </row>
        <row r="954">
          <cell r="I954" t="str">
            <v>SD927R</v>
          </cell>
          <cell r="J954">
            <v>165900</v>
          </cell>
        </row>
        <row r="955">
          <cell r="I955" t="str">
            <v>SD990</v>
          </cell>
          <cell r="J955">
            <v>153300</v>
          </cell>
        </row>
        <row r="956">
          <cell r="I956" t="str">
            <v>SF008</v>
          </cell>
          <cell r="J956">
            <v>75600</v>
          </cell>
        </row>
        <row r="957">
          <cell r="I957" t="str">
            <v>SF008BE</v>
          </cell>
          <cell r="J957">
            <v>67200</v>
          </cell>
        </row>
        <row r="958">
          <cell r="I958" t="str">
            <v>SF012</v>
          </cell>
          <cell r="J958">
            <v>94500</v>
          </cell>
        </row>
        <row r="959">
          <cell r="I959" t="str">
            <v>SF012BE</v>
          </cell>
          <cell r="J959">
            <v>84000</v>
          </cell>
        </row>
        <row r="960">
          <cell r="I960" t="str">
            <v>SF014</v>
          </cell>
          <cell r="J960">
            <v>105000</v>
          </cell>
        </row>
        <row r="961">
          <cell r="I961" t="str">
            <v>SF014BE</v>
          </cell>
          <cell r="J961">
            <v>93500</v>
          </cell>
        </row>
        <row r="962">
          <cell r="I962" t="str">
            <v>SF016</v>
          </cell>
          <cell r="J962">
            <v>114500</v>
          </cell>
        </row>
        <row r="963">
          <cell r="I963" t="str">
            <v>SF016BE</v>
          </cell>
          <cell r="J963">
            <v>101900</v>
          </cell>
        </row>
        <row r="964">
          <cell r="I964" t="str">
            <v>SF300</v>
          </cell>
          <cell r="J964">
            <v>34700</v>
          </cell>
        </row>
        <row r="965">
          <cell r="I965" t="str">
            <v>SF300BE</v>
          </cell>
          <cell r="J965">
            <v>29400</v>
          </cell>
        </row>
        <row r="966">
          <cell r="I966" t="str">
            <v>SF912</v>
          </cell>
          <cell r="J966">
            <v>49400</v>
          </cell>
        </row>
        <row r="967">
          <cell r="I967" t="str">
            <v>SF912BE</v>
          </cell>
          <cell r="J967">
            <v>42000</v>
          </cell>
        </row>
        <row r="968">
          <cell r="I968" t="str">
            <v>SF507</v>
          </cell>
          <cell r="J968">
            <v>173300</v>
          </cell>
        </row>
        <row r="969">
          <cell r="I969" t="str">
            <v>SF507BE</v>
          </cell>
          <cell r="J969">
            <v>152300</v>
          </cell>
        </row>
        <row r="970">
          <cell r="I970" t="str">
            <v>SF517</v>
          </cell>
          <cell r="J970">
            <v>135500</v>
          </cell>
        </row>
        <row r="971">
          <cell r="I971" t="str">
            <v>SF517BE</v>
          </cell>
          <cell r="J971">
            <v>118700</v>
          </cell>
        </row>
        <row r="972">
          <cell r="I972" t="str">
            <v>SF316</v>
          </cell>
          <cell r="J972">
            <v>193200</v>
          </cell>
        </row>
        <row r="973">
          <cell r="I973" t="str">
            <v>SF316BE</v>
          </cell>
          <cell r="J973">
            <v>170100</v>
          </cell>
        </row>
        <row r="974">
          <cell r="I974" t="str">
            <v>SF507T</v>
          </cell>
          <cell r="J974">
            <v>260400</v>
          </cell>
        </row>
        <row r="975">
          <cell r="I975" t="str">
            <v>SF507TBE</v>
          </cell>
          <cell r="J975">
            <v>228900</v>
          </cell>
        </row>
        <row r="976">
          <cell r="I976" t="str">
            <v>SC182</v>
          </cell>
          <cell r="J976">
            <v>116600</v>
          </cell>
        </row>
        <row r="977">
          <cell r="I977" t="str">
            <v>SC183</v>
          </cell>
          <cell r="J977">
            <v>149100</v>
          </cell>
        </row>
        <row r="978">
          <cell r="I978" t="str">
            <v>SC1082</v>
          </cell>
          <cell r="J978">
            <v>80900</v>
          </cell>
        </row>
        <row r="979">
          <cell r="I979" t="str">
            <v>SC1083</v>
          </cell>
          <cell r="J979">
            <v>113400</v>
          </cell>
        </row>
        <row r="980">
          <cell r="I980" t="str">
            <v>SC0084</v>
          </cell>
          <cell r="J980">
            <v>144900</v>
          </cell>
        </row>
        <row r="981">
          <cell r="I981" t="str">
            <v>SC0085S</v>
          </cell>
          <cell r="J981">
            <v>153300</v>
          </cell>
        </row>
        <row r="982">
          <cell r="I982" t="str">
            <v>SC0086</v>
          </cell>
          <cell r="J982">
            <v>202700</v>
          </cell>
        </row>
        <row r="983">
          <cell r="I983" t="str">
            <v>SC0054</v>
          </cell>
          <cell r="J983">
            <v>110300</v>
          </cell>
        </row>
        <row r="984">
          <cell r="I984" t="str">
            <v>SC0055S</v>
          </cell>
          <cell r="J984">
            <v>122900</v>
          </cell>
        </row>
        <row r="985">
          <cell r="I985" t="str">
            <v>SC0056</v>
          </cell>
          <cell r="J985">
            <v>170100</v>
          </cell>
        </row>
        <row r="986">
          <cell r="I986" t="str">
            <v>SC5054</v>
          </cell>
          <cell r="J986">
            <v>110300</v>
          </cell>
        </row>
        <row r="987">
          <cell r="I987" t="str">
            <v>SC5055S</v>
          </cell>
          <cell r="J987">
            <v>122900</v>
          </cell>
        </row>
        <row r="988">
          <cell r="I988" t="str">
            <v>SC9108</v>
          </cell>
          <cell r="J988">
            <v>35700</v>
          </cell>
        </row>
        <row r="989">
          <cell r="I989" t="str">
            <v>SC9105</v>
          </cell>
          <cell r="J989">
            <v>26300</v>
          </cell>
        </row>
        <row r="990">
          <cell r="I990" t="str">
            <v>SB1082</v>
          </cell>
          <cell r="J990">
            <v>65100</v>
          </cell>
        </row>
        <row r="991">
          <cell r="I991" t="str">
            <v>SB1083</v>
          </cell>
          <cell r="J991">
            <v>81900</v>
          </cell>
        </row>
        <row r="992">
          <cell r="I992" t="str">
            <v>SB0082</v>
          </cell>
          <cell r="J992">
            <v>65100</v>
          </cell>
        </row>
        <row r="993">
          <cell r="I993" t="str">
            <v>SB0084</v>
          </cell>
          <cell r="J993">
            <v>108200</v>
          </cell>
        </row>
        <row r="994">
          <cell r="I994" t="str">
            <v>SB0085S</v>
          </cell>
          <cell r="J994">
            <v>120800</v>
          </cell>
        </row>
        <row r="995">
          <cell r="I995" t="str">
            <v>SB0086</v>
          </cell>
          <cell r="J995">
            <v>143900</v>
          </cell>
        </row>
        <row r="996">
          <cell r="I996" t="str">
            <v>SB0083SG</v>
          </cell>
          <cell r="J996">
            <v>85100</v>
          </cell>
        </row>
        <row r="997">
          <cell r="I997" t="str">
            <v>SB052L</v>
          </cell>
          <cell r="J997">
            <v>45200</v>
          </cell>
        </row>
        <row r="998">
          <cell r="I998" t="str">
            <v>SB052R</v>
          </cell>
          <cell r="J998">
            <v>45200</v>
          </cell>
        </row>
        <row r="999">
          <cell r="I999" t="str">
            <v>SB054L</v>
          </cell>
          <cell r="J999">
            <v>74600</v>
          </cell>
        </row>
        <row r="1000">
          <cell r="I1000" t="str">
            <v>SB054R</v>
          </cell>
          <cell r="J1000">
            <v>74600</v>
          </cell>
        </row>
        <row r="1001">
          <cell r="I1001" t="str">
            <v>SB055SL</v>
          </cell>
          <cell r="J1001">
            <v>80900</v>
          </cell>
        </row>
        <row r="1002">
          <cell r="I1002" t="str">
            <v>SB055SR</v>
          </cell>
          <cell r="J1002">
            <v>80900</v>
          </cell>
        </row>
        <row r="1003">
          <cell r="I1003" t="str">
            <v>SB056L</v>
          </cell>
          <cell r="J1003">
            <v>107100</v>
          </cell>
        </row>
        <row r="1004">
          <cell r="I1004" t="str">
            <v>SB056R</v>
          </cell>
          <cell r="J1004">
            <v>107100</v>
          </cell>
        </row>
        <row r="1005">
          <cell r="I1005" t="str">
            <v>SB9082</v>
          </cell>
          <cell r="J1005">
            <v>39900</v>
          </cell>
        </row>
        <row r="1006">
          <cell r="I1006" t="str">
            <v>SB9082BE</v>
          </cell>
          <cell r="J1006">
            <v>25800</v>
          </cell>
        </row>
        <row r="1007">
          <cell r="I1007" t="str">
            <v>SB9083</v>
          </cell>
          <cell r="J1007">
            <v>59900</v>
          </cell>
        </row>
        <row r="1008">
          <cell r="I1008" t="str">
            <v>SB9083BE</v>
          </cell>
          <cell r="J1008">
            <v>38900</v>
          </cell>
        </row>
        <row r="1009">
          <cell r="I1009" t="str">
            <v>SB9084</v>
          </cell>
          <cell r="J1009">
            <v>80900</v>
          </cell>
        </row>
        <row r="1010">
          <cell r="I1010" t="str">
            <v>SB9084BE</v>
          </cell>
          <cell r="J1010">
            <v>53600</v>
          </cell>
        </row>
        <row r="1011">
          <cell r="I1011" t="str">
            <v>SB9085S</v>
          </cell>
          <cell r="J1011">
            <v>93500</v>
          </cell>
        </row>
        <row r="1012">
          <cell r="I1012" t="str">
            <v>SB9055SBE</v>
          </cell>
          <cell r="J1012">
            <v>63000</v>
          </cell>
        </row>
        <row r="1013">
          <cell r="I1013" t="str">
            <v>SB9054</v>
          </cell>
          <cell r="J1013">
            <v>45200</v>
          </cell>
        </row>
        <row r="1014">
          <cell r="I1014" t="str">
            <v>SB9054BE</v>
          </cell>
          <cell r="J1014">
            <v>32600</v>
          </cell>
        </row>
        <row r="1015">
          <cell r="I1015" t="str">
            <v>SB9055S</v>
          </cell>
          <cell r="J1015">
            <v>57800</v>
          </cell>
        </row>
        <row r="1016">
          <cell r="I1016" t="str">
            <v>SB9055SBE</v>
          </cell>
          <cell r="J1016">
            <v>38900</v>
          </cell>
        </row>
        <row r="1017">
          <cell r="I1017" t="str">
            <v>SC981F</v>
          </cell>
          <cell r="J1017">
            <v>93000</v>
          </cell>
        </row>
        <row r="1018">
          <cell r="I1018" t="str">
            <v>SC981C</v>
          </cell>
          <cell r="J1018">
            <v>73000</v>
          </cell>
        </row>
        <row r="1019">
          <cell r="I1019" t="str">
            <v>SC982F</v>
          </cell>
          <cell r="J1019">
            <v>137000</v>
          </cell>
        </row>
        <row r="1020">
          <cell r="I1020" t="str">
            <v>SC982C</v>
          </cell>
          <cell r="J1020">
            <v>108000</v>
          </cell>
        </row>
        <row r="1021">
          <cell r="I1021" t="str">
            <v>SC951F</v>
          </cell>
          <cell r="J1021">
            <v>77000</v>
          </cell>
        </row>
        <row r="1022">
          <cell r="I1022" t="str">
            <v>SC951C</v>
          </cell>
          <cell r="J1022">
            <v>57000</v>
          </cell>
        </row>
        <row r="1023">
          <cell r="I1023" t="str">
            <v>SC952F</v>
          </cell>
          <cell r="J1023">
            <v>113000</v>
          </cell>
        </row>
        <row r="1024">
          <cell r="I1024" t="str">
            <v>SC952C</v>
          </cell>
          <cell r="J1024">
            <v>84000</v>
          </cell>
        </row>
        <row r="1025">
          <cell r="I1025" t="str">
            <v>SC9350</v>
          </cell>
          <cell r="J1025">
            <v>18000</v>
          </cell>
        </row>
        <row r="1026">
          <cell r="I1026" t="str">
            <v>SC9380</v>
          </cell>
          <cell r="J1026">
            <v>26000</v>
          </cell>
        </row>
        <row r="1027">
          <cell r="I1027" t="str">
            <v>SF517T</v>
          </cell>
          <cell r="J1027">
            <v>203700</v>
          </cell>
        </row>
        <row r="1028">
          <cell r="I1028" t="str">
            <v>SF517TBE</v>
          </cell>
          <cell r="J1028">
            <v>178500</v>
          </cell>
        </row>
        <row r="1029">
          <cell r="I1029" t="str">
            <v>SF316TA</v>
          </cell>
          <cell r="J1029">
            <v>300300</v>
          </cell>
        </row>
        <row r="1030">
          <cell r="I1030" t="str">
            <v>SF316TABE</v>
          </cell>
          <cell r="J1030">
            <v>264600</v>
          </cell>
        </row>
        <row r="1031">
          <cell r="I1031" t="str">
            <v>SF316TB</v>
          </cell>
          <cell r="J1031">
            <v>280400</v>
          </cell>
        </row>
        <row r="1032">
          <cell r="I1032" t="str">
            <v>SF316TBBE</v>
          </cell>
          <cell r="J1032">
            <v>246800</v>
          </cell>
        </row>
        <row r="1033">
          <cell r="I1033" t="str">
            <v>SC282</v>
          </cell>
          <cell r="J1033">
            <v>362300</v>
          </cell>
        </row>
        <row r="1034">
          <cell r="I1034" t="str">
            <v>SC283</v>
          </cell>
          <cell r="J1034">
            <v>485100</v>
          </cell>
        </row>
        <row r="1035">
          <cell r="I1035" t="str">
            <v>SC2082</v>
          </cell>
          <cell r="J1035">
            <v>326600</v>
          </cell>
        </row>
        <row r="1036">
          <cell r="I1036" t="str">
            <v>SC2083</v>
          </cell>
          <cell r="J1036">
            <v>449400</v>
          </cell>
        </row>
        <row r="1037">
          <cell r="I1037" t="str">
            <v>SC162</v>
          </cell>
          <cell r="J1037">
            <v>114500</v>
          </cell>
        </row>
        <row r="1038">
          <cell r="I1038" t="str">
            <v>SC662L</v>
          </cell>
          <cell r="J1038">
            <v>236300</v>
          </cell>
        </row>
        <row r="1039">
          <cell r="I1039" t="str">
            <v>SC662R</v>
          </cell>
          <cell r="J1039">
            <v>236300</v>
          </cell>
        </row>
        <row r="1040">
          <cell r="I1040" t="str">
            <v>SC764</v>
          </cell>
          <cell r="J1040">
            <v>239400</v>
          </cell>
        </row>
        <row r="1041">
          <cell r="I1041" t="str">
            <v>SA0101</v>
          </cell>
          <cell r="J1041">
            <v>4800</v>
          </cell>
        </row>
        <row r="1042">
          <cell r="I1042" t="str">
            <v>SA0102</v>
          </cell>
          <cell r="J1042">
            <v>4800</v>
          </cell>
        </row>
        <row r="1043">
          <cell r="I1043" t="str">
            <v>SA0103</v>
          </cell>
          <cell r="J1043">
            <v>4800</v>
          </cell>
        </row>
        <row r="1044">
          <cell r="I1044" t="str">
            <v>SA0104</v>
          </cell>
          <cell r="J1044">
            <v>9700</v>
          </cell>
        </row>
        <row r="1045">
          <cell r="I1045" t="str">
            <v>SA1012</v>
          </cell>
          <cell r="J1045">
            <v>60900</v>
          </cell>
        </row>
        <row r="1046">
          <cell r="I1046" t="str">
            <v>SA1014</v>
          </cell>
          <cell r="J1046">
            <v>68300</v>
          </cell>
        </row>
        <row r="1047">
          <cell r="I1047" t="str">
            <v>SA0201</v>
          </cell>
          <cell r="J1047">
            <v>57800</v>
          </cell>
        </row>
        <row r="1048">
          <cell r="I1048" t="str">
            <v>SA0301</v>
          </cell>
          <cell r="J1048">
            <v>14700</v>
          </cell>
        </row>
        <row r="1049">
          <cell r="I1049" t="str">
            <v>SA0401</v>
          </cell>
          <cell r="J1049">
            <v>14700</v>
          </cell>
        </row>
        <row r="1050">
          <cell r="I1050" t="str">
            <v>SA9900</v>
          </cell>
          <cell r="J1050">
            <v>8900</v>
          </cell>
        </row>
        <row r="1051">
          <cell r="I1051" t="str">
            <v>IF0060</v>
          </cell>
          <cell r="J1051">
            <v>33600</v>
          </cell>
        </row>
        <row r="1052">
          <cell r="I1052" t="str">
            <v>IF0070</v>
          </cell>
          <cell r="J1052">
            <v>36800</v>
          </cell>
        </row>
        <row r="1053">
          <cell r="I1053" t="str">
            <v>IF0080</v>
          </cell>
          <cell r="J1053">
            <v>39900</v>
          </cell>
        </row>
        <row r="1054">
          <cell r="I1054" t="str">
            <v>IF0100</v>
          </cell>
          <cell r="J1054">
            <v>45200</v>
          </cell>
        </row>
        <row r="1055">
          <cell r="I1055" t="str">
            <v>IF0120</v>
          </cell>
          <cell r="J1055">
            <v>50400</v>
          </cell>
        </row>
        <row r="1056">
          <cell r="I1056" t="str">
            <v>IF0062</v>
          </cell>
          <cell r="J1056">
            <v>36800</v>
          </cell>
        </row>
        <row r="1057">
          <cell r="I1057" t="str">
            <v>IF0072</v>
          </cell>
          <cell r="J1057">
            <v>39900</v>
          </cell>
        </row>
        <row r="1058">
          <cell r="I1058" t="str">
            <v>IF0082</v>
          </cell>
          <cell r="J1058">
            <v>43100</v>
          </cell>
        </row>
        <row r="1059">
          <cell r="I1059" t="str">
            <v>IF0102</v>
          </cell>
          <cell r="J1059">
            <v>48300</v>
          </cell>
        </row>
        <row r="1060">
          <cell r="I1060" t="str">
            <v>IF0122</v>
          </cell>
          <cell r="J1060">
            <v>53600</v>
          </cell>
        </row>
        <row r="1061">
          <cell r="I1061" t="str">
            <v>IF0064</v>
          </cell>
          <cell r="J1061">
            <v>42000</v>
          </cell>
        </row>
        <row r="1062">
          <cell r="I1062" t="str">
            <v>IF0074</v>
          </cell>
          <cell r="J1062">
            <v>45200</v>
          </cell>
        </row>
        <row r="1063">
          <cell r="I1063" t="str">
            <v>IF0084</v>
          </cell>
          <cell r="J1063">
            <v>48300</v>
          </cell>
        </row>
        <row r="1064">
          <cell r="I1064" t="str">
            <v>IF0104</v>
          </cell>
          <cell r="J1064">
            <v>53600</v>
          </cell>
        </row>
        <row r="1065">
          <cell r="I1065" t="str">
            <v>IF0124</v>
          </cell>
          <cell r="J1065">
            <v>58800</v>
          </cell>
        </row>
        <row r="1066">
          <cell r="I1066" t="str">
            <v>IF0066</v>
          </cell>
          <cell r="J1066">
            <v>47300</v>
          </cell>
        </row>
        <row r="1067">
          <cell r="I1067" t="str">
            <v>IF0076</v>
          </cell>
          <cell r="J1067">
            <v>50400</v>
          </cell>
        </row>
        <row r="1068">
          <cell r="I1068" t="str">
            <v>IF0086</v>
          </cell>
          <cell r="J1068">
            <v>53600</v>
          </cell>
        </row>
        <row r="1069">
          <cell r="I1069" t="str">
            <v>IF0106</v>
          </cell>
          <cell r="J1069">
            <v>58800</v>
          </cell>
        </row>
        <row r="1070">
          <cell r="I1070" t="str">
            <v>IF0126</v>
          </cell>
          <cell r="J1070">
            <v>64100</v>
          </cell>
        </row>
        <row r="1071">
          <cell r="I1071" t="str">
            <v>IF0068</v>
          </cell>
          <cell r="J1071">
            <v>51500</v>
          </cell>
        </row>
        <row r="1072">
          <cell r="I1072" t="str">
            <v>IF0078</v>
          </cell>
          <cell r="J1072">
            <v>54600</v>
          </cell>
        </row>
        <row r="1073">
          <cell r="I1073" t="str">
            <v>IF0088</v>
          </cell>
          <cell r="J1073">
            <v>57800</v>
          </cell>
        </row>
        <row r="1074">
          <cell r="I1074" t="str">
            <v>IF0108</v>
          </cell>
          <cell r="J1074">
            <v>63000</v>
          </cell>
        </row>
        <row r="1075">
          <cell r="I1075" t="str">
            <v>IF0128</v>
          </cell>
          <cell r="J1075">
            <v>68300</v>
          </cell>
        </row>
        <row r="1076">
          <cell r="I1076" t="str">
            <v>IF3061</v>
          </cell>
          <cell r="J1076">
            <v>10000</v>
          </cell>
        </row>
        <row r="1077">
          <cell r="I1077" t="str">
            <v>IF3071</v>
          </cell>
          <cell r="J1077">
            <v>11000</v>
          </cell>
        </row>
        <row r="1078">
          <cell r="I1078" t="str">
            <v>IF3081</v>
          </cell>
          <cell r="J1078">
            <v>12600</v>
          </cell>
        </row>
        <row r="1079">
          <cell r="I1079" t="str">
            <v>IF3101</v>
          </cell>
          <cell r="J1079">
            <v>14700</v>
          </cell>
        </row>
        <row r="1080">
          <cell r="I1080" t="str">
            <v>IF3121</v>
          </cell>
          <cell r="J1080">
            <v>16800</v>
          </cell>
        </row>
        <row r="1081">
          <cell r="I1081" t="str">
            <v>IF1062</v>
          </cell>
          <cell r="J1081">
            <v>8400</v>
          </cell>
        </row>
        <row r="1082">
          <cell r="I1082" t="str">
            <v>IF1072</v>
          </cell>
          <cell r="J1082">
            <v>10000</v>
          </cell>
        </row>
        <row r="1083">
          <cell r="I1083" t="str">
            <v>IF1082</v>
          </cell>
          <cell r="J1083">
            <v>11600</v>
          </cell>
        </row>
        <row r="1084">
          <cell r="I1084" t="str">
            <v>IF1102</v>
          </cell>
          <cell r="J1084">
            <v>13100</v>
          </cell>
        </row>
        <row r="1085">
          <cell r="I1085" t="str">
            <v>IF1122</v>
          </cell>
          <cell r="J1085">
            <v>14700</v>
          </cell>
        </row>
        <row r="1086">
          <cell r="I1086" t="str">
            <v>IF1064</v>
          </cell>
          <cell r="J1086">
            <v>14700</v>
          </cell>
        </row>
        <row r="1087">
          <cell r="I1087" t="str">
            <v>IF1074</v>
          </cell>
          <cell r="J1087">
            <v>16300</v>
          </cell>
        </row>
        <row r="1088">
          <cell r="I1088" t="str">
            <v>IF1084</v>
          </cell>
          <cell r="J1088">
            <v>17900</v>
          </cell>
        </row>
        <row r="1089">
          <cell r="I1089" t="str">
            <v>IF1104</v>
          </cell>
          <cell r="J1089">
            <v>21000</v>
          </cell>
        </row>
        <row r="1090">
          <cell r="I1090" t="str">
            <v>IF1124</v>
          </cell>
          <cell r="J1090">
            <v>24200</v>
          </cell>
        </row>
        <row r="1091">
          <cell r="I1091" t="str">
            <v>IF1066</v>
          </cell>
          <cell r="J1091">
            <v>21000</v>
          </cell>
        </row>
        <row r="1092">
          <cell r="I1092" t="str">
            <v>IF1076</v>
          </cell>
          <cell r="J1092">
            <v>22600</v>
          </cell>
        </row>
        <row r="1093">
          <cell r="I1093" t="str">
            <v>IF1086</v>
          </cell>
          <cell r="J1093">
            <v>24200</v>
          </cell>
        </row>
        <row r="1094">
          <cell r="I1094" t="str">
            <v>IF1106</v>
          </cell>
          <cell r="J1094">
            <v>27300</v>
          </cell>
        </row>
        <row r="1095">
          <cell r="I1095" t="str">
            <v>IF1126</v>
          </cell>
          <cell r="J1095">
            <v>30500</v>
          </cell>
        </row>
        <row r="1096">
          <cell r="I1096" t="str">
            <v>IF1066MM</v>
          </cell>
          <cell r="J1096">
            <v>17900</v>
          </cell>
        </row>
        <row r="1097">
          <cell r="I1097" t="str">
            <v>IF1066BE</v>
          </cell>
          <cell r="J1097">
            <v>17900</v>
          </cell>
        </row>
        <row r="1098">
          <cell r="I1098" t="str">
            <v>IF1076MM</v>
          </cell>
          <cell r="J1098">
            <v>19400</v>
          </cell>
        </row>
        <row r="1099">
          <cell r="I1099" t="str">
            <v>IF1076BE</v>
          </cell>
          <cell r="J1099">
            <v>19400</v>
          </cell>
        </row>
        <row r="1100">
          <cell r="I1100" t="str">
            <v>IF1086MM</v>
          </cell>
          <cell r="J1100">
            <v>21000</v>
          </cell>
        </row>
        <row r="1101">
          <cell r="I1101" t="str">
            <v>IF1086BE</v>
          </cell>
          <cell r="J1101">
            <v>21000</v>
          </cell>
        </row>
        <row r="1102">
          <cell r="I1102" t="str">
            <v>IF1106MM</v>
          </cell>
          <cell r="J1102">
            <v>23100</v>
          </cell>
        </row>
        <row r="1103">
          <cell r="I1103" t="str">
            <v>IF1106BE</v>
          </cell>
          <cell r="J1103">
            <v>23100</v>
          </cell>
        </row>
        <row r="1104">
          <cell r="I1104" t="str">
            <v>IF1126MM</v>
          </cell>
          <cell r="J1104">
            <v>26300</v>
          </cell>
        </row>
        <row r="1105">
          <cell r="I1105" t="str">
            <v>IF1126BE</v>
          </cell>
          <cell r="J1105">
            <v>26300</v>
          </cell>
        </row>
        <row r="1106">
          <cell r="I1106" t="str">
            <v>IF1064G</v>
          </cell>
          <cell r="J1106">
            <v>13100</v>
          </cell>
        </row>
        <row r="1107">
          <cell r="I1107" t="str">
            <v>IF1074G</v>
          </cell>
          <cell r="J1107">
            <v>15800</v>
          </cell>
        </row>
        <row r="1108">
          <cell r="I1108" t="str">
            <v>IF1084G</v>
          </cell>
          <cell r="J1108">
            <v>18900</v>
          </cell>
        </row>
        <row r="1109">
          <cell r="I1109" t="str">
            <v>IF1104G</v>
          </cell>
          <cell r="J1109">
            <v>24200</v>
          </cell>
        </row>
        <row r="1110">
          <cell r="I1110" t="str">
            <v>IF1124G</v>
          </cell>
          <cell r="J1110">
            <v>29400</v>
          </cell>
        </row>
        <row r="1111">
          <cell r="I1111" t="str">
            <v>IF1066G</v>
          </cell>
          <cell r="J1111">
            <v>21500</v>
          </cell>
        </row>
        <row r="1112">
          <cell r="I1112" t="str">
            <v>IF1076G</v>
          </cell>
          <cell r="J1112">
            <v>24200</v>
          </cell>
        </row>
        <row r="1113">
          <cell r="I1113" t="str">
            <v>IF1086G</v>
          </cell>
          <cell r="J1113">
            <v>27300</v>
          </cell>
        </row>
        <row r="1114">
          <cell r="I1114" t="str">
            <v>IF1106G</v>
          </cell>
          <cell r="J1114">
            <v>32600</v>
          </cell>
        </row>
        <row r="1115">
          <cell r="I1115" t="str">
            <v>IF1126G</v>
          </cell>
          <cell r="J1115">
            <v>37800</v>
          </cell>
        </row>
        <row r="1116">
          <cell r="I1116" t="str">
            <v>IF1064K</v>
          </cell>
          <cell r="J1116">
            <v>15800</v>
          </cell>
        </row>
        <row r="1117">
          <cell r="I1117" t="str">
            <v>IF1074K</v>
          </cell>
          <cell r="J1117">
            <v>18900</v>
          </cell>
        </row>
        <row r="1118">
          <cell r="I1118" t="str">
            <v>IF1084K</v>
          </cell>
          <cell r="J1118">
            <v>23100</v>
          </cell>
        </row>
        <row r="1119">
          <cell r="I1119" t="str">
            <v>IF1104K</v>
          </cell>
          <cell r="J1119">
            <v>27300</v>
          </cell>
        </row>
        <row r="1120">
          <cell r="I1120" t="str">
            <v>IF1124K</v>
          </cell>
          <cell r="J1120">
            <v>32600</v>
          </cell>
        </row>
        <row r="1121">
          <cell r="I1121" t="str">
            <v>IF1066K</v>
          </cell>
          <cell r="J1121">
            <v>26300</v>
          </cell>
        </row>
        <row r="1122">
          <cell r="I1122" t="str">
            <v>IF1076K</v>
          </cell>
          <cell r="J1122">
            <v>29400</v>
          </cell>
        </row>
        <row r="1123">
          <cell r="I1123" t="str">
            <v>IF1086K</v>
          </cell>
          <cell r="J1123">
            <v>32600</v>
          </cell>
        </row>
        <row r="1124">
          <cell r="I1124" t="str">
            <v>IF1106K</v>
          </cell>
          <cell r="J1124">
            <v>36800</v>
          </cell>
        </row>
        <row r="1125">
          <cell r="I1125" t="str">
            <v>IF1126K</v>
          </cell>
          <cell r="J1125">
            <v>42000</v>
          </cell>
        </row>
        <row r="1126">
          <cell r="I1126" t="str">
            <v>IF1064B</v>
          </cell>
          <cell r="J1126">
            <v>20000</v>
          </cell>
        </row>
        <row r="1127">
          <cell r="I1127" t="str">
            <v>IF1074B</v>
          </cell>
          <cell r="J1127">
            <v>22100</v>
          </cell>
        </row>
        <row r="1128">
          <cell r="I1128" t="str">
            <v>IF1084B</v>
          </cell>
          <cell r="J1128">
            <v>24200</v>
          </cell>
        </row>
        <row r="1129">
          <cell r="I1129" t="str">
            <v>IF1104B</v>
          </cell>
          <cell r="J1129">
            <v>35700</v>
          </cell>
        </row>
        <row r="1130">
          <cell r="I1130" t="str">
            <v>IF1124B</v>
          </cell>
          <cell r="J1130">
            <v>38900</v>
          </cell>
        </row>
        <row r="1131">
          <cell r="I1131" t="str">
            <v>IF1066B</v>
          </cell>
          <cell r="J1131">
            <v>27300</v>
          </cell>
        </row>
        <row r="1132">
          <cell r="I1132" t="str">
            <v>IF1076B</v>
          </cell>
          <cell r="J1132">
            <v>30500</v>
          </cell>
        </row>
        <row r="1133">
          <cell r="I1133" t="str">
            <v>IF1086B</v>
          </cell>
          <cell r="J1133">
            <v>33600</v>
          </cell>
        </row>
        <row r="1134">
          <cell r="I1134" t="str">
            <v>IF1106B</v>
          </cell>
          <cell r="J1134">
            <v>42000</v>
          </cell>
        </row>
        <row r="1135">
          <cell r="I1135" t="str">
            <v>IF1126B</v>
          </cell>
          <cell r="J1135">
            <v>46200</v>
          </cell>
        </row>
        <row r="1136">
          <cell r="I1136" t="str">
            <v>IF5110</v>
          </cell>
          <cell r="J1136">
            <v>17900</v>
          </cell>
        </row>
        <row r="1137">
          <cell r="I1137" t="str">
            <v>IF5112</v>
          </cell>
          <cell r="J1137">
            <v>19400</v>
          </cell>
        </row>
        <row r="1138">
          <cell r="I1138" t="str">
            <v>IF5114</v>
          </cell>
          <cell r="J1138">
            <v>21000</v>
          </cell>
        </row>
        <row r="1139">
          <cell r="I1139" t="str">
            <v>IF5116</v>
          </cell>
          <cell r="J1139">
            <v>24200</v>
          </cell>
        </row>
        <row r="1140">
          <cell r="I1140" t="str">
            <v>IF5118</v>
          </cell>
          <cell r="J1140">
            <v>28400</v>
          </cell>
        </row>
        <row r="1141">
          <cell r="I1141" t="str">
            <v>IF5210</v>
          </cell>
          <cell r="J1141">
            <v>21000</v>
          </cell>
        </row>
        <row r="1142">
          <cell r="I1142" t="str">
            <v>IF5212</v>
          </cell>
          <cell r="J1142">
            <v>22600</v>
          </cell>
        </row>
        <row r="1143">
          <cell r="I1143" t="str">
            <v>IF5214</v>
          </cell>
          <cell r="J1143">
            <v>24200</v>
          </cell>
        </row>
        <row r="1144">
          <cell r="I1144" t="str">
            <v>IF5216</v>
          </cell>
          <cell r="J1144">
            <v>27300</v>
          </cell>
        </row>
        <row r="1145">
          <cell r="I1145" t="str">
            <v>IF5218</v>
          </cell>
          <cell r="J1145">
            <v>31500</v>
          </cell>
        </row>
        <row r="1146">
          <cell r="I1146" t="str">
            <v>IF5510</v>
          </cell>
          <cell r="J1146">
            <v>24200</v>
          </cell>
        </row>
        <row r="1147">
          <cell r="I1147" t="str">
            <v>IF5512</v>
          </cell>
          <cell r="J1147">
            <v>25700</v>
          </cell>
        </row>
        <row r="1148">
          <cell r="I1148" t="str">
            <v>IF5514</v>
          </cell>
          <cell r="J1148">
            <v>27300</v>
          </cell>
        </row>
        <row r="1149">
          <cell r="I1149" t="str">
            <v>IF5516</v>
          </cell>
          <cell r="J1149">
            <v>30500</v>
          </cell>
        </row>
        <row r="1150">
          <cell r="I1150" t="str">
            <v>IF5518</v>
          </cell>
          <cell r="J1150">
            <v>34700</v>
          </cell>
        </row>
        <row r="1151">
          <cell r="I1151" t="str">
            <v>IF6010</v>
          </cell>
          <cell r="J1151">
            <v>6300</v>
          </cell>
        </row>
        <row r="1152">
          <cell r="I1152" t="str">
            <v>IF6012</v>
          </cell>
          <cell r="J1152">
            <v>7900</v>
          </cell>
        </row>
        <row r="1153">
          <cell r="I1153" t="str">
            <v>IF6014</v>
          </cell>
          <cell r="J1153">
            <v>9500</v>
          </cell>
        </row>
        <row r="1154">
          <cell r="I1154" t="str">
            <v>IF6016</v>
          </cell>
          <cell r="J1154">
            <v>11600</v>
          </cell>
        </row>
        <row r="1155">
          <cell r="I1155" t="str">
            <v>IF6018</v>
          </cell>
          <cell r="J1155">
            <v>13700</v>
          </cell>
        </row>
        <row r="1156">
          <cell r="I1156" t="str">
            <v>IF6102</v>
          </cell>
          <cell r="J1156">
            <v>3200</v>
          </cell>
        </row>
        <row r="1157">
          <cell r="I1157" t="str">
            <v>IF6104</v>
          </cell>
          <cell r="J1157">
            <v>4200</v>
          </cell>
        </row>
        <row r="1158">
          <cell r="I1158" t="str">
            <v>IF6106</v>
          </cell>
          <cell r="J1158">
            <v>4700</v>
          </cell>
        </row>
        <row r="1159">
          <cell r="I1159" t="str">
            <v>IF6108</v>
          </cell>
          <cell r="J1159">
            <v>5800</v>
          </cell>
        </row>
        <row r="1160">
          <cell r="I1160" t="str">
            <v>IF6102T</v>
          </cell>
          <cell r="J1160">
            <v>3200</v>
          </cell>
        </row>
        <row r="1161">
          <cell r="I1161" t="str">
            <v>IF6104T</v>
          </cell>
          <cell r="J1161">
            <v>4200</v>
          </cell>
        </row>
        <row r="1162">
          <cell r="I1162" t="str">
            <v>IF6106T</v>
          </cell>
          <cell r="J1162">
            <v>4700</v>
          </cell>
        </row>
        <row r="1163">
          <cell r="I1163" t="str">
            <v>IF6108T</v>
          </cell>
          <cell r="J1163">
            <v>5800</v>
          </cell>
        </row>
        <row r="1164">
          <cell r="I1164" t="str">
            <v>IF8001</v>
          </cell>
          <cell r="J1164">
            <v>23100</v>
          </cell>
        </row>
        <row r="1165">
          <cell r="I1165" t="str">
            <v>IF8002</v>
          </cell>
          <cell r="J1165">
            <v>3200</v>
          </cell>
        </row>
        <row r="1166">
          <cell r="I1166" t="str">
            <v>IT8001</v>
          </cell>
          <cell r="J1166">
            <v>5300</v>
          </cell>
        </row>
        <row r="1167">
          <cell r="I1167" t="str">
            <v>IT8002</v>
          </cell>
          <cell r="J1167">
            <v>5300</v>
          </cell>
        </row>
        <row r="1168">
          <cell r="I1168" t="str">
            <v>IT8003</v>
          </cell>
          <cell r="J1168">
            <v>2600</v>
          </cell>
        </row>
        <row r="1169">
          <cell r="I1169" t="str">
            <v>IT0008L</v>
          </cell>
          <cell r="J1169">
            <v>57800</v>
          </cell>
        </row>
        <row r="1170">
          <cell r="I1170" t="str">
            <v>IT0008R</v>
          </cell>
          <cell r="J1170">
            <v>57800</v>
          </cell>
        </row>
        <row r="1171">
          <cell r="I1171" t="str">
            <v>IT0008</v>
          </cell>
          <cell r="J1171">
            <v>57800</v>
          </cell>
        </row>
        <row r="1172">
          <cell r="I1172" t="str">
            <v>IT0010L</v>
          </cell>
          <cell r="J1172">
            <v>71400</v>
          </cell>
        </row>
        <row r="1173">
          <cell r="I1173" t="str">
            <v>IT0010R</v>
          </cell>
          <cell r="J1173">
            <v>71400</v>
          </cell>
        </row>
        <row r="1174">
          <cell r="I1174" t="str">
            <v>IT0100</v>
          </cell>
          <cell r="J1174">
            <v>71400</v>
          </cell>
        </row>
        <row r="1175">
          <cell r="I1175" t="str">
            <v>IT0012L</v>
          </cell>
          <cell r="J1175">
            <v>80900</v>
          </cell>
        </row>
        <row r="1176">
          <cell r="I1176" t="str">
            <v>IT0012R</v>
          </cell>
          <cell r="J1176">
            <v>80900</v>
          </cell>
        </row>
        <row r="1177">
          <cell r="I1177" t="str">
            <v>IT0012</v>
          </cell>
          <cell r="J1177">
            <v>80900</v>
          </cell>
        </row>
        <row r="1178">
          <cell r="I1178" t="str">
            <v>IT0116</v>
          </cell>
          <cell r="J1178">
            <v>92400</v>
          </cell>
        </row>
        <row r="1179">
          <cell r="I1179" t="str">
            <v>IT0118</v>
          </cell>
          <cell r="J1179">
            <v>101900</v>
          </cell>
        </row>
        <row r="1180">
          <cell r="I1180" t="str">
            <v>IT0100L</v>
          </cell>
          <cell r="J1180">
            <v>36800</v>
          </cell>
        </row>
        <row r="1181">
          <cell r="I1181" t="str">
            <v>IT0100R</v>
          </cell>
          <cell r="J1181">
            <v>36800</v>
          </cell>
        </row>
        <row r="1182">
          <cell r="I1182" t="str">
            <v>IT5066</v>
          </cell>
          <cell r="J1182">
            <v>110300</v>
          </cell>
        </row>
        <row r="1183">
          <cell r="I1183" t="str">
            <v>IT5077</v>
          </cell>
          <cell r="J1183">
            <v>135500</v>
          </cell>
        </row>
        <row r="1184">
          <cell r="I1184" t="str">
            <v>IT912</v>
          </cell>
          <cell r="J1184">
            <v>108200</v>
          </cell>
        </row>
        <row r="1185">
          <cell r="I1185" t="str">
            <v>IT916</v>
          </cell>
          <cell r="J1185">
            <v>160700</v>
          </cell>
        </row>
        <row r="1186">
          <cell r="I1186" t="str">
            <v>IT966</v>
          </cell>
          <cell r="J1186">
            <v>161700</v>
          </cell>
        </row>
        <row r="1187">
          <cell r="I1187" t="str">
            <v>IT977</v>
          </cell>
          <cell r="J1187">
            <v>172200</v>
          </cell>
        </row>
        <row r="1188">
          <cell r="I1188" t="str">
            <v>IT926L</v>
          </cell>
          <cell r="J1188">
            <v>138600</v>
          </cell>
        </row>
        <row r="1189">
          <cell r="I1189" t="str">
            <v>IT926R</v>
          </cell>
          <cell r="J1189">
            <v>138600</v>
          </cell>
        </row>
        <row r="1190">
          <cell r="I1190" t="str">
            <v>IT927L</v>
          </cell>
          <cell r="J1190">
            <v>141800</v>
          </cell>
        </row>
        <row r="1191">
          <cell r="I1191" t="str">
            <v>IT927R</v>
          </cell>
          <cell r="J1191">
            <v>141800</v>
          </cell>
        </row>
        <row r="1192">
          <cell r="I1192" t="str">
            <v>IT912CL</v>
          </cell>
          <cell r="J1192">
            <v>126000</v>
          </cell>
        </row>
        <row r="1193">
          <cell r="I1193" t="str">
            <v>IT912CR</v>
          </cell>
          <cell r="J1193">
            <v>126000</v>
          </cell>
        </row>
        <row r="1194">
          <cell r="I1194" t="str">
            <v>IT918CL</v>
          </cell>
          <cell r="J1194">
            <v>176400</v>
          </cell>
        </row>
        <row r="1195">
          <cell r="I1195" t="str">
            <v>IT918CR</v>
          </cell>
          <cell r="J1195">
            <v>176400</v>
          </cell>
        </row>
        <row r="1196">
          <cell r="I1196" t="str">
            <v>IT912DL</v>
          </cell>
          <cell r="J1196">
            <v>126000</v>
          </cell>
        </row>
        <row r="1197">
          <cell r="I1197" t="str">
            <v>IT912DR</v>
          </cell>
          <cell r="J1197">
            <v>126000</v>
          </cell>
        </row>
        <row r="1198">
          <cell r="I1198" t="str">
            <v>IT918DR</v>
          </cell>
          <cell r="J1198">
            <v>176400</v>
          </cell>
        </row>
        <row r="1199">
          <cell r="I1199" t="str">
            <v>IT918DL</v>
          </cell>
          <cell r="J1199">
            <v>176400</v>
          </cell>
        </row>
        <row r="1200">
          <cell r="I1200" t="str">
            <v>IT2004</v>
          </cell>
          <cell r="J1200">
            <v>21000</v>
          </cell>
        </row>
        <row r="1201">
          <cell r="I1201" t="str">
            <v>IT2005</v>
          </cell>
          <cell r="J1201">
            <v>24200</v>
          </cell>
        </row>
        <row r="1202">
          <cell r="I1202" t="str">
            <v>IT2006</v>
          </cell>
          <cell r="J1202">
            <v>27300</v>
          </cell>
        </row>
        <row r="1203">
          <cell r="I1203" t="str">
            <v>IT2007</v>
          </cell>
          <cell r="J1203">
            <v>30500</v>
          </cell>
        </row>
        <row r="1204">
          <cell r="I1204" t="str">
            <v>IT2008</v>
          </cell>
          <cell r="J1204">
            <v>33600</v>
          </cell>
        </row>
        <row r="1205">
          <cell r="I1205" t="str">
            <v>IT2010</v>
          </cell>
          <cell r="J1205">
            <v>39900</v>
          </cell>
        </row>
        <row r="1206">
          <cell r="I1206" t="str">
            <v>IT2012</v>
          </cell>
          <cell r="J1206">
            <v>47300</v>
          </cell>
        </row>
        <row r="1207">
          <cell r="I1207" t="str">
            <v>IT2014</v>
          </cell>
          <cell r="J1207">
            <v>54600</v>
          </cell>
        </row>
        <row r="1208">
          <cell r="I1208" t="str">
            <v>IT2016</v>
          </cell>
          <cell r="J1208">
            <v>60900</v>
          </cell>
        </row>
        <row r="1209">
          <cell r="I1209" t="str">
            <v>IT2122</v>
          </cell>
          <cell r="J1209">
            <v>21000</v>
          </cell>
        </row>
        <row r="1210">
          <cell r="I1210" t="str">
            <v>IT2204</v>
          </cell>
          <cell r="J1210">
            <v>24200</v>
          </cell>
        </row>
        <row r="1211">
          <cell r="I1211" t="str">
            <v>IT2205</v>
          </cell>
          <cell r="J1211">
            <v>27300</v>
          </cell>
        </row>
        <row r="1212">
          <cell r="I1212" t="str">
            <v>IT2206</v>
          </cell>
          <cell r="J1212">
            <v>30500</v>
          </cell>
        </row>
        <row r="1213">
          <cell r="I1213" t="str">
            <v>IT2207</v>
          </cell>
          <cell r="J1213">
            <v>33600</v>
          </cell>
        </row>
        <row r="1214">
          <cell r="I1214" t="str">
            <v>IT2208</v>
          </cell>
          <cell r="J1214">
            <v>36800</v>
          </cell>
        </row>
        <row r="1215">
          <cell r="I1215" t="str">
            <v>IT2210</v>
          </cell>
          <cell r="J1215">
            <v>44100</v>
          </cell>
        </row>
        <row r="1216">
          <cell r="I1216" t="str">
            <v>IT2212</v>
          </cell>
          <cell r="J1216">
            <v>51500</v>
          </cell>
        </row>
        <row r="1217">
          <cell r="I1217" t="str">
            <v>IT3006</v>
          </cell>
          <cell r="J1217">
            <v>44100</v>
          </cell>
        </row>
        <row r="1218">
          <cell r="I1218" t="str">
            <v>IT3007</v>
          </cell>
          <cell r="J1218">
            <v>47300</v>
          </cell>
        </row>
        <row r="1219">
          <cell r="I1219" t="str">
            <v>IT3008</v>
          </cell>
          <cell r="J1219">
            <v>51500</v>
          </cell>
        </row>
        <row r="1220">
          <cell r="I1220" t="str">
            <v>IT3010</v>
          </cell>
          <cell r="J1220">
            <v>57800</v>
          </cell>
        </row>
        <row r="1221">
          <cell r="I1221" t="str">
            <v>IT3012</v>
          </cell>
          <cell r="J1221">
            <v>65100</v>
          </cell>
        </row>
        <row r="1222">
          <cell r="I1222" t="str">
            <v>IT3406</v>
          </cell>
          <cell r="J1222">
            <v>53600</v>
          </cell>
        </row>
        <row r="1223">
          <cell r="I1223" t="str">
            <v>IT3407</v>
          </cell>
          <cell r="J1223">
            <v>56700</v>
          </cell>
        </row>
        <row r="1224">
          <cell r="I1224" t="str">
            <v>IT3408</v>
          </cell>
          <cell r="J1224">
            <v>59900</v>
          </cell>
        </row>
        <row r="1225">
          <cell r="I1225" t="str">
            <v>IT3410</v>
          </cell>
          <cell r="J1225">
            <v>66200</v>
          </cell>
        </row>
        <row r="1226">
          <cell r="I1226" t="str">
            <v>IT3412</v>
          </cell>
          <cell r="J1226">
            <v>72500</v>
          </cell>
        </row>
        <row r="1227">
          <cell r="I1227" t="str">
            <v>IT3106</v>
          </cell>
          <cell r="J1227">
            <v>44100</v>
          </cell>
        </row>
        <row r="1228">
          <cell r="I1228" t="str">
            <v>IT3107</v>
          </cell>
          <cell r="J1228">
            <v>47300</v>
          </cell>
        </row>
        <row r="1229">
          <cell r="I1229" t="str">
            <v>IT3108</v>
          </cell>
          <cell r="J1229">
            <v>51500</v>
          </cell>
        </row>
        <row r="1230">
          <cell r="I1230" t="str">
            <v>IT3110</v>
          </cell>
          <cell r="J1230">
            <v>57800</v>
          </cell>
        </row>
        <row r="1231">
          <cell r="I1231" t="str">
            <v>IT3112</v>
          </cell>
          <cell r="J1231">
            <v>65100</v>
          </cell>
        </row>
        <row r="1232">
          <cell r="I1232" t="str">
            <v>IT3306</v>
          </cell>
          <cell r="J1232">
            <v>162800</v>
          </cell>
        </row>
        <row r="1233">
          <cell r="I1233" t="str">
            <v>IT3307</v>
          </cell>
          <cell r="J1233">
            <v>170100</v>
          </cell>
        </row>
        <row r="1234">
          <cell r="I1234" t="str">
            <v>IT3308</v>
          </cell>
          <cell r="J1234">
            <v>174300</v>
          </cell>
        </row>
        <row r="1235">
          <cell r="I1235" t="str">
            <v>IT3310</v>
          </cell>
          <cell r="J1235">
            <v>183800</v>
          </cell>
        </row>
        <row r="1236">
          <cell r="I1236" t="str">
            <v>IT3312</v>
          </cell>
          <cell r="J1236">
            <v>195300</v>
          </cell>
        </row>
        <row r="1237">
          <cell r="I1237" t="str">
            <v>IA0006</v>
          </cell>
          <cell r="J1237">
            <v>12600</v>
          </cell>
        </row>
        <row r="1238">
          <cell r="I1238" t="str">
            <v>IA0007</v>
          </cell>
          <cell r="J1238">
            <v>14200</v>
          </cell>
        </row>
        <row r="1239">
          <cell r="I1239" t="str">
            <v>IA0008</v>
          </cell>
          <cell r="J1239">
            <v>15800</v>
          </cell>
        </row>
        <row r="1240">
          <cell r="I1240" t="str">
            <v>IA0010</v>
          </cell>
          <cell r="J1240">
            <v>18900</v>
          </cell>
        </row>
        <row r="1241">
          <cell r="I1241" t="str">
            <v>IA0012</v>
          </cell>
          <cell r="J1241">
            <v>21000</v>
          </cell>
        </row>
        <row r="1242">
          <cell r="I1242" t="str">
            <v>IA9901</v>
          </cell>
          <cell r="J1242">
            <v>5800</v>
          </cell>
        </row>
        <row r="1243">
          <cell r="I1243" t="str">
            <v>IF060</v>
          </cell>
          <cell r="J1243">
            <v>102400</v>
          </cell>
        </row>
        <row r="1244">
          <cell r="I1244" t="str">
            <v>IF070</v>
          </cell>
          <cell r="J1244">
            <v>112900</v>
          </cell>
        </row>
        <row r="1245">
          <cell r="I1245" t="str">
            <v>IF080</v>
          </cell>
          <cell r="J1245">
            <v>123900</v>
          </cell>
        </row>
        <row r="1246">
          <cell r="I1246" t="str">
            <v>IF100</v>
          </cell>
          <cell r="J1246">
            <v>140700</v>
          </cell>
        </row>
        <row r="1247">
          <cell r="I1247" t="str">
            <v>IF120</v>
          </cell>
          <cell r="J1247">
            <v>157500</v>
          </cell>
        </row>
        <row r="1248">
          <cell r="I1248" t="str">
            <v>IF062</v>
          </cell>
          <cell r="J1248">
            <v>118100</v>
          </cell>
        </row>
        <row r="1249">
          <cell r="I1249" t="str">
            <v>IF072</v>
          </cell>
          <cell r="J1249">
            <v>128600</v>
          </cell>
        </row>
        <row r="1250">
          <cell r="I1250" t="str">
            <v>IF082</v>
          </cell>
          <cell r="J1250">
            <v>139700</v>
          </cell>
        </row>
        <row r="1251">
          <cell r="I1251" t="str">
            <v>IF102</v>
          </cell>
          <cell r="J1251">
            <v>159600</v>
          </cell>
        </row>
        <row r="1252">
          <cell r="I1252" t="str">
            <v>IF122</v>
          </cell>
          <cell r="J1252">
            <v>179600</v>
          </cell>
        </row>
        <row r="1253">
          <cell r="I1253" t="str">
            <v>IF064</v>
          </cell>
          <cell r="J1253">
            <v>136000</v>
          </cell>
        </row>
        <row r="1254">
          <cell r="I1254" t="str">
            <v>IF074</v>
          </cell>
          <cell r="J1254">
            <v>146500</v>
          </cell>
        </row>
        <row r="1255">
          <cell r="I1255" t="str">
            <v>IF084</v>
          </cell>
          <cell r="J1255">
            <v>157500</v>
          </cell>
        </row>
        <row r="1256">
          <cell r="I1256" t="str">
            <v>IF104</v>
          </cell>
          <cell r="J1256">
            <v>177500</v>
          </cell>
        </row>
        <row r="1257">
          <cell r="I1257" t="str">
            <v>IF124</v>
          </cell>
          <cell r="J1257">
            <v>197400</v>
          </cell>
        </row>
        <row r="1258">
          <cell r="I1258" t="str">
            <v>IF066</v>
          </cell>
          <cell r="J1258">
            <v>158000</v>
          </cell>
        </row>
        <row r="1259">
          <cell r="I1259" t="str">
            <v>IF076</v>
          </cell>
          <cell r="J1259">
            <v>171700</v>
          </cell>
        </row>
        <row r="1260">
          <cell r="I1260" t="str">
            <v>IF086</v>
          </cell>
          <cell r="J1260">
            <v>185900</v>
          </cell>
        </row>
        <row r="1261">
          <cell r="I1261" t="str">
            <v>IF106</v>
          </cell>
          <cell r="J1261">
            <v>212100</v>
          </cell>
        </row>
        <row r="1262">
          <cell r="I1262" t="str">
            <v>IF126</v>
          </cell>
          <cell r="J1262">
            <v>238400</v>
          </cell>
        </row>
        <row r="1263">
          <cell r="I1263" t="str">
            <v>IF068</v>
          </cell>
          <cell r="J1263">
            <v>174800</v>
          </cell>
        </row>
        <row r="1264">
          <cell r="I1264" t="str">
            <v>IF078</v>
          </cell>
          <cell r="J1264">
            <v>188500</v>
          </cell>
        </row>
        <row r="1265">
          <cell r="I1265" t="str">
            <v>IF088</v>
          </cell>
          <cell r="J1265">
            <v>202700</v>
          </cell>
        </row>
        <row r="1266">
          <cell r="I1266" t="str">
            <v>IF108</v>
          </cell>
          <cell r="J1266">
            <v>228900</v>
          </cell>
        </row>
        <row r="1267">
          <cell r="I1267" t="str">
            <v>IF128</v>
          </cell>
          <cell r="J1267">
            <v>255200</v>
          </cell>
        </row>
        <row r="1268">
          <cell r="I1268" t="str">
            <v>IF060T</v>
          </cell>
          <cell r="J1268">
            <v>96100</v>
          </cell>
        </row>
        <row r="1269">
          <cell r="I1269" t="str">
            <v>IF070T</v>
          </cell>
          <cell r="J1269">
            <v>106600</v>
          </cell>
        </row>
        <row r="1270">
          <cell r="I1270" t="str">
            <v>IF080T</v>
          </cell>
          <cell r="J1270">
            <v>117600</v>
          </cell>
        </row>
        <row r="1271">
          <cell r="I1271" t="str">
            <v>IF100T</v>
          </cell>
          <cell r="J1271">
            <v>132300</v>
          </cell>
        </row>
        <row r="1272">
          <cell r="I1272" t="str">
            <v>IF120T</v>
          </cell>
          <cell r="J1272">
            <v>149100</v>
          </cell>
        </row>
        <row r="1273">
          <cell r="I1273" t="str">
            <v>IF062T</v>
          </cell>
          <cell r="J1273">
            <v>111800</v>
          </cell>
        </row>
        <row r="1274">
          <cell r="I1274" t="str">
            <v>IF072T</v>
          </cell>
          <cell r="J1274">
            <v>122300</v>
          </cell>
        </row>
        <row r="1275">
          <cell r="I1275" t="str">
            <v>IF082T</v>
          </cell>
          <cell r="J1275">
            <v>133400</v>
          </cell>
        </row>
        <row r="1276">
          <cell r="I1276" t="str">
            <v>IF102T</v>
          </cell>
          <cell r="J1276">
            <v>151200</v>
          </cell>
        </row>
        <row r="1277">
          <cell r="I1277" t="str">
            <v>IF122T</v>
          </cell>
          <cell r="J1277">
            <v>171200</v>
          </cell>
        </row>
        <row r="1278">
          <cell r="I1278" t="str">
            <v>IF064T</v>
          </cell>
          <cell r="J1278">
            <v>129700</v>
          </cell>
        </row>
        <row r="1279">
          <cell r="I1279" t="str">
            <v>IF074T</v>
          </cell>
          <cell r="J1279">
            <v>140200</v>
          </cell>
        </row>
        <row r="1280">
          <cell r="I1280" t="str">
            <v>IF084T</v>
          </cell>
          <cell r="J1280">
            <v>151200</v>
          </cell>
        </row>
        <row r="1281">
          <cell r="I1281" t="str">
            <v>IF104T</v>
          </cell>
          <cell r="J1281">
            <v>169100</v>
          </cell>
        </row>
        <row r="1282">
          <cell r="I1282" t="str">
            <v>IF124T</v>
          </cell>
          <cell r="J1282">
            <v>189000</v>
          </cell>
        </row>
        <row r="1283">
          <cell r="I1283" t="str">
            <v>IF066T</v>
          </cell>
          <cell r="J1283">
            <v>151700</v>
          </cell>
        </row>
        <row r="1284">
          <cell r="I1284" t="str">
            <v>IF076T</v>
          </cell>
          <cell r="J1284">
            <v>165400</v>
          </cell>
        </row>
        <row r="1285">
          <cell r="I1285" t="str">
            <v>IF086T</v>
          </cell>
          <cell r="J1285">
            <v>179600</v>
          </cell>
        </row>
        <row r="1286">
          <cell r="I1286" t="str">
            <v>IF106T</v>
          </cell>
          <cell r="J1286">
            <v>302700</v>
          </cell>
        </row>
        <row r="1287">
          <cell r="I1287" t="str">
            <v>IF126T</v>
          </cell>
          <cell r="J1287">
            <v>230000</v>
          </cell>
        </row>
        <row r="1288">
          <cell r="I1288" t="str">
            <v>IF068T</v>
          </cell>
          <cell r="J1288">
            <v>168500</v>
          </cell>
        </row>
        <row r="1289">
          <cell r="I1289" t="str">
            <v>IF078T</v>
          </cell>
          <cell r="J1289">
            <v>182200</v>
          </cell>
        </row>
        <row r="1290">
          <cell r="I1290" t="str">
            <v>IF088T</v>
          </cell>
          <cell r="J1290">
            <v>196400</v>
          </cell>
        </row>
        <row r="1291">
          <cell r="I1291" t="str">
            <v>IF108T</v>
          </cell>
          <cell r="J1291">
            <v>220500</v>
          </cell>
        </row>
        <row r="1292">
          <cell r="I1292" t="str">
            <v>IF128T</v>
          </cell>
          <cell r="J1292">
            <v>246800</v>
          </cell>
        </row>
        <row r="1293">
          <cell r="I1293" t="str">
            <v>IF060W</v>
          </cell>
          <cell r="J1293">
            <v>99200</v>
          </cell>
        </row>
        <row r="1294">
          <cell r="I1294" t="str">
            <v>IF070W</v>
          </cell>
          <cell r="J1294">
            <v>109700</v>
          </cell>
        </row>
        <row r="1295">
          <cell r="I1295" t="str">
            <v>IF080W</v>
          </cell>
          <cell r="J1295">
            <v>120800</v>
          </cell>
        </row>
        <row r="1296">
          <cell r="I1296" t="str">
            <v>IF100W</v>
          </cell>
          <cell r="J1296">
            <v>136500</v>
          </cell>
        </row>
        <row r="1297">
          <cell r="I1297" t="str">
            <v>IF120W</v>
          </cell>
          <cell r="J1297">
            <v>153300</v>
          </cell>
        </row>
        <row r="1298">
          <cell r="I1298" t="str">
            <v>IF062W</v>
          </cell>
          <cell r="J1298">
            <v>115000</v>
          </cell>
        </row>
        <row r="1299">
          <cell r="I1299" t="str">
            <v>IF072W</v>
          </cell>
          <cell r="J1299">
            <v>125500</v>
          </cell>
        </row>
        <row r="1300">
          <cell r="I1300" t="str">
            <v>IF082W</v>
          </cell>
          <cell r="J1300">
            <v>136500</v>
          </cell>
        </row>
        <row r="1301">
          <cell r="I1301" t="str">
            <v>IF102W</v>
          </cell>
          <cell r="J1301">
            <v>155400</v>
          </cell>
        </row>
        <row r="1302">
          <cell r="I1302" t="str">
            <v>IF122W</v>
          </cell>
          <cell r="J1302">
            <v>175400</v>
          </cell>
        </row>
        <row r="1303">
          <cell r="I1303" t="str">
            <v>IF064W</v>
          </cell>
          <cell r="J1303">
            <v>132800</v>
          </cell>
        </row>
        <row r="1304">
          <cell r="I1304" t="str">
            <v>IF074W</v>
          </cell>
          <cell r="J1304">
            <v>143300</v>
          </cell>
        </row>
        <row r="1305">
          <cell r="I1305" t="str">
            <v>IF084W</v>
          </cell>
          <cell r="J1305">
            <v>154400</v>
          </cell>
        </row>
        <row r="1306">
          <cell r="I1306" t="str">
            <v>IF104W</v>
          </cell>
          <cell r="J1306">
            <v>173300</v>
          </cell>
        </row>
        <row r="1307">
          <cell r="I1307" t="str">
            <v>IF124W</v>
          </cell>
          <cell r="J1307">
            <v>193200</v>
          </cell>
        </row>
        <row r="1308">
          <cell r="I1308" t="str">
            <v>IF066W</v>
          </cell>
          <cell r="J1308">
            <v>154900</v>
          </cell>
        </row>
        <row r="1309">
          <cell r="I1309" t="str">
            <v>IF076W</v>
          </cell>
          <cell r="J1309">
            <v>168500</v>
          </cell>
        </row>
        <row r="1310">
          <cell r="I1310" t="str">
            <v>IF086W</v>
          </cell>
          <cell r="J1310">
            <v>182700</v>
          </cell>
        </row>
        <row r="1311">
          <cell r="I1311" t="str">
            <v>IF106W</v>
          </cell>
          <cell r="J1311">
            <v>207900</v>
          </cell>
        </row>
        <row r="1312">
          <cell r="I1312" t="str">
            <v>IF126W</v>
          </cell>
          <cell r="J1312">
            <v>234200</v>
          </cell>
        </row>
        <row r="1313">
          <cell r="I1313" t="str">
            <v>IF068W</v>
          </cell>
          <cell r="J1313">
            <v>171700</v>
          </cell>
        </row>
        <row r="1314">
          <cell r="I1314" t="str">
            <v>IF078W</v>
          </cell>
          <cell r="J1314">
            <v>185300</v>
          </cell>
        </row>
        <row r="1315">
          <cell r="I1315" t="str">
            <v>IF088W</v>
          </cell>
          <cell r="J1315">
            <v>199500</v>
          </cell>
        </row>
        <row r="1316">
          <cell r="I1316" t="str">
            <v>IF108W</v>
          </cell>
          <cell r="J1316">
            <v>224700</v>
          </cell>
        </row>
        <row r="1317">
          <cell r="I1317" t="str">
            <v>IF128W</v>
          </cell>
          <cell r="J1317">
            <v>251000</v>
          </cell>
        </row>
        <row r="1318">
          <cell r="I1318" t="str">
            <v>IF062G</v>
          </cell>
          <cell r="J1318">
            <v>116000</v>
          </cell>
        </row>
        <row r="1319">
          <cell r="I1319" t="str">
            <v>IF072G</v>
          </cell>
          <cell r="J1319">
            <v>130700</v>
          </cell>
        </row>
        <row r="1320">
          <cell r="I1320" t="str">
            <v>IF082G</v>
          </cell>
          <cell r="J1320">
            <v>148100</v>
          </cell>
        </row>
        <row r="1321">
          <cell r="I1321" t="str">
            <v>IF102G</v>
          </cell>
          <cell r="J1321">
            <v>176400</v>
          </cell>
        </row>
        <row r="1322">
          <cell r="I1322" t="str">
            <v>IF122G</v>
          </cell>
          <cell r="J1322">
            <v>204800</v>
          </cell>
        </row>
        <row r="1323">
          <cell r="I1323" t="str">
            <v>IF064G</v>
          </cell>
          <cell r="J1323">
            <v>138100</v>
          </cell>
        </row>
        <row r="1324">
          <cell r="I1324" t="str">
            <v>IF074G</v>
          </cell>
          <cell r="J1324">
            <v>152800</v>
          </cell>
        </row>
        <row r="1325">
          <cell r="I1325" t="str">
            <v>IF084G</v>
          </cell>
          <cell r="J1325">
            <v>170100</v>
          </cell>
        </row>
        <row r="1326">
          <cell r="I1326" t="str">
            <v>IF104G</v>
          </cell>
          <cell r="J1326">
            <v>198500</v>
          </cell>
        </row>
        <row r="1327">
          <cell r="I1327" t="str">
            <v>IF124G</v>
          </cell>
          <cell r="J1327">
            <v>226800</v>
          </cell>
        </row>
        <row r="1328">
          <cell r="I1328" t="str">
            <v>IF066G</v>
          </cell>
          <cell r="J1328">
            <v>152800</v>
          </cell>
        </row>
        <row r="1329">
          <cell r="I1329" t="str">
            <v>IF076G</v>
          </cell>
          <cell r="J1329">
            <v>172700</v>
          </cell>
        </row>
        <row r="1330">
          <cell r="I1330" t="str">
            <v>IF086G</v>
          </cell>
          <cell r="J1330">
            <v>196400</v>
          </cell>
        </row>
        <row r="1331">
          <cell r="I1331" t="str">
            <v>IF106G</v>
          </cell>
          <cell r="J1331">
            <v>235200</v>
          </cell>
        </row>
        <row r="1332">
          <cell r="I1332" t="str">
            <v>IF126G</v>
          </cell>
          <cell r="J1332">
            <v>274100</v>
          </cell>
        </row>
        <row r="1333">
          <cell r="I1333" t="str">
            <v>IF068G</v>
          </cell>
          <cell r="J1333">
            <v>173800</v>
          </cell>
        </row>
        <row r="1334">
          <cell r="I1334" t="str">
            <v>IF078G</v>
          </cell>
          <cell r="J1334">
            <v>193700</v>
          </cell>
        </row>
        <row r="1335">
          <cell r="I1335" t="str">
            <v>IF088G</v>
          </cell>
          <cell r="J1335">
            <v>217400</v>
          </cell>
        </row>
        <row r="1336">
          <cell r="I1336" t="str">
            <v>IF108G</v>
          </cell>
          <cell r="J1336">
            <v>256200</v>
          </cell>
        </row>
        <row r="1337">
          <cell r="I1337" t="str">
            <v>IF128G</v>
          </cell>
          <cell r="J1337">
            <v>295100</v>
          </cell>
        </row>
        <row r="1338">
          <cell r="I1338" t="str">
            <v>IF062H</v>
          </cell>
          <cell r="J1338">
            <v>115000</v>
          </cell>
        </row>
        <row r="1339">
          <cell r="I1339" t="str">
            <v>IF072H</v>
          </cell>
          <cell r="J1339">
            <v>127600</v>
          </cell>
        </row>
        <row r="1340">
          <cell r="I1340" t="str">
            <v>IF082H</v>
          </cell>
          <cell r="J1340">
            <v>141800</v>
          </cell>
        </row>
        <row r="1341">
          <cell r="I1341" t="str">
            <v>IF102H</v>
          </cell>
          <cell r="J1341">
            <v>165900</v>
          </cell>
        </row>
        <row r="1342">
          <cell r="I1342" t="str">
            <v>IF122H</v>
          </cell>
          <cell r="J1342">
            <v>190100</v>
          </cell>
        </row>
        <row r="1343">
          <cell r="I1343" t="str">
            <v>IF064H</v>
          </cell>
          <cell r="J1343">
            <v>137000</v>
          </cell>
        </row>
        <row r="1344">
          <cell r="I1344" t="str">
            <v>IF074H</v>
          </cell>
          <cell r="J1344">
            <v>149600</v>
          </cell>
        </row>
        <row r="1345">
          <cell r="I1345" t="str">
            <v>IF084H</v>
          </cell>
          <cell r="J1345">
            <v>163800</v>
          </cell>
        </row>
        <row r="1346">
          <cell r="I1346" t="str">
            <v>IF104H</v>
          </cell>
          <cell r="J1346">
            <v>188000</v>
          </cell>
        </row>
        <row r="1347">
          <cell r="I1347" t="str">
            <v>IF124H</v>
          </cell>
          <cell r="J1347">
            <v>212100</v>
          </cell>
        </row>
        <row r="1348">
          <cell r="I1348" t="str">
            <v>IF066H</v>
          </cell>
          <cell r="J1348">
            <v>154900</v>
          </cell>
        </row>
        <row r="1349">
          <cell r="I1349" t="str">
            <v>IF076H</v>
          </cell>
          <cell r="J1349">
            <v>170600</v>
          </cell>
        </row>
        <row r="1350">
          <cell r="I1350" t="str">
            <v>IF086H</v>
          </cell>
          <cell r="J1350">
            <v>188000</v>
          </cell>
        </row>
        <row r="1351">
          <cell r="I1351" t="str">
            <v>IF106H</v>
          </cell>
          <cell r="J1351">
            <v>218400</v>
          </cell>
        </row>
        <row r="1352">
          <cell r="I1352" t="str">
            <v>IF126H</v>
          </cell>
          <cell r="J1352">
            <v>248900</v>
          </cell>
        </row>
        <row r="1353">
          <cell r="I1353" t="str">
            <v>IF068H</v>
          </cell>
          <cell r="J1353">
            <v>175900</v>
          </cell>
        </row>
        <row r="1354">
          <cell r="I1354" t="str">
            <v>IF078H</v>
          </cell>
          <cell r="J1354">
            <v>191600</v>
          </cell>
        </row>
        <row r="1355">
          <cell r="I1355" t="str">
            <v>IF088H</v>
          </cell>
          <cell r="J1355">
            <v>209000</v>
          </cell>
        </row>
        <row r="1356">
          <cell r="I1356" t="str">
            <v>IF108H</v>
          </cell>
          <cell r="J1356">
            <v>239400</v>
          </cell>
        </row>
        <row r="1357">
          <cell r="I1357" t="str">
            <v>IF128H</v>
          </cell>
          <cell r="J1357">
            <v>269900</v>
          </cell>
        </row>
        <row r="1358">
          <cell r="I1358" t="str">
            <v>IF062B</v>
          </cell>
          <cell r="J1358">
            <v>128600</v>
          </cell>
        </row>
        <row r="1359">
          <cell r="I1359" t="str">
            <v>IF072B</v>
          </cell>
          <cell r="J1359">
            <v>140200</v>
          </cell>
        </row>
        <row r="1360">
          <cell r="I1360" t="str">
            <v>IF082B</v>
          </cell>
          <cell r="J1360">
            <v>152300</v>
          </cell>
        </row>
        <row r="1361">
          <cell r="I1361" t="str">
            <v>IF102B</v>
          </cell>
          <cell r="J1361">
            <v>176400</v>
          </cell>
        </row>
        <row r="1362">
          <cell r="I1362" t="str">
            <v>IF122B</v>
          </cell>
          <cell r="J1362">
            <v>200600</v>
          </cell>
        </row>
        <row r="1363">
          <cell r="I1363" t="str">
            <v>IF064B</v>
          </cell>
          <cell r="J1363">
            <v>148600</v>
          </cell>
        </row>
        <row r="1364">
          <cell r="I1364" t="str">
            <v>IF074B</v>
          </cell>
          <cell r="J1364">
            <v>162200</v>
          </cell>
        </row>
        <row r="1365">
          <cell r="I1365" t="str">
            <v>IF084B</v>
          </cell>
          <cell r="J1365">
            <v>176400</v>
          </cell>
        </row>
        <row r="1366">
          <cell r="I1366" t="str">
            <v>IF104B</v>
          </cell>
          <cell r="J1366">
            <v>202700</v>
          </cell>
        </row>
        <row r="1367">
          <cell r="I1367" t="str">
            <v>IF124B</v>
          </cell>
          <cell r="J1367">
            <v>228900</v>
          </cell>
        </row>
        <row r="1368">
          <cell r="I1368" t="str">
            <v>IF066B</v>
          </cell>
          <cell r="J1368">
            <v>168500</v>
          </cell>
        </row>
        <row r="1369">
          <cell r="I1369" t="str">
            <v>IF076B</v>
          </cell>
          <cell r="J1369">
            <v>183200</v>
          </cell>
        </row>
        <row r="1370">
          <cell r="I1370" t="str">
            <v>IF086B</v>
          </cell>
          <cell r="J1370">
            <v>198500</v>
          </cell>
        </row>
        <row r="1371">
          <cell r="I1371" t="str">
            <v>IF106B</v>
          </cell>
          <cell r="J1371">
            <v>228900</v>
          </cell>
        </row>
        <row r="1372">
          <cell r="I1372" t="str">
            <v>IF126B</v>
          </cell>
          <cell r="J1372">
            <v>259400</v>
          </cell>
        </row>
        <row r="1373">
          <cell r="I1373" t="str">
            <v>IF068B</v>
          </cell>
          <cell r="J1373">
            <v>187400</v>
          </cell>
        </row>
        <row r="1374">
          <cell r="I1374" t="str">
            <v>IF078B</v>
          </cell>
          <cell r="J1374">
            <v>204200</v>
          </cell>
        </row>
        <row r="1375">
          <cell r="I1375" t="str">
            <v>IF088B</v>
          </cell>
          <cell r="J1375">
            <v>221600</v>
          </cell>
        </row>
        <row r="1376">
          <cell r="I1376" t="str">
            <v>IF108B</v>
          </cell>
          <cell r="J1376">
            <v>254100</v>
          </cell>
        </row>
        <row r="1377">
          <cell r="I1377" t="str">
            <v>IF128B</v>
          </cell>
          <cell r="J1377">
            <v>286700</v>
          </cell>
        </row>
        <row r="1378">
          <cell r="I1378" t="str">
            <v>IF066HB</v>
          </cell>
          <cell r="J1378">
            <v>151700</v>
          </cell>
        </row>
        <row r="1379">
          <cell r="I1379" t="str">
            <v>IF076HB</v>
          </cell>
          <cell r="J1379">
            <v>169600</v>
          </cell>
        </row>
        <row r="1380">
          <cell r="I1380" t="str">
            <v>IF086HB</v>
          </cell>
          <cell r="J1380">
            <v>190100</v>
          </cell>
        </row>
        <row r="1381">
          <cell r="I1381" t="str">
            <v>IF106HB</v>
          </cell>
          <cell r="J1381">
            <v>224700</v>
          </cell>
        </row>
        <row r="1382">
          <cell r="I1382" t="str">
            <v>IF126HB</v>
          </cell>
          <cell r="J1382">
            <v>259400</v>
          </cell>
        </row>
        <row r="1383">
          <cell r="I1383" t="str">
            <v>IF068HB</v>
          </cell>
          <cell r="J1383">
            <v>172700</v>
          </cell>
        </row>
        <row r="1384">
          <cell r="I1384" t="str">
            <v>IF078HB</v>
          </cell>
          <cell r="J1384">
            <v>190600</v>
          </cell>
        </row>
        <row r="1385">
          <cell r="I1385" t="str">
            <v>IF088HB</v>
          </cell>
          <cell r="J1385">
            <v>211100</v>
          </cell>
        </row>
        <row r="1386">
          <cell r="I1386" t="str">
            <v>IF108HB</v>
          </cell>
          <cell r="J1386">
            <v>245700</v>
          </cell>
        </row>
        <row r="1387">
          <cell r="I1387" t="str">
            <v>IF128HB</v>
          </cell>
          <cell r="J1387">
            <v>280400</v>
          </cell>
        </row>
        <row r="1388">
          <cell r="I1388" t="str">
            <v>IF062D</v>
          </cell>
          <cell r="J1388">
            <v>123400</v>
          </cell>
        </row>
        <row r="1389">
          <cell r="I1389" t="str">
            <v>IF072D</v>
          </cell>
          <cell r="J1389">
            <v>134400</v>
          </cell>
        </row>
        <row r="1390">
          <cell r="I1390" t="str">
            <v>IF082D</v>
          </cell>
          <cell r="J1390">
            <v>146000</v>
          </cell>
        </row>
        <row r="1391">
          <cell r="I1391" t="str">
            <v>IF102D</v>
          </cell>
          <cell r="J1391">
            <v>168000</v>
          </cell>
        </row>
        <row r="1392">
          <cell r="I1392" t="str">
            <v>IF122D</v>
          </cell>
          <cell r="J1392">
            <v>190100</v>
          </cell>
        </row>
        <row r="1393">
          <cell r="I1393" t="str">
            <v>IF064D</v>
          </cell>
          <cell r="J1393">
            <v>142300</v>
          </cell>
        </row>
        <row r="1394">
          <cell r="I1394" t="str">
            <v>IF074D</v>
          </cell>
          <cell r="J1394">
            <v>154400</v>
          </cell>
        </row>
        <row r="1395">
          <cell r="I1395" t="str">
            <v>IF084D</v>
          </cell>
          <cell r="J1395">
            <v>167000</v>
          </cell>
        </row>
        <row r="1396">
          <cell r="I1396" t="str">
            <v>IF104D</v>
          </cell>
          <cell r="J1396">
            <v>190100</v>
          </cell>
        </row>
        <row r="1397">
          <cell r="I1397" t="str">
            <v>IF124D</v>
          </cell>
          <cell r="J1397">
            <v>213200</v>
          </cell>
        </row>
        <row r="1398">
          <cell r="I1398" t="str">
            <v>IF066D</v>
          </cell>
          <cell r="J1398">
            <v>163300</v>
          </cell>
        </row>
        <row r="1399">
          <cell r="I1399" t="str">
            <v>IF076D</v>
          </cell>
          <cell r="J1399">
            <v>177500</v>
          </cell>
        </row>
        <row r="1400">
          <cell r="I1400" t="str">
            <v>IF086D</v>
          </cell>
          <cell r="J1400">
            <v>192200</v>
          </cell>
        </row>
        <row r="1401">
          <cell r="I1401" t="str">
            <v>IF106D</v>
          </cell>
          <cell r="J1401">
            <v>220500</v>
          </cell>
        </row>
        <row r="1402">
          <cell r="I1402" t="str">
            <v>IF126D</v>
          </cell>
          <cell r="J1402">
            <v>248900</v>
          </cell>
        </row>
        <row r="1403">
          <cell r="I1403" t="str">
            <v>IF068D</v>
          </cell>
          <cell r="J1403">
            <v>181100</v>
          </cell>
        </row>
        <row r="1404">
          <cell r="I1404" t="str">
            <v>IF078D</v>
          </cell>
          <cell r="J1404">
            <v>196400</v>
          </cell>
        </row>
        <row r="1405">
          <cell r="I1405" t="str">
            <v>IF088D</v>
          </cell>
          <cell r="J1405">
            <v>212100</v>
          </cell>
        </row>
        <row r="1406">
          <cell r="I1406" t="str">
            <v>IF108D</v>
          </cell>
          <cell r="J1406">
            <v>241500</v>
          </cell>
        </row>
        <row r="1407">
          <cell r="I1407" t="str">
            <v>IF128D</v>
          </cell>
          <cell r="J1407">
            <v>270900</v>
          </cell>
        </row>
        <row r="1408">
          <cell r="I1408" t="str">
            <v>유리ED008</v>
          </cell>
          <cell r="J1408">
            <v>28000</v>
          </cell>
        </row>
        <row r="1409">
          <cell r="I1409" t="str">
            <v>유리ED012</v>
          </cell>
          <cell r="J1409">
            <v>32000</v>
          </cell>
        </row>
        <row r="1410">
          <cell r="I1410" t="str">
            <v>유리ED014</v>
          </cell>
          <cell r="J1410">
            <v>37000</v>
          </cell>
        </row>
        <row r="1411">
          <cell r="I1411" t="str">
            <v>유리ED016</v>
          </cell>
          <cell r="J1411">
            <v>43000</v>
          </cell>
        </row>
        <row r="1412">
          <cell r="I1412" t="str">
            <v>유리ED018</v>
          </cell>
          <cell r="J1412">
            <v>48000</v>
          </cell>
        </row>
        <row r="1413">
          <cell r="I1413" t="str">
            <v>유리ED018X</v>
          </cell>
          <cell r="J1413">
            <v>50000</v>
          </cell>
        </row>
        <row r="1414">
          <cell r="I1414" t="str">
            <v>유리ED0108</v>
          </cell>
          <cell r="J1414">
            <v>22000</v>
          </cell>
        </row>
        <row r="1415">
          <cell r="I1415" t="str">
            <v>유리ED0112</v>
          </cell>
          <cell r="J1415">
            <v>26000</v>
          </cell>
        </row>
        <row r="1416">
          <cell r="I1416" t="str">
            <v>유리ED0114</v>
          </cell>
          <cell r="J1416">
            <v>28000</v>
          </cell>
        </row>
        <row r="1417">
          <cell r="I1417" t="str">
            <v>유리ED0116</v>
          </cell>
          <cell r="J1417">
            <v>32000</v>
          </cell>
        </row>
        <row r="1418">
          <cell r="I1418" t="str">
            <v>유리ED401</v>
          </cell>
          <cell r="J1418">
            <v>20000</v>
          </cell>
        </row>
        <row r="1419">
          <cell r="I1419" t="str">
            <v>유리ED410</v>
          </cell>
          <cell r="J1419">
            <v>20000</v>
          </cell>
        </row>
        <row r="1420">
          <cell r="I1420" t="str">
            <v>유리ED412</v>
          </cell>
          <cell r="J1420">
            <v>22000</v>
          </cell>
        </row>
        <row r="1421">
          <cell r="I1421" t="str">
            <v>유리ED0706</v>
          </cell>
          <cell r="J1421">
            <v>22000</v>
          </cell>
        </row>
        <row r="1422">
          <cell r="I1422" t="str">
            <v>유리ED0708</v>
          </cell>
          <cell r="J1422">
            <v>27000</v>
          </cell>
        </row>
        <row r="1423">
          <cell r="I1423" t="str">
            <v>유리ED0806</v>
          </cell>
          <cell r="J1423">
            <v>15000</v>
          </cell>
        </row>
        <row r="1424">
          <cell r="I1424" t="str">
            <v>유리ED0808</v>
          </cell>
          <cell r="J1424">
            <v>18000</v>
          </cell>
        </row>
        <row r="1425">
          <cell r="I1425" t="str">
            <v>유리ED5466</v>
          </cell>
          <cell r="J1425">
            <v>22000</v>
          </cell>
        </row>
        <row r="1426">
          <cell r="I1426" t="str">
            <v>유리ED5488</v>
          </cell>
          <cell r="J1426">
            <v>25000</v>
          </cell>
        </row>
        <row r="1427">
          <cell r="I1427" t="str">
            <v>유리ED5966</v>
          </cell>
          <cell r="J1427">
            <v>22000</v>
          </cell>
        </row>
        <row r="1428">
          <cell r="I1428" t="str">
            <v>유리ED5988</v>
          </cell>
          <cell r="J1428">
            <v>25000</v>
          </cell>
        </row>
        <row r="1429">
          <cell r="I1429" t="str">
            <v>유리ED950</v>
          </cell>
          <cell r="J1429">
            <v>40000</v>
          </cell>
        </row>
        <row r="1430">
          <cell r="I1430" t="str">
            <v>유리ED912</v>
          </cell>
          <cell r="J1430">
            <v>28000</v>
          </cell>
        </row>
        <row r="1431">
          <cell r="I1431" t="str">
            <v>유리ED916</v>
          </cell>
          <cell r="J1431">
            <v>43000</v>
          </cell>
        </row>
        <row r="1432">
          <cell r="I1432" t="str">
            <v>유리EZ016</v>
          </cell>
          <cell r="J1432">
            <v>30000</v>
          </cell>
        </row>
        <row r="1433">
          <cell r="I1433" t="str">
            <v>유리TD008</v>
          </cell>
          <cell r="J1433">
            <v>30000</v>
          </cell>
        </row>
        <row r="1434">
          <cell r="I1434" t="str">
            <v>유리TD010</v>
          </cell>
          <cell r="J1434">
            <v>35000</v>
          </cell>
        </row>
        <row r="1435">
          <cell r="I1435" t="str">
            <v>유리TD012</v>
          </cell>
          <cell r="J1435">
            <v>37000</v>
          </cell>
        </row>
        <row r="1436">
          <cell r="I1436" t="str">
            <v>유리TD014</v>
          </cell>
          <cell r="J1436">
            <v>42000</v>
          </cell>
        </row>
        <row r="1437">
          <cell r="I1437" t="str">
            <v>유리TD016</v>
          </cell>
          <cell r="J1437">
            <v>47000</v>
          </cell>
        </row>
        <row r="1438">
          <cell r="I1438" t="str">
            <v>유리TD018</v>
          </cell>
          <cell r="J1438">
            <v>52000</v>
          </cell>
        </row>
        <row r="1439">
          <cell r="I1439" t="str">
            <v>유리TD108</v>
          </cell>
          <cell r="J1439">
            <v>23000</v>
          </cell>
        </row>
        <row r="1440">
          <cell r="I1440" t="str">
            <v>유리TD110</v>
          </cell>
          <cell r="J1440">
            <v>28000</v>
          </cell>
        </row>
        <row r="1441">
          <cell r="I1441" t="str">
            <v>유리TD112</v>
          </cell>
          <cell r="J1441">
            <v>30000</v>
          </cell>
        </row>
        <row r="1442">
          <cell r="I1442" t="str">
            <v>유리TD114</v>
          </cell>
          <cell r="J1442">
            <v>35000</v>
          </cell>
        </row>
        <row r="1443">
          <cell r="I1443" t="str">
            <v>유리TD116</v>
          </cell>
          <cell r="J1443">
            <v>40000</v>
          </cell>
        </row>
        <row r="1444">
          <cell r="I1444" t="str">
            <v>유리TD118</v>
          </cell>
          <cell r="J1444">
            <v>43000</v>
          </cell>
        </row>
        <row r="1445">
          <cell r="I1445" t="str">
            <v>유리TD912</v>
          </cell>
          <cell r="J1445">
            <v>27000</v>
          </cell>
        </row>
        <row r="1446">
          <cell r="I1446" t="str">
            <v>유리TD916</v>
          </cell>
          <cell r="J1446">
            <v>40000</v>
          </cell>
        </row>
        <row r="1447">
          <cell r="I1447" t="str">
            <v>유리TD990</v>
          </cell>
          <cell r="J1447">
            <v>42000</v>
          </cell>
        </row>
        <row r="1448">
          <cell r="I1448" t="str">
            <v>유리TD966</v>
          </cell>
          <cell r="J1448">
            <v>32000</v>
          </cell>
        </row>
        <row r="1449">
          <cell r="I1449" t="str">
            <v>유리TD988</v>
          </cell>
          <cell r="J1449">
            <v>43000</v>
          </cell>
        </row>
        <row r="1450">
          <cell r="I1450" t="str">
            <v>유리TD412</v>
          </cell>
          <cell r="J1450">
            <v>20000</v>
          </cell>
        </row>
        <row r="1451">
          <cell r="I1451" t="str">
            <v>유리TD508</v>
          </cell>
          <cell r="J1451">
            <v>46000</v>
          </cell>
        </row>
        <row r="1452">
          <cell r="I1452" t="str">
            <v>유리TD507</v>
          </cell>
          <cell r="J1452">
            <v>46000</v>
          </cell>
        </row>
        <row r="1453">
          <cell r="I1453" t="str">
            <v>유리TD518</v>
          </cell>
          <cell r="J1453">
            <v>35000</v>
          </cell>
        </row>
        <row r="1454">
          <cell r="I1454" t="str">
            <v>유리TD516</v>
          </cell>
          <cell r="J1454">
            <v>30000</v>
          </cell>
        </row>
        <row r="1455">
          <cell r="I1455" t="str">
            <v>유리NT0006</v>
          </cell>
          <cell r="J1455">
            <v>18000</v>
          </cell>
        </row>
        <row r="1456">
          <cell r="I1456" t="str">
            <v>유리NT0008</v>
          </cell>
          <cell r="J1456">
            <v>23000</v>
          </cell>
        </row>
        <row r="1457">
          <cell r="I1457" t="str">
            <v>유리NT0010</v>
          </cell>
          <cell r="J1457">
            <v>28000</v>
          </cell>
        </row>
        <row r="1458">
          <cell r="I1458" t="str">
            <v>유리NT0012</v>
          </cell>
          <cell r="J1458">
            <v>32000</v>
          </cell>
        </row>
        <row r="1459">
          <cell r="I1459" t="str">
            <v>유리NT0016</v>
          </cell>
          <cell r="J1459">
            <v>43000</v>
          </cell>
        </row>
        <row r="1460">
          <cell r="I1460" t="str">
            <v>유리NT0018</v>
          </cell>
          <cell r="J1460">
            <v>45000</v>
          </cell>
        </row>
        <row r="1461">
          <cell r="I1461" t="str">
            <v>유리NT0106</v>
          </cell>
          <cell r="J1461">
            <v>18000</v>
          </cell>
        </row>
        <row r="1462">
          <cell r="I1462" t="str">
            <v>유리NT0108</v>
          </cell>
          <cell r="J1462">
            <v>22000</v>
          </cell>
        </row>
        <row r="1463">
          <cell r="I1463" t="str">
            <v>유리NT0110</v>
          </cell>
          <cell r="J1463">
            <v>23000</v>
          </cell>
        </row>
        <row r="1464">
          <cell r="I1464" t="str">
            <v>유리NT0112</v>
          </cell>
          <cell r="J1464">
            <v>25000</v>
          </cell>
        </row>
        <row r="1465">
          <cell r="I1465" t="str">
            <v>유리NT0114</v>
          </cell>
          <cell r="J1465">
            <v>30000</v>
          </cell>
        </row>
        <row r="1466">
          <cell r="I1466" t="str">
            <v>유리NT0116</v>
          </cell>
          <cell r="J1466">
            <v>34000</v>
          </cell>
        </row>
        <row r="1467">
          <cell r="I1467" t="str">
            <v>유리NT0118</v>
          </cell>
          <cell r="J1467">
            <v>38000</v>
          </cell>
        </row>
        <row r="1468">
          <cell r="I1468" t="str">
            <v>유리NT966</v>
          </cell>
          <cell r="J1468">
            <v>40000</v>
          </cell>
        </row>
        <row r="1469">
          <cell r="I1469" t="str">
            <v>유리NT5566</v>
          </cell>
          <cell r="J1469">
            <v>47000</v>
          </cell>
        </row>
        <row r="1470">
          <cell r="I1470" t="str">
            <v>유리NT988</v>
          </cell>
          <cell r="J1470">
            <v>45000</v>
          </cell>
        </row>
        <row r="1471">
          <cell r="I1471" t="str">
            <v>유리NT912</v>
          </cell>
          <cell r="J1471">
            <v>28000</v>
          </cell>
        </row>
        <row r="1472">
          <cell r="I1472" t="str">
            <v>유리NT916</v>
          </cell>
          <cell r="J1472">
            <v>38000</v>
          </cell>
        </row>
        <row r="1473">
          <cell r="I1473" t="str">
            <v>유리NT918</v>
          </cell>
          <cell r="J1473">
            <v>45000</v>
          </cell>
        </row>
        <row r="1474">
          <cell r="I1474" t="str">
            <v>유리NT5586</v>
          </cell>
          <cell r="J1474">
            <v>50000</v>
          </cell>
        </row>
        <row r="1475">
          <cell r="I1475" t="str">
            <v>유리NT5588</v>
          </cell>
          <cell r="J1475">
            <v>52000</v>
          </cell>
        </row>
        <row r="1476">
          <cell r="I1476" t="str">
            <v>유리YD018</v>
          </cell>
          <cell r="J1476">
            <v>60000</v>
          </cell>
        </row>
        <row r="1477">
          <cell r="I1477" t="str">
            <v>유리YD412</v>
          </cell>
          <cell r="J1477">
            <v>25000</v>
          </cell>
        </row>
        <row r="1478">
          <cell r="I1478" t="str">
            <v>유리YD990</v>
          </cell>
          <cell r="J1478">
            <v>40000</v>
          </cell>
        </row>
        <row r="1479">
          <cell r="I1479" t="str">
            <v>유리CR009</v>
          </cell>
          <cell r="J1479">
            <v>27000</v>
          </cell>
        </row>
        <row r="1480">
          <cell r="I1480" t="str">
            <v>유리CR012</v>
          </cell>
          <cell r="J1480">
            <v>40000</v>
          </cell>
        </row>
        <row r="1481">
          <cell r="I1481" t="str">
            <v>유리CR018</v>
          </cell>
          <cell r="J1481">
            <v>48000</v>
          </cell>
        </row>
        <row r="1482">
          <cell r="I1482" t="str">
            <v>유리CR024</v>
          </cell>
          <cell r="J1482">
            <v>75000</v>
          </cell>
        </row>
        <row r="1483">
          <cell r="I1483" t="str">
            <v>유리SR009</v>
          </cell>
          <cell r="J1483">
            <v>25000</v>
          </cell>
        </row>
        <row r="1484">
          <cell r="I1484" t="str">
            <v>유리SR012</v>
          </cell>
          <cell r="J1484">
            <v>40000</v>
          </cell>
        </row>
        <row r="1485">
          <cell r="I1485" t="str">
            <v>유리SR018</v>
          </cell>
          <cell r="J1485">
            <v>46000</v>
          </cell>
        </row>
        <row r="1486">
          <cell r="I1486" t="str">
            <v>유리SR024S</v>
          </cell>
          <cell r="J1486">
            <v>62000</v>
          </cell>
        </row>
        <row r="1487">
          <cell r="I1487" t="str">
            <v>유리SR024</v>
          </cell>
          <cell r="J1487">
            <v>70000</v>
          </cell>
        </row>
        <row r="1488">
          <cell r="I1488" t="str">
            <v>유리SR032</v>
          </cell>
          <cell r="J1488">
            <v>85000</v>
          </cell>
        </row>
        <row r="1489">
          <cell r="I1489" t="str">
            <v>유리PD018</v>
          </cell>
          <cell r="J1489">
            <v>56000</v>
          </cell>
        </row>
        <row r="1490">
          <cell r="I1490" t="str">
            <v>유리PD021</v>
          </cell>
          <cell r="J1490">
            <v>72000</v>
          </cell>
        </row>
        <row r="1491">
          <cell r="I1491" t="str">
            <v>유리PD414</v>
          </cell>
          <cell r="J1491">
            <v>28000</v>
          </cell>
        </row>
        <row r="1492">
          <cell r="I1492" t="str">
            <v>유리EL0112</v>
          </cell>
          <cell r="J1492">
            <v>25000</v>
          </cell>
        </row>
        <row r="1493">
          <cell r="I1493" t="str">
            <v>유리EL0104</v>
          </cell>
          <cell r="J1493">
            <v>15000</v>
          </cell>
        </row>
        <row r="1494">
          <cell r="I1494" t="str">
            <v>유리CL0207</v>
          </cell>
          <cell r="J1494">
            <v>26000</v>
          </cell>
        </row>
        <row r="1495">
          <cell r="I1495" t="str">
            <v>유리CL0212</v>
          </cell>
          <cell r="J1495">
            <v>25000</v>
          </cell>
        </row>
        <row r="1496">
          <cell r="I1496" t="str">
            <v>유리CL0204</v>
          </cell>
          <cell r="J1496">
            <v>18000</v>
          </cell>
        </row>
        <row r="1497">
          <cell r="I1497" t="str">
            <v>유리LD021</v>
          </cell>
          <cell r="J1497">
            <v>70000</v>
          </cell>
        </row>
        <row r="1498">
          <cell r="I1498" t="str">
            <v>유리LD018</v>
          </cell>
          <cell r="J1498">
            <v>45000</v>
          </cell>
        </row>
        <row r="1499">
          <cell r="I1499" t="str">
            <v>유리LZ01</v>
          </cell>
          <cell r="J1499">
            <v>40000</v>
          </cell>
        </row>
        <row r="1500">
          <cell r="I1500" t="str">
            <v>유리LZ11</v>
          </cell>
          <cell r="J1500">
            <v>30000</v>
          </cell>
        </row>
        <row r="1501">
          <cell r="I1501" t="str">
            <v>유리LL016</v>
          </cell>
          <cell r="J1501">
            <v>45000</v>
          </cell>
        </row>
        <row r="1502">
          <cell r="I1502" t="str">
            <v>유리LL008</v>
          </cell>
          <cell r="J1502">
            <v>25000</v>
          </cell>
        </row>
        <row r="1503">
          <cell r="I1503" t="str">
            <v>유리LL0007</v>
          </cell>
          <cell r="J1503">
            <v>18000</v>
          </cell>
        </row>
        <row r="1504">
          <cell r="I1504" t="str">
            <v>유리CR1107</v>
          </cell>
          <cell r="J1504">
            <v>18000</v>
          </cell>
        </row>
        <row r="1505">
          <cell r="I1505" t="str">
            <v>유리CR1115</v>
          </cell>
          <cell r="J1505">
            <v>25000</v>
          </cell>
        </row>
        <row r="1506">
          <cell r="I1506" t="str">
            <v>유리CR1166</v>
          </cell>
          <cell r="J1506">
            <v>25000</v>
          </cell>
        </row>
        <row r="1507">
          <cell r="I1507" t="str">
            <v>유리CR1007</v>
          </cell>
          <cell r="J1507">
            <v>20000</v>
          </cell>
        </row>
        <row r="1508">
          <cell r="I1508" t="str">
            <v>유리CR1015</v>
          </cell>
          <cell r="J1508">
            <v>40000</v>
          </cell>
        </row>
        <row r="1509">
          <cell r="I1509" t="str">
            <v>유리CR1066</v>
          </cell>
          <cell r="J1509">
            <v>45000</v>
          </cell>
        </row>
        <row r="1510">
          <cell r="I1510" t="str">
            <v>유리CR3118</v>
          </cell>
          <cell r="J1510">
            <v>30000</v>
          </cell>
        </row>
        <row r="1511">
          <cell r="I1511" t="str">
            <v>유리SD008</v>
          </cell>
          <cell r="J1511">
            <v>23000</v>
          </cell>
        </row>
        <row r="1512">
          <cell r="I1512" t="str">
            <v>유리SD008L</v>
          </cell>
          <cell r="J1512">
            <v>23000</v>
          </cell>
        </row>
        <row r="1513">
          <cell r="I1513" t="str">
            <v>유리SD008R</v>
          </cell>
          <cell r="J1513">
            <v>23000</v>
          </cell>
        </row>
        <row r="1514">
          <cell r="I1514" t="str">
            <v>유리SD012</v>
          </cell>
          <cell r="J1514">
            <v>30000</v>
          </cell>
        </row>
        <row r="1515">
          <cell r="I1515" t="str">
            <v>유리SD012L</v>
          </cell>
          <cell r="J1515">
            <v>30000</v>
          </cell>
        </row>
        <row r="1516">
          <cell r="I1516" t="str">
            <v>유리SD012R</v>
          </cell>
          <cell r="J1516">
            <v>30000</v>
          </cell>
        </row>
        <row r="1517">
          <cell r="I1517" t="str">
            <v>유리SD014</v>
          </cell>
          <cell r="J1517">
            <v>40000</v>
          </cell>
        </row>
        <row r="1518">
          <cell r="I1518" t="str">
            <v>유리SD014L</v>
          </cell>
          <cell r="J1518">
            <v>40000</v>
          </cell>
        </row>
        <row r="1519">
          <cell r="I1519" t="str">
            <v>유리SD014R</v>
          </cell>
          <cell r="J1519">
            <v>40000</v>
          </cell>
        </row>
        <row r="1520">
          <cell r="I1520" t="str">
            <v>유리SD016</v>
          </cell>
          <cell r="J1520">
            <v>50000</v>
          </cell>
        </row>
        <row r="1521">
          <cell r="I1521" t="str">
            <v>유리SD016R</v>
          </cell>
          <cell r="J1521">
            <v>50000</v>
          </cell>
        </row>
        <row r="1522">
          <cell r="I1522" t="str">
            <v>유리SD016L</v>
          </cell>
          <cell r="J1522">
            <v>50000</v>
          </cell>
        </row>
        <row r="1523">
          <cell r="I1523" t="str">
            <v>유리SD316R</v>
          </cell>
          <cell r="J1523">
            <v>60000</v>
          </cell>
        </row>
        <row r="1524">
          <cell r="I1524" t="str">
            <v>유리SD316L</v>
          </cell>
          <cell r="J1524">
            <v>60000</v>
          </cell>
        </row>
        <row r="1525">
          <cell r="I1525" t="str">
            <v>유리SD507</v>
          </cell>
          <cell r="J1525">
            <v>40000</v>
          </cell>
        </row>
        <row r="1526">
          <cell r="I1526" t="str">
            <v>유리SD517</v>
          </cell>
          <cell r="J1526">
            <v>30000</v>
          </cell>
        </row>
        <row r="1527">
          <cell r="I1527" t="str">
            <v>유리SD547</v>
          </cell>
          <cell r="J1527">
            <v>18000</v>
          </cell>
        </row>
        <row r="1528">
          <cell r="I1528" t="str">
            <v>유리SD597</v>
          </cell>
          <cell r="J1528">
            <v>23000</v>
          </cell>
        </row>
        <row r="1529">
          <cell r="I1529" t="str">
            <v>유리SD406L</v>
          </cell>
          <cell r="J1529">
            <v>15000</v>
          </cell>
        </row>
        <row r="1530">
          <cell r="I1530" t="str">
            <v>유리SD406R</v>
          </cell>
          <cell r="J1530">
            <v>15000</v>
          </cell>
        </row>
        <row r="1531">
          <cell r="I1531" t="str">
            <v>유리SD912</v>
          </cell>
          <cell r="J1531">
            <v>23000</v>
          </cell>
        </row>
        <row r="1532">
          <cell r="I1532" t="str">
            <v>유리SD955</v>
          </cell>
          <cell r="J1532">
            <v>20000</v>
          </cell>
        </row>
        <row r="1533">
          <cell r="I1533" t="str">
            <v>유리SD977</v>
          </cell>
          <cell r="J1533">
            <v>34000</v>
          </cell>
        </row>
        <row r="1534">
          <cell r="I1534" t="str">
            <v>유리SD927L</v>
          </cell>
          <cell r="J1534">
            <v>40000</v>
          </cell>
        </row>
        <row r="1535">
          <cell r="I1535" t="str">
            <v>유리SD927R</v>
          </cell>
          <cell r="J1535">
            <v>40000</v>
          </cell>
        </row>
        <row r="1536">
          <cell r="I1536" t="str">
            <v>유리SD990</v>
          </cell>
          <cell r="J1536">
            <v>42000</v>
          </cell>
        </row>
        <row r="1537">
          <cell r="I1537" t="str">
            <v>유리SD0300</v>
          </cell>
          <cell r="J1537">
            <v>15000</v>
          </cell>
        </row>
        <row r="1538">
          <cell r="I1538" t="str">
            <v>유리SD662</v>
          </cell>
          <cell r="J1538">
            <v>18000</v>
          </cell>
        </row>
        <row r="1539">
          <cell r="I1539" t="str">
            <v>유리IT0008</v>
          </cell>
          <cell r="J1539">
            <v>24000</v>
          </cell>
        </row>
        <row r="1540">
          <cell r="I1540" t="str">
            <v>유리IT0008L</v>
          </cell>
          <cell r="J1540">
            <v>24000</v>
          </cell>
        </row>
        <row r="1541">
          <cell r="I1541" t="str">
            <v>유리IT0008R</v>
          </cell>
          <cell r="J1541">
            <v>24000</v>
          </cell>
        </row>
        <row r="1542">
          <cell r="I1542" t="str">
            <v>유리IT0010</v>
          </cell>
          <cell r="J1542">
            <v>30000</v>
          </cell>
        </row>
        <row r="1543">
          <cell r="I1543" t="str">
            <v>유리IT0010L</v>
          </cell>
          <cell r="J1543">
            <v>30000</v>
          </cell>
        </row>
        <row r="1544">
          <cell r="I1544" t="str">
            <v>유리IT0010R</v>
          </cell>
          <cell r="J1544">
            <v>30000</v>
          </cell>
        </row>
        <row r="1545">
          <cell r="I1545" t="str">
            <v>유리IT0012</v>
          </cell>
          <cell r="J1545">
            <v>32000</v>
          </cell>
        </row>
        <row r="1546">
          <cell r="I1546" t="str">
            <v>유리IT0012L</v>
          </cell>
          <cell r="J1546">
            <v>32000</v>
          </cell>
        </row>
        <row r="1547">
          <cell r="I1547" t="str">
            <v>유리IT0012R</v>
          </cell>
          <cell r="J1547">
            <v>32000</v>
          </cell>
        </row>
        <row r="1548">
          <cell r="I1548" t="str">
            <v>유리IT0116</v>
          </cell>
          <cell r="J1548">
            <v>38000</v>
          </cell>
        </row>
        <row r="1549">
          <cell r="I1549" t="str">
            <v>유리IT0118</v>
          </cell>
          <cell r="J1549">
            <v>40000</v>
          </cell>
        </row>
        <row r="1550">
          <cell r="I1550" t="str">
            <v>유리IT5066</v>
          </cell>
          <cell r="J1550">
            <v>42000</v>
          </cell>
        </row>
        <row r="1551">
          <cell r="I1551" t="str">
            <v>유리IT5077</v>
          </cell>
          <cell r="J1551">
            <v>45000</v>
          </cell>
        </row>
        <row r="1552">
          <cell r="I1552" t="str">
            <v>유리IT912</v>
          </cell>
          <cell r="J1552">
            <v>27000</v>
          </cell>
        </row>
        <row r="1553">
          <cell r="I1553" t="str">
            <v>유리IT916</v>
          </cell>
          <cell r="J1553">
            <v>43000</v>
          </cell>
        </row>
        <row r="1554">
          <cell r="I1554" t="str">
            <v>유리IT966</v>
          </cell>
          <cell r="J1554">
            <v>28000</v>
          </cell>
        </row>
        <row r="1555">
          <cell r="I1555" t="str">
            <v>유리IT977</v>
          </cell>
          <cell r="J1555">
            <v>43000</v>
          </cell>
        </row>
        <row r="1556">
          <cell r="I1556" t="str">
            <v>유리IT926L</v>
          </cell>
          <cell r="J1556">
            <v>43000</v>
          </cell>
        </row>
        <row r="1557">
          <cell r="I1557" t="str">
            <v>유리IT926R</v>
          </cell>
          <cell r="J1557">
            <v>43000</v>
          </cell>
        </row>
        <row r="1558">
          <cell r="I1558" t="str">
            <v>유리IT927L</v>
          </cell>
          <cell r="J1558">
            <v>43000</v>
          </cell>
        </row>
        <row r="1559">
          <cell r="I1559" t="str">
            <v>유리IT927R</v>
          </cell>
          <cell r="J1559">
            <v>43000</v>
          </cell>
        </row>
        <row r="1560">
          <cell r="I1560" t="str">
            <v>유리IT912DL</v>
          </cell>
          <cell r="J1560">
            <v>38000</v>
          </cell>
        </row>
        <row r="1561">
          <cell r="I1561" t="str">
            <v>유리IT912DR</v>
          </cell>
          <cell r="J1561">
            <v>38000</v>
          </cell>
        </row>
        <row r="1562">
          <cell r="I1562" t="str">
            <v>유리IT918DL</v>
          </cell>
          <cell r="J1562">
            <v>43000</v>
          </cell>
        </row>
        <row r="1563">
          <cell r="I1563" t="str">
            <v>유리IT918DR</v>
          </cell>
          <cell r="J1563">
            <v>43000</v>
          </cell>
        </row>
        <row r="1564">
          <cell r="I1564" t="str">
            <v>유리IT912CL</v>
          </cell>
          <cell r="J1564">
            <v>38000</v>
          </cell>
        </row>
        <row r="1565">
          <cell r="I1565" t="str">
            <v>유리IT912CR</v>
          </cell>
          <cell r="J1565">
            <v>38000</v>
          </cell>
        </row>
        <row r="1566">
          <cell r="I1566" t="str">
            <v>유리IT918CL</v>
          </cell>
          <cell r="J1566">
            <v>43000</v>
          </cell>
        </row>
        <row r="1567">
          <cell r="I1567" t="str">
            <v>유리IT918CR</v>
          </cell>
          <cell r="J1567">
            <v>43000</v>
          </cell>
        </row>
        <row r="1568">
          <cell r="I1568" t="str">
            <v>유리IT2004</v>
          </cell>
          <cell r="J1568">
            <v>15000</v>
          </cell>
        </row>
        <row r="1569">
          <cell r="I1569" t="str">
            <v>유리IT2005</v>
          </cell>
          <cell r="J1569">
            <v>15000</v>
          </cell>
        </row>
        <row r="1570">
          <cell r="I1570" t="str">
            <v>유리IT2006</v>
          </cell>
          <cell r="J1570">
            <v>15000</v>
          </cell>
        </row>
        <row r="1571">
          <cell r="I1571" t="str">
            <v>유리IT2007</v>
          </cell>
          <cell r="J1571">
            <v>17000</v>
          </cell>
        </row>
        <row r="1572">
          <cell r="I1572" t="str">
            <v>유리IT2008</v>
          </cell>
          <cell r="J1572">
            <v>20000</v>
          </cell>
        </row>
        <row r="1573">
          <cell r="I1573" t="str">
            <v>유리IT2010</v>
          </cell>
          <cell r="J1573">
            <v>20000</v>
          </cell>
        </row>
        <row r="1574">
          <cell r="I1574" t="str">
            <v>유리IT2012</v>
          </cell>
          <cell r="J1574">
            <v>22000</v>
          </cell>
        </row>
        <row r="1575">
          <cell r="I1575" t="str">
            <v>유리IT2014</v>
          </cell>
          <cell r="J1575">
            <v>25000</v>
          </cell>
        </row>
        <row r="1576">
          <cell r="I1576" t="str">
            <v>유리IT2016</v>
          </cell>
          <cell r="J1576">
            <v>28000</v>
          </cell>
        </row>
        <row r="1577">
          <cell r="I1577" t="str">
            <v>유리IT2122</v>
          </cell>
          <cell r="J1577">
            <v>15000</v>
          </cell>
        </row>
        <row r="1578">
          <cell r="I1578" t="str">
            <v>유리IT2204</v>
          </cell>
          <cell r="J1578">
            <v>15000</v>
          </cell>
        </row>
        <row r="1579">
          <cell r="I1579" t="str">
            <v>유리IT2205</v>
          </cell>
          <cell r="J1579">
            <v>15000</v>
          </cell>
        </row>
        <row r="1580">
          <cell r="I1580" t="str">
            <v>유리IT2206</v>
          </cell>
          <cell r="J1580">
            <v>18000</v>
          </cell>
        </row>
        <row r="1581">
          <cell r="I1581" t="str">
            <v>유리IT2207</v>
          </cell>
          <cell r="J1581">
            <v>20000</v>
          </cell>
        </row>
        <row r="1582">
          <cell r="I1582" t="str">
            <v>유리IT2208</v>
          </cell>
          <cell r="J1582">
            <v>22000</v>
          </cell>
        </row>
        <row r="1583">
          <cell r="I1583" t="str">
            <v>유리IT2210</v>
          </cell>
          <cell r="J1583">
            <v>22000</v>
          </cell>
        </row>
        <row r="1584">
          <cell r="I1584" t="str">
            <v>유리IT2212</v>
          </cell>
          <cell r="J1584">
            <v>25000</v>
          </cell>
        </row>
        <row r="1585">
          <cell r="I1585" t="str">
            <v>유리PL0904</v>
          </cell>
          <cell r="J1585">
            <v>18000</v>
          </cell>
        </row>
        <row r="1586">
          <cell r="I1586" t="str">
            <v>유리PL0908</v>
          </cell>
          <cell r="J1586">
            <v>28000</v>
          </cell>
        </row>
        <row r="1587">
          <cell r="I1587" t="str">
            <v>유리PL0912</v>
          </cell>
          <cell r="J1587">
            <v>30000</v>
          </cell>
        </row>
        <row r="1588">
          <cell r="I1588" t="str">
            <v>유리PL0914</v>
          </cell>
          <cell r="J1588">
            <v>34000</v>
          </cell>
        </row>
        <row r="1589">
          <cell r="I1589" t="str">
            <v>유리CR2008</v>
          </cell>
          <cell r="J1589">
            <v>28000</v>
          </cell>
        </row>
        <row r="1590">
          <cell r="I1590" t="str">
            <v>유리CR2590</v>
          </cell>
          <cell r="J1590">
            <v>28000</v>
          </cell>
        </row>
        <row r="1591">
          <cell r="I1591" t="str">
            <v>유리CR2016</v>
          </cell>
          <cell r="J1591">
            <v>42000</v>
          </cell>
        </row>
        <row r="1592">
          <cell r="I1592" t="str">
            <v>유리CC1083</v>
          </cell>
          <cell r="J1592">
            <v>18000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refreshError="1"/>
      <sheetData sheetId="437" refreshError="1"/>
      <sheetData sheetId="438" refreshError="1"/>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refreshError="1"/>
      <sheetData sheetId="473" refreshError="1"/>
      <sheetData sheetId="474" refreshError="1"/>
      <sheetData sheetId="475" refreshError="1"/>
      <sheetData sheetId="476" refreshError="1"/>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계경비(시간당)"/>
      <sheetName val="램머"/>
      <sheetName val="구천"/>
      <sheetName val="기계경비_시간당_"/>
      <sheetName val="일위대가"/>
      <sheetName val="초기화면"/>
      <sheetName val="관급자재"/>
      <sheetName val="현장경상비"/>
      <sheetName val="경산"/>
      <sheetName val="평가데이터"/>
      <sheetName val="청천내"/>
      <sheetName val="공사개요"/>
      <sheetName val="방배동내역(리라)"/>
      <sheetName val="현장경비"/>
      <sheetName val="건축공사집계표"/>
      <sheetName val="부대공사총괄"/>
      <sheetName val="내역(토목)"/>
      <sheetName val="설계예산서"/>
      <sheetName val="데이타"/>
      <sheetName val="물가"/>
      <sheetName val="내역서"/>
      <sheetName val="2공구하도급내역서"/>
      <sheetName val="내역"/>
      <sheetName val="서대문대장"/>
      <sheetName val="직재"/>
      <sheetName val="#REF"/>
      <sheetName val="03전반노무비"/>
      <sheetName val="계양가시설"/>
      <sheetName val="I一般比"/>
      <sheetName val="원가계산서"/>
      <sheetName val="산출물량"/>
      <sheetName val="일위대가표"/>
      <sheetName val="산출"/>
      <sheetName val="노임"/>
      <sheetName val="산출서"/>
      <sheetName val="설명"/>
      <sheetName val="노무비"/>
      <sheetName val="일위대가 "/>
      <sheetName val="방배동내역 (총괄)"/>
      <sheetName val="예산내~1"/>
      <sheetName val="Sheet1"/>
      <sheetName val="2000년1차"/>
      <sheetName val="1차 내역서"/>
      <sheetName val="전기일위대가"/>
      <sheetName val="DATE"/>
      <sheetName val="변수값"/>
      <sheetName val="중기상차"/>
      <sheetName val="AS복구"/>
      <sheetName val="중기터파기"/>
      <sheetName val="Mc1"/>
      <sheetName val="총괄내역서"/>
      <sheetName val="동원인원"/>
      <sheetName val="단가산출서"/>
      <sheetName val="102역사"/>
      <sheetName val="토목내역"/>
      <sheetName val="해평견적"/>
      <sheetName val="기초입력 DATA"/>
      <sheetName val="기초자료입력"/>
      <sheetName val="견적대비"/>
      <sheetName val="식재인부"/>
      <sheetName val="업무처리전"/>
      <sheetName val="요율"/>
      <sheetName val="자재대"/>
      <sheetName val="단가"/>
      <sheetName val="공사원가계산서"/>
      <sheetName val="도급예산내역서총괄표"/>
      <sheetName val="작성"/>
      <sheetName val="Sheet5"/>
      <sheetName val="아파트 내역"/>
      <sheetName val="조경내역서"/>
      <sheetName val="기본자료"/>
      <sheetName val="배수공"/>
      <sheetName val="부대공"/>
      <sheetName val="하수급견적대비"/>
      <sheetName val="수주추정"/>
      <sheetName val="99총공사내역서"/>
      <sheetName val="토공"/>
      <sheetName val="포장공"/>
      <sheetName val="70%"/>
      <sheetName val="04노무비"/>
      <sheetName val="공사비_NDE"/>
      <sheetName val="계림(함평)"/>
      <sheetName val="계림(장성)"/>
      <sheetName val="단면가정"/>
      <sheetName val="설계조건"/>
      <sheetName val="투찰가"/>
      <sheetName val="단가산출"/>
      <sheetName val="집계표"/>
      <sheetName val="도급예산내역서봉투"/>
      <sheetName val="설계산출표지"/>
      <sheetName val="을부담운반비"/>
      <sheetName val="운반비산출"/>
      <sheetName val="투자비"/>
      <sheetName val="조성원가DATA"/>
      <sheetName val="사업비"/>
      <sheetName val="내역(원안-대안)"/>
      <sheetName val="서울대규장각(가시설흙막이)"/>
      <sheetName val="현장"/>
      <sheetName val="설계내역서"/>
      <sheetName val="Total"/>
      <sheetName val="총괄"/>
      <sheetName val="준공정산"/>
      <sheetName val="일위대가목록"/>
      <sheetName val="MCC제원"/>
      <sheetName val="DATA"/>
      <sheetName val="DATA1"/>
      <sheetName val="설계산출기초"/>
      <sheetName val="사통"/>
      <sheetName val="CABLE SIZE-1"/>
      <sheetName val="전기"/>
      <sheetName val="전선 및 전선관"/>
      <sheetName val="Baby일위대가"/>
      <sheetName val="산출1-수변전"/>
      <sheetName val="수량산출"/>
      <sheetName val="일위"/>
      <sheetName val="내역서1"/>
      <sheetName val="2.고용보험료산출근거"/>
      <sheetName val="계정"/>
      <sheetName val="물량산출"/>
      <sheetName val="출자한도"/>
      <sheetName val="1공구계약서"/>
      <sheetName val="양수장(기계)"/>
      <sheetName val="대상공사(조달청)"/>
      <sheetName val="자료(통합)"/>
      <sheetName val="예산M11A"/>
      <sheetName val="2003 일위대가"/>
      <sheetName val="토목공사"/>
      <sheetName val="명세서"/>
      <sheetName val="상촌터널실행"/>
      <sheetName val="C1.공사개요"/>
      <sheetName val="연결임시"/>
      <sheetName val="일반공사"/>
      <sheetName val="송전재료비"/>
      <sheetName val="직접경비"/>
      <sheetName val="직접인건비"/>
      <sheetName val="Y-WORK"/>
      <sheetName val="2회내역"/>
      <sheetName val="1회갑지"/>
      <sheetName val="Sheet3"/>
      <sheetName val="Sheet2 (2)"/>
      <sheetName val="L_RPTB02_01"/>
      <sheetName val="VII-2현장경비"/>
      <sheetName val="Ⅴ-2.공종별내역"/>
      <sheetName val="가격조사서"/>
      <sheetName val="노임단가"/>
      <sheetName val="원형1호맨홀토공수량"/>
      <sheetName val="금액내역서"/>
      <sheetName val="물가대비표"/>
      <sheetName val="MOTOR"/>
      <sheetName val="총 원가계산"/>
      <sheetName val="N賃率-職"/>
      <sheetName val="전동기 특성표"/>
      <sheetName val="케이블단면적"/>
      <sheetName val="Sheet2"/>
      <sheetName val="허용전류-IEC DATA"/>
      <sheetName val="준검 내역서"/>
      <sheetName val="내역총괄"/>
      <sheetName val="단가조사서"/>
      <sheetName val="집계"/>
      <sheetName val="직노"/>
      <sheetName val="기본일위"/>
      <sheetName val="패널"/>
      <sheetName val="내역서2안"/>
      <sheetName val="실행내역"/>
      <sheetName val="프랜트면허"/>
      <sheetName val="노무비지급명세"/>
      <sheetName val="설계명세서"/>
      <sheetName val="토목"/>
      <sheetName val="일위대가목차"/>
      <sheetName val="단가사정"/>
      <sheetName val="공사비집계"/>
      <sheetName val="부하(성남)"/>
      <sheetName val="부하계산서"/>
      <sheetName val="보조부문비배부"/>
      <sheetName val="갑지"/>
      <sheetName val="공사관리대장"/>
      <sheetName val="수배전반"/>
      <sheetName val="FB25JN"/>
      <sheetName val="40총괄"/>
      <sheetName val="40집계"/>
      <sheetName val="인건비"/>
      <sheetName val="용역비내역-진짜"/>
      <sheetName val="원가계산서 "/>
      <sheetName val="토공사(흙막이)"/>
      <sheetName val="상호참고자료"/>
      <sheetName val="발주처자료입력"/>
      <sheetName val="회사기본자료"/>
      <sheetName val="하자보증자료"/>
      <sheetName val="기술자관련자료"/>
      <sheetName val="공사착공계"/>
      <sheetName val="현장대리인위임장"/>
      <sheetName val="3.공통공사대비"/>
      <sheetName val="이름정의"/>
      <sheetName val="FOB발"/>
      <sheetName val="전체공내역서"/>
      <sheetName val="실행견적"/>
      <sheetName val="중강당 내역"/>
      <sheetName val="총괄표"/>
      <sheetName val="예산내역서"/>
      <sheetName val="견적단가"/>
      <sheetName val="자재단가"/>
      <sheetName val="품셈 "/>
      <sheetName val="PAINT"/>
      <sheetName val="방화도료"/>
      <sheetName val="수량집계"/>
      <sheetName val="총괄집계표"/>
      <sheetName val="EP0618"/>
      <sheetName val="ELECTRIC"/>
      <sheetName val="TITLE"/>
      <sheetName val="공사기본내용입력"/>
      <sheetName val="공구"/>
      <sheetName val="PAC"/>
      <sheetName val="입력"/>
      <sheetName val="노무"/>
      <sheetName val="조경"/>
      <sheetName val="참조"/>
      <sheetName val="배관내역"/>
      <sheetName val="간접비"/>
      <sheetName val="산출2-기기동력"/>
      <sheetName val="내역서적용수량"/>
      <sheetName val="간접"/>
      <sheetName val="계약현황"/>
      <sheetName val="부동산"/>
      <sheetName val="직원"/>
      <sheetName val="세대별"/>
      <sheetName val="R&amp;D"/>
      <sheetName val="1구간내역서"/>
      <sheetName val="Macro1"/>
      <sheetName val="을지"/>
      <sheetName val="단가및재료비"/>
      <sheetName val="DATA98"/>
      <sheetName val="공문"/>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매채조회"/>
      <sheetName val="시산표"/>
      <sheetName val="본사공가현황"/>
      <sheetName val="일위_파일"/>
      <sheetName val="금액"/>
      <sheetName val="차액보증"/>
      <sheetName val="설계명세"/>
      <sheetName val="공사설계"/>
      <sheetName val="입력변수"/>
      <sheetName val="업체명"/>
      <sheetName val="관리"/>
      <sheetName val="공사원가계산서 "/>
      <sheetName val="원가+내역"/>
      <sheetName val="효성CB 1P기초"/>
      <sheetName val="순공사비"/>
      <sheetName val="산출2-전력"/>
      <sheetName val="산출3-동력"/>
      <sheetName val="산출4-전등"/>
      <sheetName val="산출9-TRAY"/>
      <sheetName val="설계서"/>
      <sheetName val="단가 (2)"/>
      <sheetName val="database"/>
      <sheetName val="매입세"/>
      <sheetName val="방배동내역_(총괄)"/>
      <sheetName val="터파기및재료"/>
      <sheetName val="견적"/>
      <sheetName val="시공자검사조서"/>
      <sheetName val="2순기"/>
      <sheetName val="소요자재"/>
      <sheetName val="한강운반비"/>
      <sheetName val="노무비 근거"/>
      <sheetName val="관접합및부설"/>
      <sheetName val="ESC (공정표기준)"/>
      <sheetName val="기초단가"/>
      <sheetName val="총괄서"/>
      <sheetName val="제잡비"/>
      <sheetName val="자료입력"/>
      <sheetName val="S0"/>
      <sheetName val="도급"/>
      <sheetName val="공사현황"/>
    </sheetNames>
    <sheetDataSet>
      <sheetData sheetId="0" refreshError="1">
        <row r="1">
          <cell r="C1" t="str">
            <v xml:space="preserve"> </v>
          </cell>
          <cell r="D1" t="str">
            <v>기본단가</v>
          </cell>
        </row>
        <row r="2">
          <cell r="C2" t="str">
            <v>보통인부</v>
          </cell>
          <cell r="D2">
            <v>34900</v>
          </cell>
        </row>
        <row r="3">
          <cell r="C3" t="str">
            <v>운전사(기계)</v>
          </cell>
          <cell r="D3">
            <v>48000</v>
          </cell>
        </row>
        <row r="4">
          <cell r="C4" t="str">
            <v>중기운전기사</v>
          </cell>
          <cell r="D4">
            <v>52100</v>
          </cell>
        </row>
        <row r="5">
          <cell r="C5" t="str">
            <v>중기운전조수</v>
          </cell>
          <cell r="D5">
            <v>44100</v>
          </cell>
        </row>
        <row r="6">
          <cell r="C6" t="str">
            <v>중기조장</v>
          </cell>
          <cell r="D6">
            <v>57400</v>
          </cell>
        </row>
        <row r="7">
          <cell r="C7" t="str">
            <v>운전사(운반)</v>
          </cell>
          <cell r="D7">
            <v>44700</v>
          </cell>
        </row>
        <row r="8">
          <cell r="C8" t="str">
            <v>작업반장</v>
          </cell>
          <cell r="D8">
            <v>59200</v>
          </cell>
        </row>
        <row r="9">
          <cell r="C9" t="str">
            <v>특별인부</v>
          </cell>
          <cell r="D9">
            <v>55000</v>
          </cell>
        </row>
        <row r="10">
          <cell r="C10" t="str">
            <v>포장공</v>
          </cell>
          <cell r="D10">
            <v>68200</v>
          </cell>
        </row>
        <row r="11">
          <cell r="C11" t="str">
            <v>포설공</v>
          </cell>
          <cell r="D11">
            <v>66300</v>
          </cell>
        </row>
        <row r="12">
          <cell r="C12" t="str">
            <v>착암공</v>
          </cell>
          <cell r="D12">
            <v>52600</v>
          </cell>
        </row>
        <row r="13">
          <cell r="C13" t="str">
            <v>용접공</v>
          </cell>
          <cell r="D13">
            <v>65500</v>
          </cell>
        </row>
        <row r="16">
          <cell r="C16" t="str">
            <v>용접봉(115x3)</v>
          </cell>
          <cell r="D16">
            <v>870</v>
          </cell>
        </row>
        <row r="17">
          <cell r="C17" t="str">
            <v>산소(99%)</v>
          </cell>
          <cell r="D17">
            <v>0.28999999999999998</v>
          </cell>
        </row>
        <row r="18">
          <cell r="C18" t="str">
            <v>아세틸렌(99%)</v>
          </cell>
          <cell r="D18">
            <v>5500</v>
          </cell>
        </row>
        <row r="19">
          <cell r="C19" t="str">
            <v>휘발유</v>
          </cell>
          <cell r="D19">
            <v>756</v>
          </cell>
        </row>
        <row r="20">
          <cell r="C20" t="str">
            <v>경유</v>
          </cell>
          <cell r="D20">
            <v>331</v>
          </cell>
        </row>
        <row r="21">
          <cell r="C21" t="str">
            <v>환율</v>
          </cell>
          <cell r="D21">
            <v>847.9</v>
          </cell>
        </row>
        <row r="22">
          <cell r="C22" t="str">
            <v>치즐07</v>
          </cell>
          <cell r="D22">
            <v>200000</v>
          </cell>
        </row>
        <row r="23">
          <cell r="C23" t="str">
            <v>치즐04</v>
          </cell>
          <cell r="D23">
            <v>50000</v>
          </cell>
        </row>
        <row r="24">
          <cell r="C24" t="str">
            <v>치즐02</v>
          </cell>
          <cell r="D24">
            <v>50000</v>
          </cell>
        </row>
        <row r="25">
          <cell r="C25" t="str">
            <v>티스07</v>
          </cell>
          <cell r="D25">
            <v>42000</v>
          </cell>
        </row>
        <row r="26">
          <cell r="C26" t="str">
            <v>티스04</v>
          </cell>
          <cell r="D26">
            <v>25000</v>
          </cell>
        </row>
        <row r="27">
          <cell r="C27" t="str">
            <v>티스02</v>
          </cell>
          <cell r="D27">
            <v>12600</v>
          </cell>
        </row>
        <row r="28">
          <cell r="C28" t="str">
            <v>브레이드(300-400)</v>
          </cell>
          <cell r="D28">
            <v>178000</v>
          </cell>
        </row>
        <row r="29">
          <cell r="C29" t="str">
            <v>에어호스25mm</v>
          </cell>
          <cell r="D29">
            <v>62300</v>
          </cell>
        </row>
        <row r="30">
          <cell r="C30" t="str">
            <v>에어호스19mm</v>
          </cell>
          <cell r="D30">
            <v>77000</v>
          </cell>
        </row>
        <row r="31">
          <cell r="C31" t="str">
            <v>8톤트럭</v>
          </cell>
          <cell r="D31">
            <v>18208000</v>
          </cell>
        </row>
        <row r="32">
          <cell r="C32" t="str">
            <v>10.5톤트럭</v>
          </cell>
          <cell r="D32">
            <v>25725000</v>
          </cell>
        </row>
        <row r="33">
          <cell r="C33" t="str">
            <v>브레이카07</v>
          </cell>
          <cell r="D33">
            <v>14635</v>
          </cell>
          <cell r="E33" t="str">
            <v>환율</v>
          </cell>
        </row>
        <row r="34">
          <cell r="C34" t="str">
            <v>브레이카04</v>
          </cell>
          <cell r="D34">
            <v>6500000</v>
          </cell>
        </row>
        <row r="35">
          <cell r="C35" t="str">
            <v>브레이카02</v>
          </cell>
          <cell r="D35">
            <v>3500000</v>
          </cell>
        </row>
        <row r="36">
          <cell r="C36" t="str">
            <v>RSC-4</v>
          </cell>
          <cell r="D36">
            <v>185</v>
          </cell>
        </row>
        <row r="37">
          <cell r="C37" t="str">
            <v>MC-1</v>
          </cell>
          <cell r="D37">
            <v>190</v>
          </cell>
        </row>
        <row r="38">
          <cell r="C38" t="str">
            <v>백호우07</v>
          </cell>
          <cell r="D38">
            <v>60600000</v>
          </cell>
        </row>
        <row r="39">
          <cell r="C39" t="str">
            <v>백호우04</v>
          </cell>
          <cell r="D39">
            <v>39800000</v>
          </cell>
        </row>
        <row r="40">
          <cell r="C40" t="str">
            <v>백호우02</v>
          </cell>
          <cell r="D40">
            <v>18000000</v>
          </cell>
        </row>
        <row r="41">
          <cell r="C41" t="str">
            <v>램머(80Kg)</v>
          </cell>
          <cell r="D41">
            <v>900000</v>
          </cell>
        </row>
        <row r="42">
          <cell r="C42" t="str">
            <v>윈치부라인트럭(4.5톤)</v>
          </cell>
          <cell r="D42">
            <v>15120000</v>
          </cell>
        </row>
        <row r="43">
          <cell r="C43" t="str">
            <v>수동위치(1TON,15HP)</v>
          </cell>
          <cell r="D43">
            <v>900000</v>
          </cell>
        </row>
        <row r="44">
          <cell r="C44" t="str">
            <v>양수기펌프</v>
          </cell>
          <cell r="D44">
            <v>200000</v>
          </cell>
        </row>
        <row r="45">
          <cell r="C45" t="str">
            <v>엔진(디젤)</v>
          </cell>
          <cell r="D45">
            <v>264000</v>
          </cell>
        </row>
        <row r="46">
          <cell r="C46" t="str">
            <v>AS스프레이어(300)</v>
          </cell>
          <cell r="D46">
            <v>1400</v>
          </cell>
          <cell r="E46" t="str">
            <v>환율</v>
          </cell>
        </row>
        <row r="47">
          <cell r="C47" t="str">
            <v>머캐덤롤러(8-10)</v>
          </cell>
          <cell r="D47">
            <v>31223</v>
          </cell>
          <cell r="E47" t="str">
            <v>환율</v>
          </cell>
        </row>
        <row r="48">
          <cell r="C48" t="str">
            <v>물탱크</v>
          </cell>
          <cell r="D48">
            <v>13097</v>
          </cell>
          <cell r="E48" t="str">
            <v>환율</v>
          </cell>
        </row>
        <row r="49">
          <cell r="C49" t="str">
            <v>진동롤러(2.5)</v>
          </cell>
          <cell r="D49">
            <v>4500000</v>
          </cell>
        </row>
        <row r="50">
          <cell r="C50" t="str">
            <v>경운기(1000Kg)</v>
          </cell>
          <cell r="D50">
            <v>1301000</v>
          </cell>
        </row>
        <row r="51">
          <cell r="C51" t="str">
            <v>소형브레이카(25Kg)</v>
          </cell>
          <cell r="D51">
            <v>1130</v>
          </cell>
          <cell r="E51" t="str">
            <v>환율</v>
          </cell>
        </row>
        <row r="52">
          <cell r="C52" t="str">
            <v>에어호스(25mm)</v>
          </cell>
          <cell r="D52">
            <v>77000</v>
          </cell>
        </row>
        <row r="53">
          <cell r="C53" t="str">
            <v>공기압축기(3.5㎥/분)</v>
          </cell>
          <cell r="D53">
            <v>7624</v>
          </cell>
          <cell r="E53" t="str">
            <v>환율</v>
          </cell>
        </row>
        <row r="54">
          <cell r="C54" t="str">
            <v>공기압축기(7.1㎥/분)</v>
          </cell>
          <cell r="D54">
            <v>13496</v>
          </cell>
          <cell r="E54" t="str">
            <v>환율</v>
          </cell>
        </row>
        <row r="55">
          <cell r="C55" t="str">
            <v>15톤트럭</v>
          </cell>
          <cell r="D55">
            <v>42084000</v>
          </cell>
        </row>
        <row r="56">
          <cell r="C56" t="str">
            <v>수중모터펌프(150mm)</v>
          </cell>
          <cell r="D56">
            <v>1130000</v>
          </cell>
        </row>
        <row r="57">
          <cell r="C57" t="str">
            <v>발전기(25Kw)</v>
          </cell>
          <cell r="D57">
            <v>8300</v>
          </cell>
          <cell r="E57" t="str">
            <v>환율</v>
          </cell>
        </row>
        <row r="87">
          <cell r="H87">
            <v>118</v>
          </cell>
        </row>
        <row r="88">
          <cell r="H88">
            <v>9360</v>
          </cell>
        </row>
        <row r="92">
          <cell r="H92">
            <v>5080</v>
          </cell>
        </row>
        <row r="102">
          <cell r="H102">
            <v>4753</v>
          </cell>
        </row>
        <row r="103">
          <cell r="H103">
            <v>6805</v>
          </cell>
        </row>
        <row r="104">
          <cell r="H104">
            <v>9527</v>
          </cell>
        </row>
        <row r="105">
          <cell r="H105">
            <v>400</v>
          </cell>
        </row>
        <row r="109">
          <cell r="H109">
            <v>2559</v>
          </cell>
        </row>
        <row r="110">
          <cell r="H110">
            <v>6805</v>
          </cell>
        </row>
        <row r="111">
          <cell r="H111">
            <v>9527</v>
          </cell>
        </row>
        <row r="112">
          <cell r="H112">
            <v>400</v>
          </cell>
        </row>
        <row r="117">
          <cell r="H117">
            <v>13016</v>
          </cell>
        </row>
        <row r="121">
          <cell r="H121">
            <v>16683</v>
          </cell>
        </row>
        <row r="129">
          <cell r="H129">
            <v>4394</v>
          </cell>
        </row>
        <row r="133">
          <cell r="H133">
            <v>8549</v>
          </cell>
        </row>
        <row r="137">
          <cell r="H137">
            <v>16683</v>
          </cell>
        </row>
        <row r="141">
          <cell r="H141">
            <v>23356</v>
          </cell>
        </row>
        <row r="145">
          <cell r="H145">
            <v>3773</v>
          </cell>
        </row>
        <row r="146">
          <cell r="H146">
            <v>3723</v>
          </cell>
        </row>
        <row r="149">
          <cell r="H149">
            <v>3866</v>
          </cell>
        </row>
        <row r="153">
          <cell r="H153">
            <v>16683</v>
          </cell>
        </row>
        <row r="157">
          <cell r="H157">
            <v>23356</v>
          </cell>
        </row>
        <row r="161">
          <cell r="H161">
            <v>1597</v>
          </cell>
        </row>
        <row r="162">
          <cell r="H162">
            <v>1571</v>
          </cell>
        </row>
        <row r="165">
          <cell r="H165">
            <v>386</v>
          </cell>
        </row>
        <row r="166">
          <cell r="H166">
            <v>9360</v>
          </cell>
        </row>
        <row r="167">
          <cell r="H167">
            <v>13104</v>
          </cell>
        </row>
        <row r="170">
          <cell r="H170">
            <v>582</v>
          </cell>
        </row>
        <row r="240">
          <cell r="H240">
            <v>314</v>
          </cell>
        </row>
        <row r="243">
          <cell r="H243">
            <v>1310.3</v>
          </cell>
        </row>
        <row r="244">
          <cell r="H244">
            <v>10159</v>
          </cell>
        </row>
        <row r="245">
          <cell r="H245">
            <v>14223</v>
          </cell>
        </row>
        <row r="248">
          <cell r="H248">
            <v>2422</v>
          </cell>
        </row>
        <row r="251">
          <cell r="H251">
            <v>2319.5</v>
          </cell>
        </row>
        <row r="252">
          <cell r="H252">
            <v>10159</v>
          </cell>
        </row>
        <row r="253">
          <cell r="H253">
            <v>14223</v>
          </cell>
        </row>
        <row r="256">
          <cell r="H256">
            <v>3892</v>
          </cell>
        </row>
      </sheetData>
      <sheetData sheetId="1" refreshError="1">
        <row r="20">
          <cell r="D20">
            <v>174</v>
          </cell>
          <cell r="F20">
            <v>291</v>
          </cell>
          <cell r="J20">
            <v>291</v>
          </cell>
        </row>
        <row r="21">
          <cell r="D21">
            <v>2810</v>
          </cell>
          <cell r="F21">
            <v>4680</v>
          </cell>
          <cell r="J21">
            <v>6552</v>
          </cell>
        </row>
        <row r="22">
          <cell r="D22">
            <v>115</v>
          </cell>
          <cell r="F22">
            <v>193</v>
          </cell>
          <cell r="J22">
            <v>193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내역작성"/>
      <sheetName val="기본자료입력"/>
      <sheetName val="기성실행현황"/>
      <sheetName val="설계예산서"/>
      <sheetName val="도급내역서"/>
      <sheetName val="실행내역서"/>
      <sheetName val="도급실행대비표"/>
      <sheetName val="견적대비표"/>
      <sheetName val="견적품의서"/>
      <sheetName val="내역서표지"/>
      <sheetName val="원가계산서"/>
      <sheetName val="공사예정공정표"/>
      <sheetName val="변경내역서"/>
      <sheetName val="변경실행내역서"/>
      <sheetName val="공사원가계산서"/>
      <sheetName val="원도급자변경설계서"/>
      <sheetName val="하도급비교내역서"/>
      <sheetName val="하도급비교내역서표지"/>
      <sheetName val="하도급비교변경내역서"/>
      <sheetName val="변경설명서"/>
      <sheetName val="변경설계서갑지"/>
      <sheetName val="변경증감(물량)대비표"/>
      <sheetName val="변경증감(금액)대비표"/>
      <sheetName val="변경설계서표지"/>
      <sheetName val="변경내역서간지"/>
      <sheetName val="기성부분내역서1"/>
      <sheetName val="기성부분내역서2"/>
      <sheetName val="기성부분내역서3"/>
      <sheetName val="기성부분내역서4"/>
      <sheetName val="기성부분내역서5"/>
      <sheetName val="실행기성내역서1"/>
      <sheetName val="실행기성내역서2"/>
      <sheetName val="실행기성내역서3"/>
      <sheetName val="실행기성내역서4"/>
      <sheetName val="실행기성내역서5"/>
      <sheetName val="파일의이용"/>
      <sheetName val="#REF"/>
      <sheetName val="기계경비(시간당)"/>
      <sheetName val="램머"/>
      <sheetName val="초기화면"/>
      <sheetName val="관급자재"/>
      <sheetName val="단기공사내역작성"/>
      <sheetName val="중기사용료"/>
      <sheetName val="산출금액내역"/>
      <sheetName val="연결임시"/>
      <sheetName val="내역서01"/>
      <sheetName val="조명시설"/>
      <sheetName val="공종구간"/>
      <sheetName val="효성CB 1P기초"/>
      <sheetName val="수량집계"/>
      <sheetName val="단가대비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2">
          <cell r="O2" t="str">
            <v>원도급</v>
          </cell>
          <cell r="P2" t="str">
            <v>강구조물공사</v>
          </cell>
        </row>
        <row r="3">
          <cell r="O3" t="str">
            <v>하도급</v>
          </cell>
          <cell r="P3" t="str">
            <v>건축물조립공사</v>
          </cell>
        </row>
        <row r="4">
          <cell r="P4" t="str">
            <v>도장공사</v>
          </cell>
        </row>
        <row r="5">
          <cell r="P5" t="str">
            <v>미장방수공사</v>
          </cell>
        </row>
        <row r="6">
          <cell r="P6" t="str">
            <v>보링그라우팅공사</v>
          </cell>
        </row>
        <row r="7">
          <cell r="P7" t="str">
            <v>비계공사</v>
          </cell>
        </row>
        <row r="8">
          <cell r="P8" t="str">
            <v>상하수도공사</v>
          </cell>
        </row>
        <row r="9">
          <cell r="P9" t="str">
            <v>석공사</v>
          </cell>
        </row>
        <row r="10">
          <cell r="P10" t="str">
            <v>수중공사</v>
          </cell>
        </row>
        <row r="11">
          <cell r="P11" t="str">
            <v>승강기공사</v>
          </cell>
        </row>
        <row r="12">
          <cell r="P12" t="str">
            <v>시설물유지공사</v>
          </cell>
        </row>
        <row r="13">
          <cell r="P13" t="str">
            <v>실내건축공사</v>
          </cell>
        </row>
        <row r="14">
          <cell r="P14" t="str">
            <v>온실공사</v>
          </cell>
        </row>
        <row r="15">
          <cell r="P15" t="str">
            <v>조경시설물공사</v>
          </cell>
        </row>
        <row r="16">
          <cell r="P16" t="str">
            <v>조경식재공사</v>
          </cell>
        </row>
        <row r="17">
          <cell r="P17" t="str">
            <v>조적공사</v>
          </cell>
        </row>
        <row r="18">
          <cell r="P18" t="str">
            <v>지붕공사</v>
          </cell>
        </row>
        <row r="19">
          <cell r="P19" t="str">
            <v>창호공사</v>
          </cell>
        </row>
        <row r="20">
          <cell r="P20" t="str">
            <v>철도궤도공사</v>
          </cell>
        </row>
        <row r="21">
          <cell r="P21" t="str">
            <v>철물공사</v>
          </cell>
        </row>
        <row r="22">
          <cell r="P22" t="str">
            <v>철근콘크리트공사</v>
          </cell>
        </row>
        <row r="23">
          <cell r="P23" t="str">
            <v>토공사</v>
          </cell>
        </row>
        <row r="24">
          <cell r="P24" t="str">
            <v>포장공사</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실사후분석(내역서단가기준)"/>
      <sheetName val="(실사조정)총괄"/>
      <sheetName val="_실사조정_총괄"/>
      <sheetName val="KT국사간 전용단계"/>
      <sheetName val="재고list"/>
      <sheetName val="수정시산표"/>
      <sheetName val="연부97-1"/>
      <sheetName val="갑지1"/>
      <sheetName val="인부임"/>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비"/>
      <sheetName val="수지예산"/>
      <sheetName val="토적계산"/>
      <sheetName val="유용계산"/>
      <sheetName val="정산서"/>
      <sheetName val="순공사비"/>
      <sheetName val="당공사"/>
      <sheetName val="총"/>
      <sheetName val="총괄"/>
      <sheetName val="총정산"/>
      <sheetName val="집계"/>
      <sheetName val="재료"/>
      <sheetName val="97자재"/>
      <sheetName val="자재대 (2)"/>
      <sheetName val="자재정산"/>
      <sheetName val="Sheet1"/>
      <sheetName val="재료계산97"/>
      <sheetName val="호"/>
      <sheetName val="직재"/>
      <sheetName val="N賃率-職"/>
      <sheetName val="일위"/>
    </sheetNames>
    <sheetDataSet>
      <sheetData sheetId="0" refreshError="1">
        <row r="6">
          <cell r="M6" t="str">
            <v xml:space="preserve">     재     료     비</v>
          </cell>
        </row>
        <row r="7">
          <cell r="M7" t="str">
            <v>단  가</v>
          </cell>
        </row>
        <row r="28">
          <cell r="M28" t="str">
            <v xml:space="preserve">     재     료     비</v>
          </cell>
        </row>
        <row r="29">
          <cell r="M29" t="str">
            <v>단  가</v>
          </cell>
        </row>
        <row r="61">
          <cell r="M61" t="str">
            <v xml:space="preserve">     재     료     비</v>
          </cell>
        </row>
        <row r="62">
          <cell r="M62" t="str">
            <v>단  가</v>
          </cell>
        </row>
        <row r="63">
          <cell r="M63">
            <v>152</v>
          </cell>
        </row>
        <row r="64">
          <cell r="M64">
            <v>88</v>
          </cell>
        </row>
        <row r="65">
          <cell r="M65">
            <v>47</v>
          </cell>
        </row>
        <row r="66">
          <cell r="M66">
            <v>81</v>
          </cell>
        </row>
        <row r="69">
          <cell r="M69">
            <v>391</v>
          </cell>
        </row>
        <row r="70">
          <cell r="M70">
            <v>452</v>
          </cell>
        </row>
        <row r="71">
          <cell r="M71">
            <v>730</v>
          </cell>
        </row>
        <row r="72">
          <cell r="M72">
            <v>730</v>
          </cell>
        </row>
        <row r="73">
          <cell r="M73">
            <v>1004</v>
          </cell>
        </row>
        <row r="74">
          <cell r="M74">
            <v>1004</v>
          </cell>
        </row>
        <row r="75">
          <cell r="M75">
            <v>0</v>
          </cell>
        </row>
        <row r="76">
          <cell r="M76">
            <v>0</v>
          </cell>
        </row>
        <row r="77">
          <cell r="M77">
            <v>0</v>
          </cell>
        </row>
        <row r="78">
          <cell r="M78">
            <v>0</v>
          </cell>
        </row>
        <row r="79">
          <cell r="M79">
            <v>201</v>
          </cell>
        </row>
        <row r="80">
          <cell r="M80">
            <v>201</v>
          </cell>
        </row>
        <row r="81">
          <cell r="M81">
            <v>280</v>
          </cell>
        </row>
        <row r="83">
          <cell r="M83" t="str">
            <v xml:space="preserve">     재     료     비</v>
          </cell>
        </row>
        <row r="84">
          <cell r="M84" t="str">
            <v>단  가</v>
          </cell>
        </row>
        <row r="85">
          <cell r="M85">
            <v>280</v>
          </cell>
        </row>
        <row r="86">
          <cell r="M86">
            <v>347</v>
          </cell>
        </row>
        <row r="87">
          <cell r="M87">
            <v>347</v>
          </cell>
        </row>
        <row r="88">
          <cell r="M88">
            <v>817</v>
          </cell>
        </row>
        <row r="89">
          <cell r="M89">
            <v>817</v>
          </cell>
        </row>
        <row r="90">
          <cell r="M90">
            <v>1170</v>
          </cell>
        </row>
        <row r="91">
          <cell r="M91">
            <v>1170</v>
          </cell>
        </row>
        <row r="92">
          <cell r="M92">
            <v>127</v>
          </cell>
        </row>
        <row r="93">
          <cell r="M93">
            <v>127</v>
          </cell>
        </row>
        <row r="94">
          <cell r="M94">
            <v>94</v>
          </cell>
        </row>
        <row r="95">
          <cell r="M95">
            <v>94</v>
          </cell>
        </row>
        <row r="96">
          <cell r="M96">
            <v>102</v>
          </cell>
        </row>
        <row r="97">
          <cell r="M97">
            <v>102</v>
          </cell>
        </row>
        <row r="98">
          <cell r="M98">
            <v>170</v>
          </cell>
        </row>
        <row r="99">
          <cell r="M99">
            <v>170</v>
          </cell>
        </row>
        <row r="100">
          <cell r="M100">
            <v>491</v>
          </cell>
        </row>
        <row r="101">
          <cell r="M101">
            <v>330</v>
          </cell>
        </row>
        <row r="102">
          <cell r="M102">
            <v>19</v>
          </cell>
        </row>
        <row r="103">
          <cell r="M103">
            <v>19</v>
          </cell>
        </row>
        <row r="104">
          <cell r="M104">
            <v>763</v>
          </cell>
        </row>
        <row r="105">
          <cell r="M105">
            <v>763</v>
          </cell>
        </row>
        <row r="106">
          <cell r="M106">
            <v>1915</v>
          </cell>
        </row>
        <row r="107">
          <cell r="M107">
            <v>1915</v>
          </cell>
        </row>
        <row r="108">
          <cell r="M108">
            <v>717</v>
          </cell>
        </row>
        <row r="110">
          <cell r="M110" t="str">
            <v xml:space="preserve">     재     료     비</v>
          </cell>
        </row>
        <row r="111">
          <cell r="M111" t="str">
            <v>단  가</v>
          </cell>
        </row>
        <row r="112">
          <cell r="M112">
            <v>717</v>
          </cell>
        </row>
        <row r="113">
          <cell r="M113">
            <v>717</v>
          </cell>
        </row>
        <row r="114">
          <cell r="M114">
            <v>717</v>
          </cell>
        </row>
        <row r="115">
          <cell r="M115">
            <v>0</v>
          </cell>
        </row>
        <row r="116">
          <cell r="M116">
            <v>0</v>
          </cell>
        </row>
        <row r="117">
          <cell r="M117">
            <v>10182</v>
          </cell>
        </row>
        <row r="118">
          <cell r="M118">
            <v>10182</v>
          </cell>
        </row>
        <row r="119">
          <cell r="M119">
            <v>814</v>
          </cell>
        </row>
        <row r="120">
          <cell r="M120">
            <v>814</v>
          </cell>
        </row>
        <row r="121">
          <cell r="M121">
            <v>108</v>
          </cell>
        </row>
        <row r="123">
          <cell r="M123">
            <v>108</v>
          </cell>
        </row>
        <row r="124">
          <cell r="M124">
            <v>151</v>
          </cell>
        </row>
        <row r="125">
          <cell r="M125">
            <v>998</v>
          </cell>
        </row>
        <row r="127">
          <cell r="M127">
            <v>998</v>
          </cell>
        </row>
        <row r="128">
          <cell r="M128">
            <v>1170</v>
          </cell>
        </row>
        <row r="129">
          <cell r="M129">
            <v>71</v>
          </cell>
        </row>
        <row r="131">
          <cell r="M131">
            <v>71</v>
          </cell>
        </row>
        <row r="132">
          <cell r="M132">
            <v>94</v>
          </cell>
        </row>
        <row r="133">
          <cell r="M133">
            <v>3814</v>
          </cell>
        </row>
        <row r="134">
          <cell r="M134">
            <v>3814</v>
          </cell>
        </row>
        <row r="135">
          <cell r="M135">
            <v>0</v>
          </cell>
        </row>
        <row r="137">
          <cell r="M137" t="str">
            <v xml:space="preserve">     재     료     비</v>
          </cell>
        </row>
        <row r="138">
          <cell r="M138" t="str">
            <v>단  가</v>
          </cell>
        </row>
        <row r="139">
          <cell r="M139">
            <v>0</v>
          </cell>
        </row>
        <row r="140">
          <cell r="M140">
            <v>148</v>
          </cell>
        </row>
        <row r="141">
          <cell r="M141">
            <v>148</v>
          </cell>
        </row>
        <row r="142">
          <cell r="M142">
            <v>6726</v>
          </cell>
        </row>
        <row r="143">
          <cell r="M143">
            <v>6726</v>
          </cell>
        </row>
        <row r="144">
          <cell r="M144">
            <v>1493</v>
          </cell>
        </row>
        <row r="145">
          <cell r="M145">
            <v>1493</v>
          </cell>
        </row>
        <row r="146">
          <cell r="M146">
            <v>9821</v>
          </cell>
        </row>
        <row r="147">
          <cell r="M147">
            <v>9821</v>
          </cell>
        </row>
        <row r="169">
          <cell r="M169" t="str">
            <v xml:space="preserve">     재     료     비</v>
          </cell>
        </row>
        <row r="170">
          <cell r="M170" t="str">
            <v>단  가</v>
          </cell>
        </row>
        <row r="171">
          <cell r="M171">
            <v>66</v>
          </cell>
        </row>
        <row r="172">
          <cell r="M172">
            <v>66</v>
          </cell>
        </row>
        <row r="173">
          <cell r="M173">
            <v>151</v>
          </cell>
        </row>
        <row r="174">
          <cell r="M174">
            <v>151</v>
          </cell>
        </row>
        <row r="175">
          <cell r="M175">
            <v>452</v>
          </cell>
        </row>
        <row r="176">
          <cell r="M176">
            <v>452</v>
          </cell>
        </row>
        <row r="177">
          <cell r="M177">
            <v>730</v>
          </cell>
        </row>
        <row r="178">
          <cell r="M178">
            <v>730</v>
          </cell>
        </row>
        <row r="179">
          <cell r="M179">
            <v>1004</v>
          </cell>
        </row>
        <row r="180">
          <cell r="M180">
            <v>1004</v>
          </cell>
        </row>
        <row r="181">
          <cell r="M181">
            <v>0</v>
          </cell>
        </row>
        <row r="182">
          <cell r="M182">
            <v>0</v>
          </cell>
        </row>
        <row r="183">
          <cell r="M183">
            <v>201</v>
          </cell>
        </row>
        <row r="184">
          <cell r="M184">
            <v>201</v>
          </cell>
        </row>
        <row r="185">
          <cell r="M185">
            <v>280</v>
          </cell>
        </row>
        <row r="186">
          <cell r="M186">
            <v>280</v>
          </cell>
        </row>
        <row r="187">
          <cell r="M187">
            <v>347</v>
          </cell>
        </row>
        <row r="188">
          <cell r="M188">
            <v>347</v>
          </cell>
        </row>
        <row r="190">
          <cell r="M190" t="str">
            <v xml:space="preserve">     재     료     비</v>
          </cell>
        </row>
        <row r="191">
          <cell r="M191" t="str">
            <v>단  가</v>
          </cell>
        </row>
        <row r="192">
          <cell r="M192">
            <v>257</v>
          </cell>
        </row>
        <row r="193">
          <cell r="M193">
            <v>257</v>
          </cell>
        </row>
        <row r="194">
          <cell r="M194">
            <v>1170</v>
          </cell>
        </row>
        <row r="195">
          <cell r="M195">
            <v>1170</v>
          </cell>
        </row>
        <row r="196">
          <cell r="M196">
            <v>94</v>
          </cell>
        </row>
        <row r="197">
          <cell r="M197">
            <v>94</v>
          </cell>
        </row>
        <row r="198">
          <cell r="M198">
            <v>94</v>
          </cell>
        </row>
        <row r="199">
          <cell r="M199">
            <v>94</v>
          </cell>
        </row>
        <row r="200">
          <cell r="M200">
            <v>80</v>
          </cell>
        </row>
        <row r="201">
          <cell r="M201">
            <v>80</v>
          </cell>
        </row>
        <row r="202">
          <cell r="M202">
            <v>529</v>
          </cell>
        </row>
        <row r="203">
          <cell r="M203">
            <v>529</v>
          </cell>
        </row>
        <row r="204">
          <cell r="M204">
            <v>4355</v>
          </cell>
        </row>
        <row r="205">
          <cell r="M205">
            <v>4355</v>
          </cell>
        </row>
        <row r="206">
          <cell r="M206">
            <v>4355</v>
          </cell>
        </row>
        <row r="207">
          <cell r="M207">
            <v>4355</v>
          </cell>
        </row>
        <row r="208">
          <cell r="M208">
            <v>11765</v>
          </cell>
        </row>
        <row r="209">
          <cell r="M209">
            <v>11765</v>
          </cell>
        </row>
        <row r="210">
          <cell r="M210">
            <v>796</v>
          </cell>
        </row>
        <row r="211">
          <cell r="M211">
            <v>796</v>
          </cell>
        </row>
        <row r="212">
          <cell r="M212">
            <v>796</v>
          </cell>
        </row>
        <row r="213">
          <cell r="M213">
            <v>796</v>
          </cell>
        </row>
        <row r="214">
          <cell r="M214">
            <v>1685</v>
          </cell>
        </row>
        <row r="216">
          <cell r="M216" t="str">
            <v xml:space="preserve">     재     료     비</v>
          </cell>
        </row>
        <row r="217">
          <cell r="M217" t="str">
            <v>단  가</v>
          </cell>
        </row>
        <row r="218">
          <cell r="M218">
            <v>1685</v>
          </cell>
        </row>
        <row r="219">
          <cell r="M219">
            <v>505</v>
          </cell>
        </row>
        <row r="220">
          <cell r="M220">
            <v>505</v>
          </cell>
        </row>
        <row r="221">
          <cell r="M221">
            <v>1101</v>
          </cell>
        </row>
        <row r="222">
          <cell r="M222">
            <v>1101</v>
          </cell>
        </row>
        <row r="223">
          <cell r="M223">
            <v>8092</v>
          </cell>
        </row>
        <row r="224">
          <cell r="M224">
            <v>8092</v>
          </cell>
        </row>
        <row r="225">
          <cell r="M225">
            <v>8389</v>
          </cell>
        </row>
        <row r="226">
          <cell r="M226">
            <v>8389</v>
          </cell>
        </row>
        <row r="227">
          <cell r="M227">
            <v>814</v>
          </cell>
        </row>
        <row r="228">
          <cell r="M228">
            <v>814</v>
          </cell>
        </row>
        <row r="229">
          <cell r="M229">
            <v>2554</v>
          </cell>
        </row>
        <row r="230">
          <cell r="M230">
            <v>2554</v>
          </cell>
        </row>
        <row r="231">
          <cell r="M231">
            <v>3.0649999999999999</v>
          </cell>
        </row>
        <row r="232">
          <cell r="M232">
            <v>3.0649999999999999</v>
          </cell>
        </row>
        <row r="233">
          <cell r="M233">
            <v>9263</v>
          </cell>
        </row>
        <row r="234">
          <cell r="M234">
            <v>9263</v>
          </cell>
        </row>
        <row r="235">
          <cell r="M235">
            <v>4120</v>
          </cell>
        </row>
        <row r="236">
          <cell r="M236">
            <v>4120</v>
          </cell>
        </row>
        <row r="237">
          <cell r="M237">
            <v>7696</v>
          </cell>
        </row>
        <row r="238">
          <cell r="M238">
            <v>7696</v>
          </cell>
        </row>
        <row r="239">
          <cell r="M239">
            <v>1493</v>
          </cell>
        </row>
        <row r="240">
          <cell r="M240">
            <v>1493</v>
          </cell>
        </row>
        <row r="242">
          <cell r="M242" t="str">
            <v xml:space="preserve">     재     료     비</v>
          </cell>
        </row>
        <row r="243">
          <cell r="M243" t="str">
            <v>단  가</v>
          </cell>
        </row>
        <row r="244">
          <cell r="M244">
            <v>500</v>
          </cell>
        </row>
        <row r="245">
          <cell r="M245">
            <v>500</v>
          </cell>
        </row>
        <row r="246">
          <cell r="M246">
            <v>560</v>
          </cell>
        </row>
        <row r="247">
          <cell r="M247">
            <v>560</v>
          </cell>
        </row>
        <row r="248">
          <cell r="M248">
            <v>677</v>
          </cell>
        </row>
        <row r="249">
          <cell r="M249">
            <v>677</v>
          </cell>
        </row>
        <row r="250">
          <cell r="M250">
            <v>1327</v>
          </cell>
        </row>
        <row r="251">
          <cell r="M251">
            <v>1327</v>
          </cell>
        </row>
        <row r="252">
          <cell r="M252">
            <v>6416</v>
          </cell>
        </row>
        <row r="253">
          <cell r="M253">
            <v>6416</v>
          </cell>
        </row>
        <row r="254">
          <cell r="M254">
            <v>2269</v>
          </cell>
        </row>
        <row r="255">
          <cell r="M255">
            <v>2269</v>
          </cell>
        </row>
        <row r="256">
          <cell r="M256">
            <v>3026</v>
          </cell>
        </row>
        <row r="257">
          <cell r="M257">
            <v>3026</v>
          </cell>
        </row>
        <row r="258">
          <cell r="M258">
            <v>5686</v>
          </cell>
        </row>
        <row r="259">
          <cell r="M259">
            <v>5686</v>
          </cell>
        </row>
        <row r="260">
          <cell r="M260">
            <v>3814</v>
          </cell>
        </row>
        <row r="261">
          <cell r="M261">
            <v>3814</v>
          </cell>
        </row>
        <row r="262">
          <cell r="M262">
            <v>0</v>
          </cell>
        </row>
        <row r="263">
          <cell r="M263">
            <v>0</v>
          </cell>
        </row>
        <row r="264">
          <cell r="M264">
            <v>26027</v>
          </cell>
        </row>
        <row r="265">
          <cell r="M265">
            <v>26027</v>
          </cell>
        </row>
        <row r="268">
          <cell r="M268" t="str">
            <v xml:space="preserve">     재     료     비</v>
          </cell>
        </row>
        <row r="269">
          <cell r="M269" t="str">
            <v>단  가</v>
          </cell>
        </row>
        <row r="299">
          <cell r="M299" t="str">
            <v xml:space="preserve">     재     료     비</v>
          </cell>
        </row>
        <row r="300">
          <cell r="M300" t="str">
            <v>단  가</v>
          </cell>
        </row>
        <row r="303">
          <cell r="M303">
            <v>108</v>
          </cell>
        </row>
        <row r="304">
          <cell r="M304">
            <v>151</v>
          </cell>
        </row>
        <row r="307">
          <cell r="M307">
            <v>589</v>
          </cell>
        </row>
        <row r="308">
          <cell r="M308">
            <v>682</v>
          </cell>
        </row>
        <row r="309">
          <cell r="M309">
            <v>1082</v>
          </cell>
        </row>
        <row r="310">
          <cell r="M310">
            <v>1082</v>
          </cell>
        </row>
        <row r="311">
          <cell r="M311">
            <v>1512</v>
          </cell>
        </row>
        <row r="312">
          <cell r="M312">
            <v>1512</v>
          </cell>
        </row>
        <row r="313">
          <cell r="M313">
            <v>0</v>
          </cell>
        </row>
        <row r="315">
          <cell r="M315">
            <v>0</v>
          </cell>
        </row>
        <row r="317">
          <cell r="M317">
            <v>143</v>
          </cell>
        </row>
        <row r="319">
          <cell r="M319">
            <v>143</v>
          </cell>
        </row>
        <row r="321">
          <cell r="M321" t="str">
            <v xml:space="preserve">     재     료     비</v>
          </cell>
        </row>
        <row r="322">
          <cell r="M322" t="str">
            <v>단  가</v>
          </cell>
        </row>
        <row r="323">
          <cell r="M323">
            <v>143</v>
          </cell>
        </row>
        <row r="324">
          <cell r="M324">
            <v>280</v>
          </cell>
        </row>
        <row r="325">
          <cell r="M325">
            <v>280</v>
          </cell>
        </row>
        <row r="326">
          <cell r="M326">
            <v>347</v>
          </cell>
        </row>
        <row r="327">
          <cell r="M327">
            <v>347</v>
          </cell>
        </row>
        <row r="328">
          <cell r="M328">
            <v>152</v>
          </cell>
        </row>
        <row r="329">
          <cell r="M329">
            <v>152</v>
          </cell>
        </row>
        <row r="330">
          <cell r="M330">
            <v>152</v>
          </cell>
        </row>
        <row r="331">
          <cell r="M331">
            <v>152</v>
          </cell>
        </row>
        <row r="332">
          <cell r="M332">
            <v>1170</v>
          </cell>
        </row>
        <row r="333">
          <cell r="M333">
            <v>1170</v>
          </cell>
        </row>
        <row r="334">
          <cell r="M334">
            <v>94</v>
          </cell>
        </row>
        <row r="335">
          <cell r="M335">
            <v>94</v>
          </cell>
        </row>
        <row r="336">
          <cell r="M336">
            <v>94</v>
          </cell>
        </row>
        <row r="337">
          <cell r="M337">
            <v>94</v>
          </cell>
        </row>
        <row r="338">
          <cell r="M338">
            <v>529</v>
          </cell>
        </row>
        <row r="339">
          <cell r="M339">
            <v>529</v>
          </cell>
        </row>
        <row r="340">
          <cell r="M340">
            <v>143</v>
          </cell>
        </row>
        <row r="341">
          <cell r="M341">
            <v>143</v>
          </cell>
        </row>
        <row r="342">
          <cell r="M342">
            <v>4355</v>
          </cell>
        </row>
        <row r="343">
          <cell r="M343">
            <v>4355</v>
          </cell>
        </row>
        <row r="344">
          <cell r="M344">
            <v>956</v>
          </cell>
        </row>
        <row r="345">
          <cell r="M345">
            <v>956</v>
          </cell>
        </row>
        <row r="346">
          <cell r="M346">
            <v>796</v>
          </cell>
        </row>
        <row r="348">
          <cell r="M348" t="str">
            <v xml:space="preserve">     재     료     비</v>
          </cell>
        </row>
        <row r="349">
          <cell r="M349" t="str">
            <v>단  가</v>
          </cell>
        </row>
        <row r="350">
          <cell r="M350">
            <v>796</v>
          </cell>
        </row>
        <row r="351">
          <cell r="M351">
            <v>11064</v>
          </cell>
        </row>
        <row r="352">
          <cell r="M352">
            <v>11064</v>
          </cell>
        </row>
        <row r="353">
          <cell r="M353">
            <v>37939</v>
          </cell>
        </row>
        <row r="354">
          <cell r="M354">
            <v>37939</v>
          </cell>
        </row>
        <row r="355">
          <cell r="M355">
            <v>2.3069999999999999</v>
          </cell>
        </row>
        <row r="356">
          <cell r="M356">
            <v>2.3069999999999999</v>
          </cell>
        </row>
        <row r="357">
          <cell r="M357">
            <v>1048781</v>
          </cell>
        </row>
        <row r="358">
          <cell r="M358">
            <v>1048781</v>
          </cell>
        </row>
        <row r="359">
          <cell r="M359">
            <v>17549</v>
          </cell>
        </row>
        <row r="360">
          <cell r="M360">
            <v>17549</v>
          </cell>
        </row>
        <row r="361">
          <cell r="M361">
            <v>531</v>
          </cell>
        </row>
        <row r="362">
          <cell r="M362">
            <v>531</v>
          </cell>
        </row>
        <row r="363">
          <cell r="M363">
            <v>1838</v>
          </cell>
        </row>
        <row r="364">
          <cell r="M364">
            <v>1838</v>
          </cell>
        </row>
        <row r="365">
          <cell r="M365">
            <v>162000</v>
          </cell>
        </row>
        <row r="366">
          <cell r="M366">
            <v>162000</v>
          </cell>
        </row>
        <row r="367">
          <cell r="M367">
            <v>32400</v>
          </cell>
        </row>
        <row r="368">
          <cell r="M368">
            <v>32400</v>
          </cell>
        </row>
        <row r="369">
          <cell r="M369">
            <v>33480</v>
          </cell>
        </row>
        <row r="370">
          <cell r="M370">
            <v>33480</v>
          </cell>
        </row>
        <row r="371">
          <cell r="M371">
            <v>157000</v>
          </cell>
        </row>
        <row r="372">
          <cell r="M372">
            <v>157000</v>
          </cell>
        </row>
        <row r="373">
          <cell r="M373">
            <v>216000</v>
          </cell>
        </row>
        <row r="375">
          <cell r="M375" t="str">
            <v xml:space="preserve">     재     료     비</v>
          </cell>
        </row>
        <row r="376">
          <cell r="M376" t="str">
            <v>단  가</v>
          </cell>
        </row>
        <row r="377">
          <cell r="M377">
            <v>216000</v>
          </cell>
        </row>
        <row r="378">
          <cell r="M378">
            <v>491</v>
          </cell>
        </row>
        <row r="379">
          <cell r="M379">
            <v>330</v>
          </cell>
        </row>
        <row r="380">
          <cell r="M380">
            <v>67</v>
          </cell>
        </row>
        <row r="381">
          <cell r="M381">
            <v>67</v>
          </cell>
        </row>
        <row r="382">
          <cell r="M382">
            <v>94</v>
          </cell>
        </row>
        <row r="383">
          <cell r="M383">
            <v>94</v>
          </cell>
        </row>
        <row r="384">
          <cell r="M384">
            <v>11765</v>
          </cell>
        </row>
        <row r="385">
          <cell r="M385">
            <v>11765</v>
          </cell>
        </row>
        <row r="407">
          <cell r="M407" t="str">
            <v xml:space="preserve">     재     료     비</v>
          </cell>
        </row>
        <row r="408">
          <cell r="M408" t="str">
            <v>단  가</v>
          </cell>
        </row>
        <row r="409">
          <cell r="M409">
            <v>151</v>
          </cell>
        </row>
        <row r="410">
          <cell r="M410">
            <v>151</v>
          </cell>
        </row>
        <row r="411">
          <cell r="M411">
            <v>682</v>
          </cell>
        </row>
        <row r="412">
          <cell r="M412">
            <v>682</v>
          </cell>
        </row>
        <row r="413">
          <cell r="M413">
            <v>1082</v>
          </cell>
        </row>
        <row r="414">
          <cell r="M414">
            <v>1082</v>
          </cell>
        </row>
        <row r="415">
          <cell r="M415">
            <v>257</v>
          </cell>
        </row>
        <row r="416">
          <cell r="M416">
            <v>257</v>
          </cell>
        </row>
        <row r="417">
          <cell r="M417">
            <v>0</v>
          </cell>
        </row>
        <row r="418">
          <cell r="M418">
            <v>0</v>
          </cell>
        </row>
        <row r="419">
          <cell r="M419">
            <v>201</v>
          </cell>
        </row>
        <row r="420">
          <cell r="M420">
            <v>201</v>
          </cell>
        </row>
        <row r="421">
          <cell r="M421">
            <v>280</v>
          </cell>
        </row>
        <row r="422">
          <cell r="M422">
            <v>280</v>
          </cell>
        </row>
        <row r="423">
          <cell r="M423">
            <v>529</v>
          </cell>
        </row>
        <row r="424">
          <cell r="M424">
            <v>529</v>
          </cell>
        </row>
        <row r="425">
          <cell r="M425">
            <v>647</v>
          </cell>
        </row>
        <row r="426">
          <cell r="M426">
            <v>647</v>
          </cell>
        </row>
        <row r="428">
          <cell r="M428" t="str">
            <v xml:space="preserve">     재     료     비</v>
          </cell>
        </row>
        <row r="429">
          <cell r="M429" t="str">
            <v>단  가</v>
          </cell>
        </row>
        <row r="430">
          <cell r="M430">
            <v>5006</v>
          </cell>
        </row>
        <row r="431">
          <cell r="M431">
            <v>5006</v>
          </cell>
        </row>
        <row r="432">
          <cell r="M432">
            <v>796</v>
          </cell>
        </row>
        <row r="433">
          <cell r="M433">
            <v>1208</v>
          </cell>
        </row>
        <row r="434">
          <cell r="M434">
            <v>956</v>
          </cell>
        </row>
        <row r="435">
          <cell r="M435">
            <v>1685</v>
          </cell>
        </row>
        <row r="436">
          <cell r="M436">
            <v>647</v>
          </cell>
        </row>
        <row r="437">
          <cell r="M437">
            <v>647</v>
          </cell>
        </row>
        <row r="438">
          <cell r="M438">
            <v>94</v>
          </cell>
        </row>
        <row r="439">
          <cell r="M439">
            <v>94</v>
          </cell>
        </row>
        <row r="440">
          <cell r="M440">
            <v>1101</v>
          </cell>
        </row>
        <row r="441">
          <cell r="M441">
            <v>1101</v>
          </cell>
        </row>
        <row r="442">
          <cell r="M442">
            <v>6722</v>
          </cell>
        </row>
        <row r="443">
          <cell r="M443">
            <v>6722</v>
          </cell>
        </row>
        <row r="444">
          <cell r="M444">
            <v>17549</v>
          </cell>
        </row>
        <row r="445">
          <cell r="M445">
            <v>17549</v>
          </cell>
        </row>
        <row r="446">
          <cell r="M446">
            <v>686</v>
          </cell>
        </row>
        <row r="447">
          <cell r="M447">
            <v>686</v>
          </cell>
        </row>
        <row r="448">
          <cell r="M448">
            <v>138024</v>
          </cell>
        </row>
        <row r="449">
          <cell r="M449">
            <v>138024</v>
          </cell>
        </row>
        <row r="450">
          <cell r="M450">
            <v>69597</v>
          </cell>
        </row>
        <row r="451">
          <cell r="M451">
            <v>69597</v>
          </cell>
        </row>
        <row r="452">
          <cell r="M452">
            <v>502151</v>
          </cell>
        </row>
        <row r="454">
          <cell r="M454" t="str">
            <v xml:space="preserve">     재     료     비</v>
          </cell>
        </row>
        <row r="455">
          <cell r="M455" t="str">
            <v>단  가</v>
          </cell>
        </row>
        <row r="456">
          <cell r="M456">
            <v>502151</v>
          </cell>
        </row>
        <row r="457">
          <cell r="M457">
            <v>755600</v>
          </cell>
        </row>
        <row r="458">
          <cell r="M458">
            <v>755600</v>
          </cell>
        </row>
        <row r="459">
          <cell r="M459">
            <v>21600</v>
          </cell>
        </row>
        <row r="460">
          <cell r="M460">
            <v>21600</v>
          </cell>
        </row>
        <row r="461">
          <cell r="M461">
            <v>5629</v>
          </cell>
        </row>
        <row r="462">
          <cell r="M462">
            <v>5629</v>
          </cell>
        </row>
        <row r="463">
          <cell r="M463">
            <v>2109240</v>
          </cell>
        </row>
        <row r="464">
          <cell r="M464">
            <v>2109240</v>
          </cell>
        </row>
        <row r="465">
          <cell r="M465">
            <v>5758515</v>
          </cell>
        </row>
        <row r="466">
          <cell r="M466">
            <v>5758515</v>
          </cell>
        </row>
        <row r="467">
          <cell r="M467">
            <v>45724</v>
          </cell>
        </row>
        <row r="468">
          <cell r="M468">
            <v>45724</v>
          </cell>
        </row>
        <row r="469">
          <cell r="M469">
            <v>41000</v>
          </cell>
        </row>
        <row r="470">
          <cell r="M470">
            <v>41000</v>
          </cell>
        </row>
        <row r="471">
          <cell r="M471">
            <v>31400</v>
          </cell>
        </row>
        <row r="472">
          <cell r="M472">
            <v>31400</v>
          </cell>
        </row>
        <row r="473">
          <cell r="M473">
            <v>89300</v>
          </cell>
        </row>
        <row r="474">
          <cell r="M474">
            <v>89300</v>
          </cell>
        </row>
        <row r="475">
          <cell r="M475">
            <v>3508</v>
          </cell>
        </row>
        <row r="476">
          <cell r="M476">
            <v>3508</v>
          </cell>
        </row>
        <row r="477">
          <cell r="M477">
            <v>26027</v>
          </cell>
        </row>
        <row r="478">
          <cell r="M478">
            <v>26027</v>
          </cell>
        </row>
        <row r="480">
          <cell r="M480" t="str">
            <v xml:space="preserve">     재     료     비</v>
          </cell>
        </row>
        <row r="481">
          <cell r="M481" t="str">
            <v>단  가</v>
          </cell>
        </row>
        <row r="482">
          <cell r="M482">
            <v>37800</v>
          </cell>
        </row>
        <row r="483">
          <cell r="M483">
            <v>37800</v>
          </cell>
        </row>
        <row r="484">
          <cell r="M484">
            <v>37800</v>
          </cell>
        </row>
        <row r="485">
          <cell r="M485">
            <v>37800</v>
          </cell>
        </row>
        <row r="486">
          <cell r="M486">
            <v>2.3069999999999999</v>
          </cell>
        </row>
        <row r="487">
          <cell r="M487">
            <v>2.3069999999999999</v>
          </cell>
        </row>
        <row r="511">
          <cell r="M511" t="str">
            <v xml:space="preserve">     재     료     비</v>
          </cell>
        </row>
        <row r="512">
          <cell r="M512" t="str">
            <v>단  가</v>
          </cell>
        </row>
        <row r="513">
          <cell r="M513">
            <v>108</v>
          </cell>
        </row>
        <row r="514">
          <cell r="M514">
            <v>151</v>
          </cell>
        </row>
        <row r="515">
          <cell r="M515">
            <v>108</v>
          </cell>
        </row>
        <row r="516">
          <cell r="M516">
            <v>151</v>
          </cell>
        </row>
        <row r="517">
          <cell r="M517">
            <v>391</v>
          </cell>
        </row>
        <row r="519">
          <cell r="M519">
            <v>391</v>
          </cell>
        </row>
        <row r="520">
          <cell r="M520">
            <v>391</v>
          </cell>
        </row>
        <row r="521">
          <cell r="M521">
            <v>730</v>
          </cell>
        </row>
        <row r="522">
          <cell r="M522">
            <v>730</v>
          </cell>
        </row>
        <row r="538">
          <cell r="M538" t="str">
            <v xml:space="preserve">     재     료     비</v>
          </cell>
        </row>
        <row r="539">
          <cell r="M539" t="str">
            <v>단  가</v>
          </cell>
        </row>
        <row r="540">
          <cell r="M540">
            <v>108</v>
          </cell>
        </row>
        <row r="541">
          <cell r="M541">
            <v>589</v>
          </cell>
        </row>
        <row r="542">
          <cell r="M542">
            <v>68</v>
          </cell>
        </row>
        <row r="543">
          <cell r="M543">
            <v>111</v>
          </cell>
        </row>
        <row r="544">
          <cell r="M544">
            <v>647</v>
          </cell>
        </row>
        <row r="545">
          <cell r="M545">
            <v>647</v>
          </cell>
        </row>
        <row r="546">
          <cell r="M546">
            <v>4355</v>
          </cell>
        </row>
        <row r="547">
          <cell r="M547">
            <v>4355</v>
          </cell>
        </row>
        <row r="548">
          <cell r="M548">
            <v>10445</v>
          </cell>
        </row>
        <row r="549">
          <cell r="M549">
            <v>40117</v>
          </cell>
        </row>
        <row r="550">
          <cell r="M550">
            <v>2.3069999999999999</v>
          </cell>
        </row>
        <row r="551">
          <cell r="M551">
            <v>2.3069999999999999</v>
          </cell>
        </row>
        <row r="564">
          <cell r="M564" t="str">
            <v xml:space="preserve">     재     료     비</v>
          </cell>
        </row>
        <row r="565">
          <cell r="M565" t="str">
            <v>단  가</v>
          </cell>
        </row>
        <row r="566">
          <cell r="M566">
            <v>108</v>
          </cell>
        </row>
        <row r="568">
          <cell r="M568">
            <v>108</v>
          </cell>
        </row>
        <row r="569">
          <cell r="M569">
            <v>151</v>
          </cell>
        </row>
        <row r="570">
          <cell r="M570">
            <v>589</v>
          </cell>
        </row>
        <row r="572">
          <cell r="M572">
            <v>589</v>
          </cell>
        </row>
        <row r="573">
          <cell r="M573">
            <v>682</v>
          </cell>
        </row>
        <row r="574">
          <cell r="M574">
            <v>730</v>
          </cell>
        </row>
        <row r="575">
          <cell r="M575">
            <v>730</v>
          </cell>
        </row>
        <row r="576">
          <cell r="M576">
            <v>57</v>
          </cell>
        </row>
        <row r="578">
          <cell r="M578">
            <v>57</v>
          </cell>
        </row>
        <row r="579">
          <cell r="M579">
            <v>80</v>
          </cell>
        </row>
        <row r="580">
          <cell r="M580">
            <v>814</v>
          </cell>
        </row>
        <row r="581">
          <cell r="M581">
            <v>814</v>
          </cell>
        </row>
        <row r="582">
          <cell r="M582">
            <v>2554</v>
          </cell>
        </row>
        <row r="583">
          <cell r="M583">
            <v>2554</v>
          </cell>
        </row>
        <row r="584">
          <cell r="M584">
            <v>152</v>
          </cell>
        </row>
        <row r="586">
          <cell r="M586">
            <v>152</v>
          </cell>
        </row>
        <row r="587">
          <cell r="M587">
            <v>257</v>
          </cell>
        </row>
        <row r="588">
          <cell r="M588">
            <v>0</v>
          </cell>
        </row>
        <row r="590">
          <cell r="M590">
            <v>0</v>
          </cell>
        </row>
        <row r="591">
          <cell r="M591">
            <v>0</v>
          </cell>
        </row>
        <row r="592">
          <cell r="M592">
            <v>143</v>
          </cell>
        </row>
        <row r="594">
          <cell r="M594">
            <v>143</v>
          </cell>
        </row>
        <row r="595">
          <cell r="M595">
            <v>201</v>
          </cell>
        </row>
        <row r="596">
          <cell r="M596">
            <v>280</v>
          </cell>
        </row>
        <row r="597">
          <cell r="M597">
            <v>280</v>
          </cell>
        </row>
        <row r="598">
          <cell r="M598">
            <v>7817</v>
          </cell>
        </row>
        <row r="599">
          <cell r="M599">
            <v>7817</v>
          </cell>
        </row>
        <row r="616">
          <cell r="M616" t="str">
            <v xml:space="preserve">     재     료     비</v>
          </cell>
        </row>
        <row r="617">
          <cell r="M617" t="str">
            <v>단  가</v>
          </cell>
        </row>
        <row r="642">
          <cell r="M642" t="str">
            <v xml:space="preserve">     재     료     비</v>
          </cell>
        </row>
        <row r="643">
          <cell r="M643" t="str">
            <v>단  가</v>
          </cell>
        </row>
        <row r="644">
          <cell r="M644">
            <v>47</v>
          </cell>
        </row>
        <row r="646">
          <cell r="M646">
            <v>47</v>
          </cell>
        </row>
        <row r="647">
          <cell r="M647">
            <v>66</v>
          </cell>
        </row>
        <row r="650">
          <cell r="M650">
            <v>66</v>
          </cell>
        </row>
        <row r="651">
          <cell r="M651">
            <v>93</v>
          </cell>
        </row>
        <row r="652">
          <cell r="M652">
            <v>68</v>
          </cell>
        </row>
        <row r="653">
          <cell r="M653">
            <v>156</v>
          </cell>
        </row>
        <row r="654">
          <cell r="M654">
            <v>245</v>
          </cell>
        </row>
        <row r="655">
          <cell r="M655">
            <v>7817</v>
          </cell>
        </row>
        <row r="656">
          <cell r="M656">
            <v>7817</v>
          </cell>
        </row>
        <row r="657">
          <cell r="M657">
            <v>0</v>
          </cell>
        </row>
        <row r="659">
          <cell r="M659">
            <v>443</v>
          </cell>
        </row>
        <row r="660">
          <cell r="M660">
            <v>814</v>
          </cell>
        </row>
        <row r="661">
          <cell r="M661">
            <v>0</v>
          </cell>
        </row>
        <row r="663">
          <cell r="M663" t="str">
            <v xml:space="preserve">     재     료     비</v>
          </cell>
        </row>
        <row r="664">
          <cell r="M664" t="str">
            <v>단  가</v>
          </cell>
        </row>
        <row r="666">
          <cell r="M666">
            <v>0</v>
          </cell>
        </row>
        <row r="667">
          <cell r="M667">
            <v>0</v>
          </cell>
        </row>
        <row r="669">
          <cell r="M669">
            <v>60</v>
          </cell>
        </row>
        <row r="671">
          <cell r="M671">
            <v>60</v>
          </cell>
        </row>
        <row r="672">
          <cell r="M672">
            <v>148</v>
          </cell>
        </row>
        <row r="673">
          <cell r="M673">
            <v>78</v>
          </cell>
        </row>
        <row r="675">
          <cell r="M675">
            <v>78</v>
          </cell>
        </row>
        <row r="676">
          <cell r="M676">
            <v>1101</v>
          </cell>
        </row>
        <row r="677">
          <cell r="M677">
            <v>1004</v>
          </cell>
        </row>
        <row r="678">
          <cell r="M678">
            <v>1004</v>
          </cell>
        </row>
        <row r="694">
          <cell r="M694" t="str">
            <v xml:space="preserve">     재     료     비</v>
          </cell>
        </row>
        <row r="695">
          <cell r="M695" t="str">
            <v>단  가</v>
          </cell>
        </row>
        <row r="696">
          <cell r="M696">
            <v>108</v>
          </cell>
        </row>
        <row r="698">
          <cell r="M698">
            <v>108</v>
          </cell>
        </row>
        <row r="699">
          <cell r="M699">
            <v>151</v>
          </cell>
        </row>
        <row r="700">
          <cell r="M700">
            <v>391</v>
          </cell>
        </row>
        <row r="701">
          <cell r="M701">
            <v>54</v>
          </cell>
        </row>
        <row r="703">
          <cell r="M703">
            <v>54</v>
          </cell>
        </row>
        <row r="704">
          <cell r="M704">
            <v>76</v>
          </cell>
        </row>
        <row r="705">
          <cell r="M705">
            <v>488</v>
          </cell>
        </row>
        <row r="707">
          <cell r="M707">
            <v>488</v>
          </cell>
        </row>
        <row r="708">
          <cell r="M708">
            <v>647</v>
          </cell>
        </row>
        <row r="709">
          <cell r="M709">
            <v>0</v>
          </cell>
        </row>
        <row r="710">
          <cell r="M710">
            <v>4597</v>
          </cell>
        </row>
        <row r="712">
          <cell r="M712">
            <v>4597</v>
          </cell>
        </row>
        <row r="713">
          <cell r="M713">
            <v>4355</v>
          </cell>
        </row>
        <row r="715">
          <cell r="M715" t="str">
            <v xml:space="preserve">     재     료     비</v>
          </cell>
        </row>
        <row r="716">
          <cell r="M716" t="str">
            <v>단  가</v>
          </cell>
        </row>
        <row r="717">
          <cell r="M717">
            <v>1.9930000000000001</v>
          </cell>
        </row>
        <row r="719">
          <cell r="M719">
            <v>1.9930000000000001</v>
          </cell>
        </row>
        <row r="720">
          <cell r="M720">
            <v>3.0649999999999999</v>
          </cell>
        </row>
        <row r="721">
          <cell r="M721">
            <v>14101</v>
          </cell>
        </row>
        <row r="724">
          <cell r="M724">
            <v>18645</v>
          </cell>
        </row>
        <row r="725">
          <cell r="M725">
            <v>21753</v>
          </cell>
        </row>
        <row r="728">
          <cell r="M728">
            <v>32624</v>
          </cell>
        </row>
        <row r="729">
          <cell r="M729">
            <v>37939</v>
          </cell>
        </row>
        <row r="730">
          <cell r="M730">
            <v>10445</v>
          </cell>
        </row>
        <row r="732">
          <cell r="M732">
            <v>10445</v>
          </cell>
        </row>
        <row r="733">
          <cell r="M733">
            <v>11064</v>
          </cell>
        </row>
        <row r="734">
          <cell r="M734">
            <v>0</v>
          </cell>
        </row>
        <row r="735">
          <cell r="M735">
            <v>143</v>
          </cell>
        </row>
        <row r="736">
          <cell r="M736">
            <v>4439</v>
          </cell>
        </row>
        <row r="738">
          <cell r="M738">
            <v>4439</v>
          </cell>
        </row>
        <row r="739">
          <cell r="M739">
            <v>4120</v>
          </cell>
        </row>
        <row r="741">
          <cell r="M741" t="str">
            <v xml:space="preserve">     재     료     비</v>
          </cell>
        </row>
        <row r="742">
          <cell r="M742" t="str">
            <v>단  가</v>
          </cell>
        </row>
        <row r="743">
          <cell r="M743">
            <v>650</v>
          </cell>
        </row>
        <row r="744">
          <cell r="M744">
            <v>1493</v>
          </cell>
        </row>
        <row r="745">
          <cell r="M745">
            <v>1493</v>
          </cell>
        </row>
        <row r="746">
          <cell r="M746">
            <v>2010</v>
          </cell>
        </row>
        <row r="747">
          <cell r="M747">
            <v>2010</v>
          </cell>
        </row>
        <row r="748">
          <cell r="M748">
            <v>1277</v>
          </cell>
        </row>
        <row r="749">
          <cell r="M749">
            <v>1277</v>
          </cell>
        </row>
        <row r="750">
          <cell r="M750">
            <v>678</v>
          </cell>
        </row>
        <row r="751">
          <cell r="M751">
            <v>678</v>
          </cell>
        </row>
        <row r="752">
          <cell r="M752">
            <v>510</v>
          </cell>
        </row>
        <row r="753">
          <cell r="M753">
            <v>510</v>
          </cell>
        </row>
        <row r="772">
          <cell r="M772" t="str">
            <v xml:space="preserve">     재     료     비</v>
          </cell>
        </row>
        <row r="773">
          <cell r="M773" t="str">
            <v>단  가</v>
          </cell>
        </row>
        <row r="798">
          <cell r="M798" t="str">
            <v xml:space="preserve">     재     료     비</v>
          </cell>
        </row>
        <row r="799">
          <cell r="M799" t="str">
            <v>단  가</v>
          </cell>
        </row>
        <row r="800">
          <cell r="M800">
            <v>1739</v>
          </cell>
        </row>
        <row r="801">
          <cell r="M801">
            <v>1739</v>
          </cell>
        </row>
        <row r="802">
          <cell r="M802">
            <v>10832</v>
          </cell>
        </row>
        <row r="803">
          <cell r="M803">
            <v>10832</v>
          </cell>
        </row>
        <row r="804">
          <cell r="M804">
            <v>12882</v>
          </cell>
        </row>
        <row r="805">
          <cell r="M805">
            <v>12882</v>
          </cell>
        </row>
        <row r="806">
          <cell r="M806">
            <v>10946</v>
          </cell>
        </row>
        <row r="807">
          <cell r="M807">
            <v>10946</v>
          </cell>
        </row>
        <row r="808">
          <cell r="M808">
            <v>13007</v>
          </cell>
        </row>
        <row r="809">
          <cell r="M809">
            <v>13007</v>
          </cell>
        </row>
        <row r="810">
          <cell r="M810">
            <v>288</v>
          </cell>
        </row>
        <row r="811">
          <cell r="M811">
            <v>288</v>
          </cell>
        </row>
        <row r="812">
          <cell r="M812">
            <v>3450</v>
          </cell>
        </row>
        <row r="813">
          <cell r="M813">
            <v>3450</v>
          </cell>
        </row>
        <row r="814">
          <cell r="M814">
            <v>0</v>
          </cell>
        </row>
        <row r="815">
          <cell r="M815">
            <v>0</v>
          </cell>
        </row>
        <row r="816">
          <cell r="M816">
            <v>3099</v>
          </cell>
        </row>
        <row r="817">
          <cell r="M817">
            <v>3099</v>
          </cell>
        </row>
        <row r="819">
          <cell r="M819" t="str">
            <v xml:space="preserve">     재     료     비</v>
          </cell>
        </row>
        <row r="820">
          <cell r="M820" t="str">
            <v>단  가</v>
          </cell>
        </row>
        <row r="821">
          <cell r="M821">
            <v>0</v>
          </cell>
        </row>
        <row r="822">
          <cell r="M822">
            <v>0</v>
          </cell>
        </row>
        <row r="823">
          <cell r="M823">
            <v>14884</v>
          </cell>
        </row>
        <row r="824">
          <cell r="M824">
            <v>14884</v>
          </cell>
        </row>
        <row r="825">
          <cell r="M825">
            <v>8566</v>
          </cell>
        </row>
        <row r="826">
          <cell r="M826">
            <v>8566</v>
          </cell>
        </row>
        <row r="827">
          <cell r="M827">
            <v>14597</v>
          </cell>
        </row>
        <row r="828">
          <cell r="M828">
            <v>14597</v>
          </cell>
        </row>
        <row r="829">
          <cell r="M829">
            <v>4552</v>
          </cell>
        </row>
        <row r="830">
          <cell r="M830">
            <v>4552</v>
          </cell>
        </row>
        <row r="831">
          <cell r="M831">
            <v>1422</v>
          </cell>
        </row>
        <row r="832">
          <cell r="M832">
            <v>1422</v>
          </cell>
        </row>
        <row r="833">
          <cell r="M833">
            <v>5075</v>
          </cell>
        </row>
        <row r="834">
          <cell r="M834">
            <v>5075</v>
          </cell>
        </row>
        <row r="835">
          <cell r="M835">
            <v>1512</v>
          </cell>
        </row>
        <row r="836">
          <cell r="M836">
            <v>1512</v>
          </cell>
        </row>
        <row r="837">
          <cell r="M837">
            <v>347</v>
          </cell>
        </row>
        <row r="838">
          <cell r="M838">
            <v>347</v>
          </cell>
        </row>
        <row r="839">
          <cell r="M839">
            <v>143</v>
          </cell>
        </row>
        <row r="840">
          <cell r="M840">
            <v>143</v>
          </cell>
        </row>
        <row r="850">
          <cell r="M850" t="str">
            <v xml:space="preserve">     재     료     비</v>
          </cell>
        </row>
        <row r="851">
          <cell r="M851" t="str">
            <v>단  가</v>
          </cell>
        </row>
        <row r="852">
          <cell r="M852">
            <v>1739</v>
          </cell>
        </row>
        <row r="853">
          <cell r="M853">
            <v>1739</v>
          </cell>
        </row>
        <row r="854">
          <cell r="M854">
            <v>10832</v>
          </cell>
        </row>
        <row r="855">
          <cell r="M855">
            <v>10832</v>
          </cell>
        </row>
        <row r="856">
          <cell r="M856">
            <v>10946</v>
          </cell>
        </row>
        <row r="857">
          <cell r="M857">
            <v>10946</v>
          </cell>
        </row>
        <row r="858">
          <cell r="M858">
            <v>288</v>
          </cell>
        </row>
        <row r="859">
          <cell r="M859">
            <v>288</v>
          </cell>
        </row>
        <row r="860">
          <cell r="M860">
            <v>3450</v>
          </cell>
        </row>
        <row r="861">
          <cell r="M861">
            <v>3450</v>
          </cell>
        </row>
        <row r="862">
          <cell r="M862">
            <v>0</v>
          </cell>
        </row>
        <row r="863">
          <cell r="M863">
            <v>0</v>
          </cell>
        </row>
        <row r="864">
          <cell r="M864">
            <v>3099</v>
          </cell>
        </row>
        <row r="865">
          <cell r="M865">
            <v>3099</v>
          </cell>
        </row>
        <row r="866">
          <cell r="M866">
            <v>14884</v>
          </cell>
        </row>
        <row r="867">
          <cell r="M867">
            <v>14884</v>
          </cell>
        </row>
        <row r="868">
          <cell r="M868">
            <v>14597</v>
          </cell>
        </row>
        <row r="869">
          <cell r="M869">
            <v>14597</v>
          </cell>
        </row>
        <row r="871">
          <cell r="M871" t="str">
            <v xml:space="preserve">     재     료     비</v>
          </cell>
        </row>
        <row r="872">
          <cell r="M872" t="str">
            <v>단  가</v>
          </cell>
        </row>
        <row r="873">
          <cell r="M873">
            <v>8566</v>
          </cell>
        </row>
        <row r="874">
          <cell r="M874">
            <v>8566</v>
          </cell>
        </row>
        <row r="875">
          <cell r="M875">
            <v>4552</v>
          </cell>
        </row>
        <row r="876">
          <cell r="M876">
            <v>4552</v>
          </cell>
        </row>
        <row r="877">
          <cell r="M877">
            <v>1422</v>
          </cell>
        </row>
        <row r="878">
          <cell r="M878">
            <v>1422</v>
          </cell>
        </row>
        <row r="879">
          <cell r="M879">
            <v>1512</v>
          </cell>
        </row>
        <row r="880">
          <cell r="M880">
            <v>1512</v>
          </cell>
        </row>
        <row r="881">
          <cell r="M881">
            <v>347</v>
          </cell>
        </row>
        <row r="882">
          <cell r="M882">
            <v>347</v>
          </cell>
        </row>
        <row r="883">
          <cell r="M883">
            <v>143</v>
          </cell>
        </row>
        <row r="884">
          <cell r="M884">
            <v>143</v>
          </cell>
        </row>
        <row r="902">
          <cell r="M902" t="str">
            <v xml:space="preserve">     재     료     비</v>
          </cell>
        </row>
        <row r="903">
          <cell r="M903" t="str">
            <v>단  가</v>
          </cell>
        </row>
        <row r="928">
          <cell r="M928" t="str">
            <v xml:space="preserve">     재     료     비</v>
          </cell>
        </row>
        <row r="929">
          <cell r="M929" t="str">
            <v>단  가</v>
          </cell>
        </row>
        <row r="930">
          <cell r="M930">
            <v>63670</v>
          </cell>
        </row>
        <row r="931">
          <cell r="M931">
            <v>44656</v>
          </cell>
        </row>
        <row r="932">
          <cell r="M932">
            <v>3331</v>
          </cell>
        </row>
        <row r="933">
          <cell r="M933">
            <v>3331</v>
          </cell>
        </row>
        <row r="934">
          <cell r="M934">
            <v>35275</v>
          </cell>
        </row>
        <row r="935">
          <cell r="M935">
            <v>35275</v>
          </cell>
        </row>
        <row r="936">
          <cell r="M936">
            <v>63076</v>
          </cell>
        </row>
        <row r="937">
          <cell r="M937">
            <v>63076</v>
          </cell>
        </row>
        <row r="938">
          <cell r="M938">
            <v>31741</v>
          </cell>
        </row>
        <row r="954">
          <cell r="M954" t="str">
            <v xml:space="preserve">     재     료     비</v>
          </cell>
        </row>
        <row r="955">
          <cell r="M955" t="str">
            <v>단  가</v>
          </cell>
        </row>
        <row r="956">
          <cell r="M956">
            <v>2412</v>
          </cell>
        </row>
        <row r="957">
          <cell r="M957">
            <v>2412</v>
          </cell>
        </row>
        <row r="980">
          <cell r="M980" t="str">
            <v xml:space="preserve">     재     료     비</v>
          </cell>
        </row>
        <row r="981">
          <cell r="M981" t="str">
            <v>단  가</v>
          </cell>
        </row>
        <row r="982">
          <cell r="M982">
            <v>34004</v>
          </cell>
        </row>
        <row r="983">
          <cell r="M983">
            <v>34004</v>
          </cell>
        </row>
        <row r="984">
          <cell r="M984">
            <v>65445</v>
          </cell>
        </row>
        <row r="985">
          <cell r="M985">
            <v>65445</v>
          </cell>
        </row>
        <row r="1006">
          <cell r="M1006" t="str">
            <v xml:space="preserve">     재     료     비</v>
          </cell>
        </row>
        <row r="1007">
          <cell r="M1007" t="str">
            <v>단  가</v>
          </cell>
        </row>
        <row r="1008">
          <cell r="M1008">
            <v>3225</v>
          </cell>
        </row>
        <row r="1009">
          <cell r="M1009">
            <v>3225</v>
          </cell>
        </row>
        <row r="1010">
          <cell r="M1010">
            <v>3225</v>
          </cell>
        </row>
        <row r="1011">
          <cell r="M1011">
            <v>3225</v>
          </cell>
        </row>
        <row r="1032">
          <cell r="M1032" t="str">
            <v xml:space="preserve">     재     료     비</v>
          </cell>
        </row>
        <row r="1033">
          <cell r="M1033" t="str">
            <v>단  가</v>
          </cell>
        </row>
        <row r="1034">
          <cell r="M1034">
            <v>246</v>
          </cell>
        </row>
        <row r="1035">
          <cell r="M1035">
            <v>246</v>
          </cell>
        </row>
        <row r="1036">
          <cell r="M1036">
            <v>84</v>
          </cell>
        </row>
        <row r="1037">
          <cell r="M1037">
            <v>84</v>
          </cell>
        </row>
        <row r="1038">
          <cell r="M1038">
            <v>619</v>
          </cell>
        </row>
        <row r="1039">
          <cell r="M1039">
            <v>619</v>
          </cell>
        </row>
        <row r="1040">
          <cell r="M1040">
            <v>232</v>
          </cell>
        </row>
        <row r="1041">
          <cell r="M1041">
            <v>232</v>
          </cell>
        </row>
        <row r="1042">
          <cell r="M1042">
            <v>149</v>
          </cell>
        </row>
        <row r="1043">
          <cell r="M1043">
            <v>149</v>
          </cell>
        </row>
        <row r="1044">
          <cell r="M1044">
            <v>249</v>
          </cell>
        </row>
        <row r="1045">
          <cell r="M1045">
            <v>249</v>
          </cell>
        </row>
        <row r="1046">
          <cell r="M1046">
            <v>918</v>
          </cell>
        </row>
        <row r="1047">
          <cell r="M1047">
            <v>918</v>
          </cell>
        </row>
        <row r="1048">
          <cell r="M1048">
            <v>1027</v>
          </cell>
        </row>
        <row r="1049">
          <cell r="M1049">
            <v>1027</v>
          </cell>
        </row>
        <row r="1058">
          <cell r="M1058" t="str">
            <v xml:space="preserve">     재     료     비</v>
          </cell>
        </row>
        <row r="1059">
          <cell r="M1059" t="str">
            <v>단  가</v>
          </cell>
        </row>
        <row r="1084">
          <cell r="M1084" t="str">
            <v xml:space="preserve">     재     료     비</v>
          </cell>
        </row>
        <row r="1085">
          <cell r="M1085" t="str">
            <v>단  가</v>
          </cell>
        </row>
        <row r="1105">
          <cell r="M1105" t="str">
            <v xml:space="preserve"> </v>
          </cell>
        </row>
        <row r="1110">
          <cell r="M1110" t="str">
            <v xml:space="preserve">     재     료     비</v>
          </cell>
        </row>
        <row r="1111">
          <cell r="M1111" t="str">
            <v>단  가</v>
          </cell>
        </row>
        <row r="1112">
          <cell r="M1112">
            <v>151</v>
          </cell>
        </row>
        <row r="1113">
          <cell r="M1113">
            <v>151</v>
          </cell>
        </row>
        <row r="1114">
          <cell r="M1114">
            <v>0</v>
          </cell>
        </row>
        <row r="1115">
          <cell r="M1115">
            <v>0</v>
          </cell>
        </row>
        <row r="1116">
          <cell r="M1116">
            <v>143</v>
          </cell>
        </row>
        <row r="1117">
          <cell r="M1117">
            <v>469</v>
          </cell>
        </row>
        <row r="1118">
          <cell r="M1118">
            <v>4359</v>
          </cell>
        </row>
        <row r="1119">
          <cell r="M1119">
            <v>4359</v>
          </cell>
        </row>
        <row r="1120">
          <cell r="M1120">
            <v>1101</v>
          </cell>
        </row>
        <row r="1121">
          <cell r="M1121">
            <v>1101</v>
          </cell>
        </row>
        <row r="1122">
          <cell r="M1122">
            <v>219</v>
          </cell>
        </row>
        <row r="1123">
          <cell r="M1123">
            <v>219</v>
          </cell>
        </row>
        <row r="1124">
          <cell r="M1124">
            <v>150</v>
          </cell>
        </row>
        <row r="1125">
          <cell r="M1125">
            <v>150</v>
          </cell>
        </row>
        <row r="1126">
          <cell r="M1126">
            <v>1170</v>
          </cell>
        </row>
        <row r="1127">
          <cell r="M1127">
            <v>1170</v>
          </cell>
        </row>
        <row r="1128">
          <cell r="M1128">
            <v>94</v>
          </cell>
        </row>
        <row r="1129">
          <cell r="M1129">
            <v>94</v>
          </cell>
        </row>
        <row r="1131">
          <cell r="M1131" t="str">
            <v xml:space="preserve">     재     료     비</v>
          </cell>
        </row>
        <row r="1132">
          <cell r="M1132" t="str">
            <v>단  가</v>
          </cell>
        </row>
        <row r="1133">
          <cell r="M1133">
            <v>814</v>
          </cell>
        </row>
        <row r="1134">
          <cell r="M1134">
            <v>814</v>
          </cell>
        </row>
        <row r="1135">
          <cell r="M1135">
            <v>8662</v>
          </cell>
        </row>
        <row r="1136">
          <cell r="M1136">
            <v>8662</v>
          </cell>
        </row>
        <row r="1137">
          <cell r="M1137">
            <v>3026</v>
          </cell>
        </row>
        <row r="1138">
          <cell r="M1138">
            <v>3026</v>
          </cell>
        </row>
        <row r="1139">
          <cell r="M1139">
            <v>162000</v>
          </cell>
        </row>
        <row r="1140">
          <cell r="M1140">
            <v>162000</v>
          </cell>
        </row>
        <row r="1141">
          <cell r="M1141">
            <v>33480</v>
          </cell>
        </row>
        <row r="1142">
          <cell r="M1142">
            <v>33480</v>
          </cell>
        </row>
        <row r="1143">
          <cell r="M1143">
            <v>1935</v>
          </cell>
        </row>
        <row r="1144">
          <cell r="M1144">
            <v>1935</v>
          </cell>
        </row>
        <row r="1145">
          <cell r="M1145">
            <v>0</v>
          </cell>
        </row>
        <row r="1146">
          <cell r="M1146">
            <v>0</v>
          </cell>
        </row>
        <row r="1147">
          <cell r="M1147">
            <v>597600</v>
          </cell>
        </row>
        <row r="1148">
          <cell r="M1148">
            <v>597600</v>
          </cell>
        </row>
        <row r="1149">
          <cell r="M1149">
            <v>151</v>
          </cell>
        </row>
        <row r="1150">
          <cell r="M1150">
            <v>151</v>
          </cell>
        </row>
        <row r="1151">
          <cell r="M1151">
            <v>2.5710000000000002</v>
          </cell>
        </row>
        <row r="1152">
          <cell r="M1152">
            <v>2.5710000000000002</v>
          </cell>
        </row>
        <row r="1153">
          <cell r="M1153">
            <v>26027</v>
          </cell>
        </row>
        <row r="1154">
          <cell r="M1154">
            <v>26027</v>
          </cell>
        </row>
        <row r="1155">
          <cell r="M1155">
            <v>265000</v>
          </cell>
        </row>
        <row r="1157">
          <cell r="M1157" t="str">
            <v xml:space="preserve">     재     료     비</v>
          </cell>
        </row>
        <row r="1158">
          <cell r="M1158" t="str">
            <v>단  가</v>
          </cell>
        </row>
        <row r="1159">
          <cell r="M1159">
            <v>265000</v>
          </cell>
        </row>
        <row r="1160">
          <cell r="M1160">
            <v>1785</v>
          </cell>
        </row>
        <row r="1161">
          <cell r="M1161">
            <v>1785</v>
          </cell>
        </row>
        <row r="1162">
          <cell r="M1162">
            <v>957</v>
          </cell>
        </row>
        <row r="1163">
          <cell r="M1163">
            <v>957</v>
          </cell>
        </row>
        <row r="1183">
          <cell r="M1183" t="str">
            <v xml:space="preserve"> </v>
          </cell>
        </row>
        <row r="1188">
          <cell r="M1188" t="str">
            <v xml:space="preserve">     재     료     비</v>
          </cell>
        </row>
        <row r="1189">
          <cell r="M1189" t="str">
            <v>단  가</v>
          </cell>
        </row>
        <row r="1190">
          <cell r="M1190">
            <v>151</v>
          </cell>
        </row>
        <row r="1191">
          <cell r="M1191">
            <v>151</v>
          </cell>
        </row>
        <row r="1192">
          <cell r="M1192">
            <v>1512</v>
          </cell>
        </row>
        <row r="1193">
          <cell r="M1193">
            <v>1512</v>
          </cell>
        </row>
        <row r="1194">
          <cell r="M1194">
            <v>347</v>
          </cell>
        </row>
        <row r="1195">
          <cell r="M1195">
            <v>347</v>
          </cell>
        </row>
        <row r="1196">
          <cell r="M1196">
            <v>143</v>
          </cell>
        </row>
        <row r="1197">
          <cell r="M1197">
            <v>469</v>
          </cell>
        </row>
        <row r="1198">
          <cell r="M1198">
            <v>4359</v>
          </cell>
        </row>
        <row r="1199">
          <cell r="M1199">
            <v>4359</v>
          </cell>
        </row>
        <row r="1200">
          <cell r="M1200">
            <v>8662</v>
          </cell>
        </row>
        <row r="1201">
          <cell r="M1201">
            <v>8662</v>
          </cell>
        </row>
        <row r="1202">
          <cell r="M1202">
            <v>26027</v>
          </cell>
        </row>
        <row r="1203">
          <cell r="M1203">
            <v>26027</v>
          </cell>
        </row>
        <row r="1204">
          <cell r="M1204">
            <v>154440</v>
          </cell>
        </row>
        <row r="1205">
          <cell r="M1205">
            <v>154440</v>
          </cell>
        </row>
        <row r="1206">
          <cell r="M1206">
            <v>162000</v>
          </cell>
        </row>
        <row r="1207">
          <cell r="M1207">
            <v>162000</v>
          </cell>
        </row>
        <row r="1209">
          <cell r="M1209" t="str">
            <v xml:space="preserve">     재     료     비</v>
          </cell>
        </row>
        <row r="1210">
          <cell r="M1210" t="str">
            <v>단  가</v>
          </cell>
        </row>
        <row r="1211">
          <cell r="M1211">
            <v>32400</v>
          </cell>
        </row>
        <row r="1212">
          <cell r="M1212">
            <v>32400</v>
          </cell>
        </row>
        <row r="1213">
          <cell r="M1213">
            <v>2.5710000000000002</v>
          </cell>
        </row>
        <row r="1214">
          <cell r="M1214">
            <v>2.5710000000000002</v>
          </cell>
        </row>
        <row r="1215">
          <cell r="M1215">
            <v>216000</v>
          </cell>
        </row>
        <row r="1216">
          <cell r="M1216">
            <v>216000</v>
          </cell>
        </row>
        <row r="1217">
          <cell r="M1217">
            <v>957</v>
          </cell>
        </row>
        <row r="1218">
          <cell r="M1218">
            <v>957</v>
          </cell>
        </row>
        <row r="1219">
          <cell r="M1219">
            <v>1208</v>
          </cell>
        </row>
        <row r="1220">
          <cell r="M1220">
            <v>1208</v>
          </cell>
        </row>
        <row r="1240">
          <cell r="M1240" t="str">
            <v xml:space="preserve">     재     료     비</v>
          </cell>
        </row>
        <row r="1241">
          <cell r="M1241" t="str">
            <v>단  가</v>
          </cell>
        </row>
        <row r="1266">
          <cell r="M1266" t="str">
            <v xml:space="preserve">     재     료     비</v>
          </cell>
        </row>
        <row r="1267">
          <cell r="M1267" t="str">
            <v>단  가</v>
          </cell>
        </row>
        <row r="1291">
          <cell r="M1291" t="str">
            <v xml:space="preserve">     재     료     비</v>
          </cell>
        </row>
        <row r="1292">
          <cell r="M1292" t="str">
            <v>단  가</v>
          </cell>
        </row>
        <row r="1313">
          <cell r="M1313" t="str">
            <v xml:space="preserve"> </v>
          </cell>
        </row>
        <row r="1318">
          <cell r="M1318" t="str">
            <v xml:space="preserve">     재     료     비</v>
          </cell>
        </row>
        <row r="1319">
          <cell r="M1319" t="str">
            <v>단  가</v>
          </cell>
        </row>
        <row r="1320">
          <cell r="M1320">
            <v>66</v>
          </cell>
        </row>
        <row r="1321">
          <cell r="M1321">
            <v>66</v>
          </cell>
        </row>
        <row r="1322">
          <cell r="M1322">
            <v>151</v>
          </cell>
        </row>
        <row r="1323">
          <cell r="M1323">
            <v>151</v>
          </cell>
        </row>
        <row r="1324">
          <cell r="M1324">
            <v>682</v>
          </cell>
        </row>
        <row r="1325">
          <cell r="M1325">
            <v>682</v>
          </cell>
        </row>
        <row r="1326">
          <cell r="M1326">
            <v>1082</v>
          </cell>
        </row>
        <row r="1327">
          <cell r="M1327">
            <v>1082</v>
          </cell>
        </row>
        <row r="1328">
          <cell r="M1328">
            <v>0</v>
          </cell>
        </row>
        <row r="1329">
          <cell r="M1329">
            <v>0</v>
          </cell>
        </row>
        <row r="1330">
          <cell r="M1330">
            <v>201</v>
          </cell>
        </row>
        <row r="1331">
          <cell r="M1331">
            <v>201</v>
          </cell>
        </row>
        <row r="1332">
          <cell r="M1332">
            <v>0</v>
          </cell>
        </row>
        <row r="1333">
          <cell r="M1333">
            <v>0</v>
          </cell>
        </row>
        <row r="1334">
          <cell r="M1334">
            <v>524</v>
          </cell>
        </row>
        <row r="1335">
          <cell r="M1335">
            <v>524</v>
          </cell>
        </row>
        <row r="1336">
          <cell r="M1336">
            <v>96</v>
          </cell>
        </row>
        <row r="1337">
          <cell r="M1337">
            <v>96</v>
          </cell>
        </row>
        <row r="1339">
          <cell r="M1339" t="str">
            <v xml:space="preserve">     재     료     비</v>
          </cell>
        </row>
        <row r="1340">
          <cell r="M1340" t="str">
            <v>단  가</v>
          </cell>
        </row>
        <row r="1341">
          <cell r="M1341">
            <v>219</v>
          </cell>
        </row>
        <row r="1342">
          <cell r="M1342">
            <v>219</v>
          </cell>
        </row>
        <row r="1343">
          <cell r="M1343">
            <v>344</v>
          </cell>
        </row>
        <row r="1344">
          <cell r="M1344">
            <v>344</v>
          </cell>
        </row>
        <row r="1345">
          <cell r="M1345">
            <v>814</v>
          </cell>
        </row>
        <row r="1346">
          <cell r="M1346">
            <v>814</v>
          </cell>
        </row>
        <row r="1347">
          <cell r="M1347">
            <v>76</v>
          </cell>
        </row>
        <row r="1348">
          <cell r="M1348">
            <v>76</v>
          </cell>
        </row>
        <row r="1349">
          <cell r="M1349">
            <v>2554</v>
          </cell>
        </row>
        <row r="1350">
          <cell r="M1350">
            <v>2554</v>
          </cell>
        </row>
        <row r="1365">
          <cell r="M1365" t="str">
            <v xml:space="preserve"> </v>
          </cell>
        </row>
        <row r="1370">
          <cell r="M1370" t="str">
            <v xml:space="preserve">     재     료     비</v>
          </cell>
        </row>
        <row r="1371">
          <cell r="M1371" t="str">
            <v>단  가</v>
          </cell>
        </row>
        <row r="1372">
          <cell r="M1372">
            <v>66</v>
          </cell>
        </row>
        <row r="1373">
          <cell r="M1373">
            <v>66</v>
          </cell>
        </row>
        <row r="1374">
          <cell r="M1374">
            <v>151</v>
          </cell>
        </row>
        <row r="1375">
          <cell r="M1375">
            <v>151</v>
          </cell>
        </row>
        <row r="1376">
          <cell r="M1376">
            <v>76</v>
          </cell>
        </row>
        <row r="1377">
          <cell r="M1377">
            <v>76</v>
          </cell>
        </row>
        <row r="1378">
          <cell r="M1378">
            <v>150</v>
          </cell>
        </row>
        <row r="1379">
          <cell r="M1379">
            <v>150</v>
          </cell>
        </row>
        <row r="1380">
          <cell r="M1380">
            <v>127</v>
          </cell>
        </row>
        <row r="1381">
          <cell r="M1381">
            <v>127</v>
          </cell>
        </row>
        <row r="1382">
          <cell r="M1382">
            <v>76</v>
          </cell>
        </row>
        <row r="1383">
          <cell r="M1383">
            <v>76</v>
          </cell>
        </row>
        <row r="1384">
          <cell r="M1384">
            <v>814</v>
          </cell>
        </row>
        <row r="1385">
          <cell r="M1385">
            <v>814</v>
          </cell>
        </row>
        <row r="1386">
          <cell r="M1386">
            <v>143</v>
          </cell>
        </row>
        <row r="1387">
          <cell r="M1387">
            <v>469</v>
          </cell>
        </row>
        <row r="1388">
          <cell r="M1388">
            <v>973</v>
          </cell>
        </row>
        <row r="1389">
          <cell r="M1389">
            <v>973</v>
          </cell>
        </row>
        <row r="1391">
          <cell r="M1391" t="str">
            <v xml:space="preserve">     재     료     비</v>
          </cell>
        </row>
        <row r="1392">
          <cell r="M1392" t="str">
            <v>단  가</v>
          </cell>
        </row>
        <row r="1393">
          <cell r="M1393">
            <v>973</v>
          </cell>
        </row>
        <row r="1394">
          <cell r="M1394">
            <v>973</v>
          </cell>
        </row>
        <row r="1395">
          <cell r="M1395">
            <v>4359</v>
          </cell>
        </row>
        <row r="1396">
          <cell r="M1396">
            <v>4359</v>
          </cell>
        </row>
        <row r="1397">
          <cell r="M1397">
            <v>1838</v>
          </cell>
        </row>
        <row r="1398">
          <cell r="M1398">
            <v>1838</v>
          </cell>
        </row>
        <row r="1399">
          <cell r="M1399">
            <v>2.5710000000000002</v>
          </cell>
        </row>
        <row r="1400">
          <cell r="M1400">
            <v>2.5710000000000002</v>
          </cell>
        </row>
        <row r="1401">
          <cell r="M1401">
            <v>84</v>
          </cell>
        </row>
        <row r="1402">
          <cell r="M1402">
            <v>84</v>
          </cell>
        </row>
        <row r="1403">
          <cell r="M1403">
            <v>11064</v>
          </cell>
        </row>
        <row r="1404">
          <cell r="M1404">
            <v>11064</v>
          </cell>
        </row>
        <row r="1405">
          <cell r="M1405">
            <v>9660</v>
          </cell>
        </row>
        <row r="1406">
          <cell r="M1406">
            <v>9660</v>
          </cell>
        </row>
        <row r="1407">
          <cell r="M1407">
            <v>12282</v>
          </cell>
        </row>
        <row r="1408">
          <cell r="M1408">
            <v>12282</v>
          </cell>
        </row>
        <row r="1409">
          <cell r="M1409">
            <v>15368</v>
          </cell>
        </row>
        <row r="1410">
          <cell r="M1410">
            <v>15368</v>
          </cell>
        </row>
        <row r="1411">
          <cell r="M1411">
            <v>21753</v>
          </cell>
        </row>
        <row r="1412">
          <cell r="M1412">
            <v>21753</v>
          </cell>
        </row>
        <row r="1413">
          <cell r="M1413">
            <v>27259</v>
          </cell>
        </row>
        <row r="1414">
          <cell r="M1414">
            <v>27259</v>
          </cell>
        </row>
        <row r="1415">
          <cell r="M1415">
            <v>37939</v>
          </cell>
        </row>
        <row r="1417">
          <cell r="M1417" t="str">
            <v xml:space="preserve">     재     료     비</v>
          </cell>
        </row>
        <row r="1418">
          <cell r="M1418" t="str">
            <v>단  가</v>
          </cell>
        </row>
        <row r="1419">
          <cell r="M1419">
            <v>37939</v>
          </cell>
        </row>
        <row r="1420">
          <cell r="M1420">
            <v>46781</v>
          </cell>
        </row>
        <row r="1421">
          <cell r="M1421">
            <v>46781</v>
          </cell>
        </row>
        <row r="1422">
          <cell r="M1422">
            <v>101000</v>
          </cell>
        </row>
        <row r="1423">
          <cell r="M1423">
            <v>101000</v>
          </cell>
        </row>
        <row r="1424">
          <cell r="M1424">
            <v>157000</v>
          </cell>
        </row>
        <row r="1425">
          <cell r="M1425">
            <v>157000</v>
          </cell>
        </row>
        <row r="1426">
          <cell r="M1426">
            <v>154440</v>
          </cell>
        </row>
        <row r="1427">
          <cell r="M1427">
            <v>154440</v>
          </cell>
        </row>
        <row r="1428">
          <cell r="M1428">
            <v>162000</v>
          </cell>
        </row>
        <row r="1429">
          <cell r="M1429">
            <v>162000</v>
          </cell>
        </row>
        <row r="1430">
          <cell r="M1430">
            <v>23000</v>
          </cell>
        </row>
        <row r="1431">
          <cell r="M1431">
            <v>23000</v>
          </cell>
        </row>
        <row r="1432">
          <cell r="M1432">
            <v>33480</v>
          </cell>
        </row>
        <row r="1433">
          <cell r="M1433">
            <v>33480</v>
          </cell>
        </row>
        <row r="1434">
          <cell r="M1434">
            <v>21879</v>
          </cell>
        </row>
        <row r="1435">
          <cell r="M1435">
            <v>21879</v>
          </cell>
        </row>
        <row r="1436">
          <cell r="M1436">
            <v>17693</v>
          </cell>
        </row>
        <row r="1437">
          <cell r="M1437">
            <v>17693</v>
          </cell>
        </row>
        <row r="1438">
          <cell r="M1438">
            <v>1935</v>
          </cell>
        </row>
        <row r="1439">
          <cell r="M1439">
            <v>1935</v>
          </cell>
        </row>
        <row r="1440">
          <cell r="M1440">
            <v>0</v>
          </cell>
        </row>
        <row r="1441">
          <cell r="M1441">
            <v>0</v>
          </cell>
        </row>
        <row r="1443">
          <cell r="M1443" t="str">
            <v xml:space="preserve">     재     료     비</v>
          </cell>
        </row>
        <row r="1444">
          <cell r="M1444" t="str">
            <v>단  가</v>
          </cell>
        </row>
        <row r="1445">
          <cell r="M1445">
            <v>903252</v>
          </cell>
        </row>
        <row r="1446">
          <cell r="M1446">
            <v>903252</v>
          </cell>
        </row>
        <row r="1447">
          <cell r="M1447">
            <v>6416</v>
          </cell>
        </row>
        <row r="1448">
          <cell r="M1448">
            <v>6416</v>
          </cell>
        </row>
        <row r="1449">
          <cell r="M1449">
            <v>0</v>
          </cell>
        </row>
        <row r="1450">
          <cell r="M1450">
            <v>0</v>
          </cell>
        </row>
        <row r="1451">
          <cell r="M1451">
            <v>2010</v>
          </cell>
        </row>
        <row r="1452">
          <cell r="M1452">
            <v>2010</v>
          </cell>
        </row>
        <row r="1453">
          <cell r="M1453">
            <v>4120</v>
          </cell>
        </row>
        <row r="1454">
          <cell r="M1454">
            <v>4120</v>
          </cell>
        </row>
        <row r="1455">
          <cell r="M1455">
            <v>500</v>
          </cell>
        </row>
        <row r="1456">
          <cell r="M1456">
            <v>500</v>
          </cell>
        </row>
        <row r="1457">
          <cell r="M1457">
            <v>6499</v>
          </cell>
        </row>
        <row r="1458">
          <cell r="M1458">
            <v>6499</v>
          </cell>
        </row>
        <row r="1459">
          <cell r="M1459">
            <v>1613</v>
          </cell>
        </row>
        <row r="1474">
          <cell r="M1474" t="str">
            <v xml:space="preserve">     재     료     비</v>
          </cell>
        </row>
        <row r="1475">
          <cell r="M1475" t="str">
            <v>단  가</v>
          </cell>
        </row>
        <row r="1495">
          <cell r="M1495" t="str">
            <v xml:space="preserve"> </v>
          </cell>
        </row>
        <row r="1500">
          <cell r="M1500" t="str">
            <v xml:space="preserve">     재     료     비</v>
          </cell>
        </row>
        <row r="1501">
          <cell r="M1501" t="str">
            <v>단  가</v>
          </cell>
        </row>
        <row r="1502">
          <cell r="M1502">
            <v>66</v>
          </cell>
        </row>
        <row r="1503">
          <cell r="M1503">
            <v>66</v>
          </cell>
        </row>
        <row r="1504">
          <cell r="M1504">
            <v>151</v>
          </cell>
        </row>
        <row r="1505">
          <cell r="M1505">
            <v>151</v>
          </cell>
        </row>
        <row r="1506">
          <cell r="M1506">
            <v>682</v>
          </cell>
        </row>
        <row r="1507">
          <cell r="M1507">
            <v>682</v>
          </cell>
        </row>
        <row r="1508">
          <cell r="M1508">
            <v>1512</v>
          </cell>
        </row>
        <row r="1509">
          <cell r="M1509">
            <v>1512</v>
          </cell>
        </row>
        <row r="1510">
          <cell r="M1510">
            <v>0</v>
          </cell>
        </row>
        <row r="1511">
          <cell r="M1511">
            <v>0</v>
          </cell>
        </row>
        <row r="1512">
          <cell r="M1512">
            <v>201</v>
          </cell>
        </row>
        <row r="1513">
          <cell r="M1513">
            <v>201</v>
          </cell>
        </row>
        <row r="1514">
          <cell r="M1514">
            <v>347</v>
          </cell>
        </row>
        <row r="1515">
          <cell r="M1515">
            <v>347</v>
          </cell>
        </row>
        <row r="1516">
          <cell r="M1516">
            <v>0</v>
          </cell>
        </row>
        <row r="1517">
          <cell r="M1517">
            <v>0</v>
          </cell>
        </row>
        <row r="1518">
          <cell r="M1518">
            <v>524</v>
          </cell>
        </row>
        <row r="1519">
          <cell r="M1519">
            <v>524</v>
          </cell>
        </row>
        <row r="1521">
          <cell r="M1521" t="str">
            <v xml:space="preserve">     재     료     비</v>
          </cell>
        </row>
        <row r="1522">
          <cell r="M1522" t="str">
            <v>단  가</v>
          </cell>
        </row>
        <row r="1523">
          <cell r="M1523">
            <v>96</v>
          </cell>
        </row>
        <row r="1524">
          <cell r="M1524">
            <v>96</v>
          </cell>
        </row>
        <row r="1525">
          <cell r="M1525">
            <v>219</v>
          </cell>
        </row>
        <row r="1526">
          <cell r="M1526">
            <v>219</v>
          </cell>
        </row>
        <row r="1527">
          <cell r="M1527">
            <v>344</v>
          </cell>
        </row>
        <row r="1528">
          <cell r="M1528">
            <v>344</v>
          </cell>
        </row>
        <row r="1529">
          <cell r="M1529">
            <v>814</v>
          </cell>
        </row>
        <row r="1530">
          <cell r="M1530">
            <v>814</v>
          </cell>
        </row>
        <row r="1531">
          <cell r="M1531">
            <v>76</v>
          </cell>
        </row>
        <row r="1532">
          <cell r="M1532">
            <v>76</v>
          </cell>
        </row>
        <row r="1533">
          <cell r="M1533">
            <v>2554</v>
          </cell>
        </row>
        <row r="1534">
          <cell r="M1534">
            <v>2554</v>
          </cell>
        </row>
        <row r="1547">
          <cell r="M1547" t="str">
            <v xml:space="preserve"> </v>
          </cell>
        </row>
        <row r="1552">
          <cell r="M1552" t="str">
            <v xml:space="preserve">     재     료     비</v>
          </cell>
        </row>
        <row r="1553">
          <cell r="M1553" t="str">
            <v>단  가</v>
          </cell>
        </row>
        <row r="1554">
          <cell r="M1554">
            <v>66</v>
          </cell>
        </row>
        <row r="1555">
          <cell r="M1555">
            <v>66</v>
          </cell>
        </row>
        <row r="1556">
          <cell r="M1556">
            <v>151</v>
          </cell>
        </row>
        <row r="1557">
          <cell r="M1557">
            <v>151</v>
          </cell>
        </row>
        <row r="1558">
          <cell r="M1558">
            <v>682</v>
          </cell>
        </row>
        <row r="1559">
          <cell r="M1559">
            <v>682</v>
          </cell>
        </row>
        <row r="1560">
          <cell r="M1560">
            <v>1082</v>
          </cell>
        </row>
        <row r="1561">
          <cell r="M1561">
            <v>1082</v>
          </cell>
        </row>
        <row r="1562">
          <cell r="M1562">
            <v>0</v>
          </cell>
        </row>
        <row r="1563">
          <cell r="M1563">
            <v>0</v>
          </cell>
        </row>
        <row r="1564">
          <cell r="M1564">
            <v>201</v>
          </cell>
        </row>
        <row r="1565">
          <cell r="M1565">
            <v>201</v>
          </cell>
        </row>
        <row r="1566">
          <cell r="M1566">
            <v>280</v>
          </cell>
        </row>
        <row r="1567">
          <cell r="M1567">
            <v>280</v>
          </cell>
        </row>
        <row r="1568">
          <cell r="M1568">
            <v>76</v>
          </cell>
        </row>
        <row r="1569">
          <cell r="M1569">
            <v>76</v>
          </cell>
        </row>
        <row r="1570">
          <cell r="M1570">
            <v>150</v>
          </cell>
        </row>
        <row r="1571">
          <cell r="M1571">
            <v>150</v>
          </cell>
        </row>
        <row r="1573">
          <cell r="M1573" t="str">
            <v xml:space="preserve">     재     료     비</v>
          </cell>
        </row>
        <row r="1574">
          <cell r="M1574" t="str">
            <v>단  가</v>
          </cell>
        </row>
        <row r="1575">
          <cell r="M1575">
            <v>127</v>
          </cell>
        </row>
        <row r="1576">
          <cell r="M1576">
            <v>127</v>
          </cell>
        </row>
        <row r="1577">
          <cell r="M1577">
            <v>814</v>
          </cell>
        </row>
        <row r="1578">
          <cell r="M1578">
            <v>814</v>
          </cell>
        </row>
        <row r="1579">
          <cell r="M1579">
            <v>143</v>
          </cell>
        </row>
        <row r="1580">
          <cell r="M1580">
            <v>469</v>
          </cell>
        </row>
        <row r="1581">
          <cell r="M1581">
            <v>973</v>
          </cell>
        </row>
        <row r="1582">
          <cell r="M1582">
            <v>973</v>
          </cell>
        </row>
        <row r="1583">
          <cell r="M1583">
            <v>973</v>
          </cell>
        </row>
        <row r="1584">
          <cell r="M1584">
            <v>973</v>
          </cell>
        </row>
        <row r="1585">
          <cell r="M1585">
            <v>973</v>
          </cell>
        </row>
        <row r="1586">
          <cell r="M1586">
            <v>973</v>
          </cell>
        </row>
        <row r="1587">
          <cell r="M1587">
            <v>4359</v>
          </cell>
        </row>
        <row r="1588">
          <cell r="M1588">
            <v>4359</v>
          </cell>
        </row>
        <row r="1589">
          <cell r="M1589">
            <v>1785</v>
          </cell>
        </row>
        <row r="1590">
          <cell r="M1590">
            <v>1785</v>
          </cell>
        </row>
        <row r="1591">
          <cell r="M1591">
            <v>957</v>
          </cell>
        </row>
        <row r="1592">
          <cell r="M1592">
            <v>1208</v>
          </cell>
        </row>
        <row r="1593">
          <cell r="M1593">
            <v>2.5710000000000002</v>
          </cell>
        </row>
        <row r="1594">
          <cell r="M1594">
            <v>2.5710000000000002</v>
          </cell>
        </row>
        <row r="1595">
          <cell r="M1595">
            <v>84</v>
          </cell>
        </row>
        <row r="1596">
          <cell r="M1596">
            <v>84</v>
          </cell>
        </row>
        <row r="1597">
          <cell r="M1597">
            <v>11064</v>
          </cell>
        </row>
        <row r="1599">
          <cell r="M1599" t="str">
            <v xml:space="preserve">     재     료     비</v>
          </cell>
        </row>
        <row r="1600">
          <cell r="M1600" t="str">
            <v>단  가</v>
          </cell>
        </row>
        <row r="1601">
          <cell r="M1601">
            <v>11064</v>
          </cell>
        </row>
        <row r="1602">
          <cell r="M1602">
            <v>9660</v>
          </cell>
        </row>
        <row r="1603">
          <cell r="M1603">
            <v>9660</v>
          </cell>
        </row>
        <row r="1604">
          <cell r="M1604">
            <v>12282</v>
          </cell>
        </row>
        <row r="1605">
          <cell r="M1605">
            <v>12282</v>
          </cell>
        </row>
        <row r="1606">
          <cell r="M1606">
            <v>15368</v>
          </cell>
        </row>
        <row r="1607">
          <cell r="M1607">
            <v>15368</v>
          </cell>
        </row>
        <row r="1608">
          <cell r="M1608">
            <v>21753</v>
          </cell>
        </row>
        <row r="1609">
          <cell r="M1609">
            <v>21753</v>
          </cell>
        </row>
        <row r="1610">
          <cell r="M1610">
            <v>27259</v>
          </cell>
        </row>
        <row r="1611">
          <cell r="M1611">
            <v>27259</v>
          </cell>
        </row>
        <row r="1612">
          <cell r="M1612">
            <v>37939</v>
          </cell>
        </row>
        <row r="1613">
          <cell r="M1613">
            <v>37939</v>
          </cell>
        </row>
        <row r="1614">
          <cell r="M1614">
            <v>46781</v>
          </cell>
        </row>
        <row r="1615">
          <cell r="M1615">
            <v>46781</v>
          </cell>
        </row>
        <row r="1616">
          <cell r="M1616">
            <v>6416</v>
          </cell>
        </row>
        <row r="1617">
          <cell r="M1617">
            <v>6416</v>
          </cell>
        </row>
        <row r="1618">
          <cell r="M1618">
            <v>40117</v>
          </cell>
        </row>
        <row r="1619">
          <cell r="M1619">
            <v>40117</v>
          </cell>
        </row>
        <row r="1620">
          <cell r="M1620">
            <v>101000</v>
          </cell>
        </row>
        <row r="1621">
          <cell r="M1621">
            <v>101000</v>
          </cell>
        </row>
        <row r="1622">
          <cell r="M1622">
            <v>157000</v>
          </cell>
        </row>
        <row r="1623">
          <cell r="M1623">
            <v>157000</v>
          </cell>
        </row>
        <row r="1625">
          <cell r="M1625" t="str">
            <v xml:space="preserve">     재     료     비</v>
          </cell>
        </row>
        <row r="1626">
          <cell r="M1626" t="str">
            <v>단  가</v>
          </cell>
        </row>
        <row r="1627">
          <cell r="M1627">
            <v>154440</v>
          </cell>
        </row>
        <row r="1628">
          <cell r="M1628">
            <v>154440</v>
          </cell>
        </row>
        <row r="1629">
          <cell r="M1629">
            <v>162000</v>
          </cell>
        </row>
        <row r="1630">
          <cell r="M1630">
            <v>162000</v>
          </cell>
        </row>
        <row r="1631">
          <cell r="M1631">
            <v>23000</v>
          </cell>
        </row>
        <row r="1632">
          <cell r="M1632">
            <v>23000</v>
          </cell>
        </row>
        <row r="1633">
          <cell r="M1633">
            <v>33480</v>
          </cell>
        </row>
        <row r="1634">
          <cell r="M1634">
            <v>33480</v>
          </cell>
        </row>
        <row r="1635">
          <cell r="M1635">
            <v>21879</v>
          </cell>
        </row>
        <row r="1636">
          <cell r="M1636">
            <v>21879</v>
          </cell>
        </row>
        <row r="1637">
          <cell r="M1637">
            <v>17693</v>
          </cell>
        </row>
        <row r="1638">
          <cell r="M1638">
            <v>17693</v>
          </cell>
        </row>
        <row r="1639">
          <cell r="M1639">
            <v>1838</v>
          </cell>
        </row>
        <row r="1640">
          <cell r="M1640">
            <v>1838</v>
          </cell>
        </row>
        <row r="1641">
          <cell r="M1641">
            <v>4120</v>
          </cell>
        </row>
        <row r="1642">
          <cell r="M1642">
            <v>4120</v>
          </cell>
        </row>
        <row r="1643">
          <cell r="M1643">
            <v>2010</v>
          </cell>
        </row>
        <row r="1644">
          <cell r="M1644">
            <v>2010</v>
          </cell>
        </row>
        <row r="1645">
          <cell r="M1645">
            <v>500</v>
          </cell>
        </row>
        <row r="1646">
          <cell r="M1646">
            <v>500</v>
          </cell>
        </row>
        <row r="1647">
          <cell r="M1647">
            <v>6499</v>
          </cell>
        </row>
        <row r="1648">
          <cell r="M1648">
            <v>6499</v>
          </cell>
        </row>
        <row r="1649">
          <cell r="M1649">
            <v>1935</v>
          </cell>
        </row>
        <row r="1651">
          <cell r="M1651" t="str">
            <v xml:space="preserve">     재     료     비</v>
          </cell>
        </row>
        <row r="1652">
          <cell r="M1652" t="str">
            <v>단  가</v>
          </cell>
        </row>
        <row r="1653">
          <cell r="M1653">
            <v>1935</v>
          </cell>
        </row>
        <row r="1654">
          <cell r="M1654">
            <v>0</v>
          </cell>
        </row>
        <row r="1655">
          <cell r="M1655">
            <v>0</v>
          </cell>
        </row>
        <row r="1656">
          <cell r="M1656">
            <v>1493</v>
          </cell>
        </row>
        <row r="1657">
          <cell r="M1657">
            <v>1493</v>
          </cell>
        </row>
        <row r="1659">
          <cell r="M1659">
            <v>1613.3230314000002</v>
          </cell>
        </row>
        <row r="1682">
          <cell r="M1682" t="str">
            <v xml:space="preserve">     재     료     비</v>
          </cell>
        </row>
        <row r="1683">
          <cell r="M1683" t="str">
            <v>단  가</v>
          </cell>
        </row>
        <row r="1703">
          <cell r="M1703" t="str">
            <v xml:space="preserve">     재     료     비</v>
          </cell>
        </row>
        <row r="1704">
          <cell r="M1704" t="str">
            <v>단  가</v>
          </cell>
        </row>
        <row r="1734">
          <cell r="M1734" t="str">
            <v xml:space="preserve">     재     료     비</v>
          </cell>
        </row>
        <row r="1735">
          <cell r="M1735" t="str">
            <v>단  가</v>
          </cell>
        </row>
        <row r="1755">
          <cell r="M1755" t="str">
            <v xml:space="preserve"> </v>
          </cell>
        </row>
        <row r="1760">
          <cell r="M1760" t="str">
            <v xml:space="preserve">     재     료     비</v>
          </cell>
        </row>
        <row r="1761">
          <cell r="M1761" t="str">
            <v>단  가</v>
          </cell>
        </row>
        <row r="1762">
          <cell r="M1762">
            <v>66</v>
          </cell>
        </row>
        <row r="1763">
          <cell r="M1763">
            <v>66</v>
          </cell>
        </row>
        <row r="1764">
          <cell r="M1764">
            <v>151</v>
          </cell>
        </row>
        <row r="1765">
          <cell r="M1765">
            <v>151</v>
          </cell>
        </row>
        <row r="1766">
          <cell r="M1766">
            <v>0</v>
          </cell>
        </row>
        <row r="1767">
          <cell r="M1767">
            <v>0</v>
          </cell>
        </row>
        <row r="1768">
          <cell r="M1768">
            <v>0</v>
          </cell>
        </row>
        <row r="1769">
          <cell r="M1769">
            <v>0</v>
          </cell>
        </row>
        <row r="1770">
          <cell r="M1770">
            <v>524</v>
          </cell>
        </row>
        <row r="1771">
          <cell r="M1771">
            <v>524</v>
          </cell>
        </row>
        <row r="1772">
          <cell r="M1772">
            <v>96</v>
          </cell>
        </row>
        <row r="1773">
          <cell r="M1773">
            <v>96</v>
          </cell>
        </row>
        <row r="1774">
          <cell r="M1774">
            <v>219</v>
          </cell>
        </row>
        <row r="1775">
          <cell r="M1775">
            <v>219</v>
          </cell>
        </row>
        <row r="1776">
          <cell r="M1776">
            <v>344</v>
          </cell>
        </row>
        <row r="1777">
          <cell r="M1777">
            <v>344</v>
          </cell>
        </row>
        <row r="1778">
          <cell r="M1778">
            <v>814</v>
          </cell>
        </row>
        <row r="1779">
          <cell r="M1779">
            <v>814</v>
          </cell>
        </row>
        <row r="1781">
          <cell r="M1781" t="str">
            <v xml:space="preserve">     재     료     비</v>
          </cell>
        </row>
        <row r="1782">
          <cell r="M1782" t="str">
            <v>단  가</v>
          </cell>
        </row>
        <row r="1783">
          <cell r="M1783">
            <v>76</v>
          </cell>
        </row>
        <row r="1784">
          <cell r="M1784">
            <v>76</v>
          </cell>
        </row>
        <row r="1807">
          <cell r="M1807" t="str">
            <v xml:space="preserve"> </v>
          </cell>
        </row>
        <row r="1812">
          <cell r="M1812" t="str">
            <v xml:space="preserve">     재     료     비</v>
          </cell>
        </row>
        <row r="1813">
          <cell r="M1813" t="str">
            <v>단  가</v>
          </cell>
        </row>
        <row r="1814">
          <cell r="M1814">
            <v>66</v>
          </cell>
        </row>
        <row r="1815">
          <cell r="M1815">
            <v>66</v>
          </cell>
        </row>
        <row r="1816">
          <cell r="M1816">
            <v>151</v>
          </cell>
        </row>
        <row r="1817">
          <cell r="M1817">
            <v>151</v>
          </cell>
        </row>
        <row r="1818">
          <cell r="M1818">
            <v>0</v>
          </cell>
        </row>
        <row r="1819">
          <cell r="M1819">
            <v>0</v>
          </cell>
        </row>
        <row r="1820">
          <cell r="M1820">
            <v>76</v>
          </cell>
        </row>
        <row r="1821">
          <cell r="M1821">
            <v>76</v>
          </cell>
        </row>
        <row r="1822">
          <cell r="M1822">
            <v>150</v>
          </cell>
        </row>
        <row r="1823">
          <cell r="M1823">
            <v>150</v>
          </cell>
        </row>
        <row r="1824">
          <cell r="M1824">
            <v>127</v>
          </cell>
        </row>
        <row r="1825">
          <cell r="M1825">
            <v>127</v>
          </cell>
        </row>
        <row r="1826">
          <cell r="M1826">
            <v>814</v>
          </cell>
        </row>
        <row r="1827">
          <cell r="M1827">
            <v>814</v>
          </cell>
        </row>
        <row r="1828">
          <cell r="M1828">
            <v>469</v>
          </cell>
        </row>
        <row r="1829">
          <cell r="M1829">
            <v>469</v>
          </cell>
        </row>
        <row r="1830">
          <cell r="M1830">
            <v>973</v>
          </cell>
        </row>
        <row r="1831">
          <cell r="M1831">
            <v>973</v>
          </cell>
        </row>
        <row r="1833">
          <cell r="M1833" t="str">
            <v xml:space="preserve">     재     료     비</v>
          </cell>
        </row>
        <row r="1834">
          <cell r="M1834" t="str">
            <v>단  가</v>
          </cell>
        </row>
        <row r="1835">
          <cell r="M1835">
            <v>973</v>
          </cell>
        </row>
        <row r="1836">
          <cell r="M1836">
            <v>973</v>
          </cell>
        </row>
        <row r="1837">
          <cell r="M1837">
            <v>4359</v>
          </cell>
        </row>
        <row r="1838">
          <cell r="M1838">
            <v>4359</v>
          </cell>
        </row>
        <row r="1839">
          <cell r="M1839">
            <v>2.5710000000000002</v>
          </cell>
        </row>
        <row r="1840">
          <cell r="M1840">
            <v>2.5710000000000002</v>
          </cell>
        </row>
        <row r="1841">
          <cell r="M1841">
            <v>84</v>
          </cell>
        </row>
        <row r="1842">
          <cell r="M1842">
            <v>84</v>
          </cell>
        </row>
        <row r="1843">
          <cell r="M1843">
            <v>11064</v>
          </cell>
        </row>
        <row r="1844">
          <cell r="M1844">
            <v>11064</v>
          </cell>
        </row>
        <row r="1845">
          <cell r="M1845">
            <v>9660</v>
          </cell>
        </row>
        <row r="1846">
          <cell r="M1846">
            <v>9660</v>
          </cell>
        </row>
        <row r="1847">
          <cell r="M1847">
            <v>12282</v>
          </cell>
        </row>
        <row r="1848">
          <cell r="M1848">
            <v>12282</v>
          </cell>
        </row>
        <row r="1849">
          <cell r="M1849">
            <v>15368</v>
          </cell>
        </row>
        <row r="1850">
          <cell r="M1850">
            <v>15368</v>
          </cell>
        </row>
        <row r="1851">
          <cell r="M1851">
            <v>21753</v>
          </cell>
        </row>
        <row r="1852">
          <cell r="M1852">
            <v>21753</v>
          </cell>
        </row>
        <row r="1853">
          <cell r="M1853">
            <v>37939</v>
          </cell>
        </row>
        <row r="1854">
          <cell r="M1854">
            <v>37939</v>
          </cell>
        </row>
        <row r="1855">
          <cell r="M1855">
            <v>6416</v>
          </cell>
        </row>
        <row r="1856">
          <cell r="M1856">
            <v>6416</v>
          </cell>
        </row>
        <row r="1857">
          <cell r="M1857">
            <v>101000</v>
          </cell>
        </row>
        <row r="1859">
          <cell r="M1859" t="str">
            <v xml:space="preserve">     재     료     비</v>
          </cell>
        </row>
        <row r="1860">
          <cell r="M1860" t="str">
            <v>단  가</v>
          </cell>
        </row>
        <row r="1861">
          <cell r="M1861">
            <v>101000</v>
          </cell>
        </row>
        <row r="1862">
          <cell r="M1862">
            <v>157000</v>
          </cell>
        </row>
        <row r="1863">
          <cell r="M1863">
            <v>154440</v>
          </cell>
        </row>
        <row r="1864">
          <cell r="M1864">
            <v>23000</v>
          </cell>
        </row>
        <row r="1865">
          <cell r="M1865">
            <v>23000</v>
          </cell>
        </row>
        <row r="1866">
          <cell r="M1866">
            <v>1838</v>
          </cell>
        </row>
        <row r="1867">
          <cell r="M1867">
            <v>1838</v>
          </cell>
        </row>
        <row r="1868">
          <cell r="M1868">
            <v>1493</v>
          </cell>
        </row>
        <row r="1869">
          <cell r="M1869">
            <v>1493</v>
          </cell>
        </row>
        <row r="1870">
          <cell r="M1870">
            <v>2010</v>
          </cell>
        </row>
        <row r="1871">
          <cell r="M1871">
            <v>2010</v>
          </cell>
        </row>
        <row r="1872">
          <cell r="M1872">
            <v>4120</v>
          </cell>
        </row>
        <row r="1873">
          <cell r="M1873">
            <v>4120</v>
          </cell>
        </row>
        <row r="1874">
          <cell r="M1874">
            <v>1613.3230314000002</v>
          </cell>
        </row>
        <row r="1875">
          <cell r="M1875">
            <v>1613.3230314000002</v>
          </cell>
        </row>
        <row r="1890">
          <cell r="M1890" t="str">
            <v xml:space="preserve">     재     료     비</v>
          </cell>
        </row>
        <row r="1891">
          <cell r="M1891" t="str">
            <v>단  가</v>
          </cell>
        </row>
        <row r="1911">
          <cell r="M1911" t="str">
            <v xml:space="preserve"> </v>
          </cell>
        </row>
        <row r="1916">
          <cell r="M1916" t="str">
            <v xml:space="preserve">     재     료     비</v>
          </cell>
        </row>
        <row r="1917">
          <cell r="M1917" t="str">
            <v>단  가</v>
          </cell>
        </row>
        <row r="1918">
          <cell r="M1918">
            <v>66</v>
          </cell>
        </row>
        <row r="1919">
          <cell r="M1919">
            <v>66</v>
          </cell>
        </row>
        <row r="1920">
          <cell r="M1920">
            <v>151</v>
          </cell>
        </row>
        <row r="1921">
          <cell r="M1921">
            <v>151</v>
          </cell>
        </row>
        <row r="1922">
          <cell r="M1922">
            <v>682</v>
          </cell>
        </row>
        <row r="1923">
          <cell r="M1923">
            <v>682</v>
          </cell>
        </row>
        <row r="1924">
          <cell r="M1924">
            <v>0</v>
          </cell>
        </row>
        <row r="1925">
          <cell r="M1925">
            <v>0</v>
          </cell>
        </row>
        <row r="1926">
          <cell r="M1926">
            <v>201</v>
          </cell>
        </row>
        <row r="1927">
          <cell r="M1927">
            <v>201</v>
          </cell>
        </row>
        <row r="1928">
          <cell r="M1928">
            <v>524</v>
          </cell>
        </row>
        <row r="1929">
          <cell r="M1929">
            <v>524</v>
          </cell>
        </row>
        <row r="1930">
          <cell r="M1930">
            <v>96</v>
          </cell>
        </row>
        <row r="1931">
          <cell r="M1931">
            <v>96</v>
          </cell>
        </row>
        <row r="1932">
          <cell r="M1932">
            <v>219</v>
          </cell>
        </row>
        <row r="1933">
          <cell r="M1933">
            <v>219</v>
          </cell>
        </row>
        <row r="1934">
          <cell r="M1934">
            <v>344</v>
          </cell>
        </row>
        <row r="1935">
          <cell r="M1935">
            <v>344</v>
          </cell>
        </row>
        <row r="1937">
          <cell r="M1937" t="str">
            <v xml:space="preserve">     재     료     비</v>
          </cell>
        </row>
        <row r="1938">
          <cell r="M1938" t="str">
            <v>단  가</v>
          </cell>
        </row>
        <row r="1939">
          <cell r="M1939">
            <v>0</v>
          </cell>
        </row>
        <row r="1940">
          <cell r="M1940">
            <v>0</v>
          </cell>
        </row>
        <row r="1941">
          <cell r="M1941">
            <v>814</v>
          </cell>
        </row>
        <row r="1942">
          <cell r="M1942">
            <v>814</v>
          </cell>
        </row>
        <row r="1943">
          <cell r="M1943">
            <v>76</v>
          </cell>
        </row>
        <row r="1944">
          <cell r="M1944">
            <v>76</v>
          </cell>
        </row>
        <row r="1945">
          <cell r="M1945">
            <v>2554</v>
          </cell>
        </row>
        <row r="1946">
          <cell r="M1946">
            <v>2554</v>
          </cell>
        </row>
        <row r="1963">
          <cell r="M1963" t="str">
            <v xml:space="preserve"> </v>
          </cell>
        </row>
        <row r="1968">
          <cell r="M1968" t="str">
            <v xml:space="preserve">     재     료     비</v>
          </cell>
        </row>
        <row r="1969">
          <cell r="M1969" t="str">
            <v>단  가</v>
          </cell>
        </row>
        <row r="1970">
          <cell r="M1970">
            <v>66</v>
          </cell>
        </row>
        <row r="1971">
          <cell r="M1971">
            <v>66</v>
          </cell>
        </row>
        <row r="1972">
          <cell r="M1972">
            <v>682</v>
          </cell>
        </row>
        <row r="1973">
          <cell r="M1973">
            <v>682</v>
          </cell>
        </row>
        <row r="1974">
          <cell r="M1974">
            <v>1082</v>
          </cell>
        </row>
        <row r="1975">
          <cell r="M1975">
            <v>1082</v>
          </cell>
        </row>
        <row r="1976">
          <cell r="M1976">
            <v>0</v>
          </cell>
        </row>
        <row r="1977">
          <cell r="M1977">
            <v>0</v>
          </cell>
        </row>
        <row r="1978">
          <cell r="M1978">
            <v>201</v>
          </cell>
        </row>
        <row r="1979">
          <cell r="M1979">
            <v>201</v>
          </cell>
        </row>
        <row r="1980">
          <cell r="M1980">
            <v>280</v>
          </cell>
        </row>
        <row r="1981">
          <cell r="M1981">
            <v>280</v>
          </cell>
        </row>
        <row r="1982">
          <cell r="M1982">
            <v>76</v>
          </cell>
        </row>
        <row r="1983">
          <cell r="M1983">
            <v>76</v>
          </cell>
        </row>
        <row r="1984">
          <cell r="M1984">
            <v>150</v>
          </cell>
        </row>
        <row r="1985">
          <cell r="M1985">
            <v>150</v>
          </cell>
        </row>
        <row r="1986">
          <cell r="M1986">
            <v>127</v>
          </cell>
        </row>
        <row r="1987">
          <cell r="M1987">
            <v>127</v>
          </cell>
        </row>
        <row r="1989">
          <cell r="M1989" t="str">
            <v xml:space="preserve">     재     료     비</v>
          </cell>
        </row>
        <row r="1990">
          <cell r="M1990" t="str">
            <v>단  가</v>
          </cell>
        </row>
        <row r="1991">
          <cell r="M1991">
            <v>814</v>
          </cell>
        </row>
        <row r="1992">
          <cell r="M1992">
            <v>814</v>
          </cell>
        </row>
        <row r="1993">
          <cell r="M1993">
            <v>469</v>
          </cell>
        </row>
        <row r="1994">
          <cell r="M1994">
            <v>469</v>
          </cell>
        </row>
        <row r="1995">
          <cell r="M1995">
            <v>973</v>
          </cell>
        </row>
        <row r="1996">
          <cell r="M1996">
            <v>973</v>
          </cell>
        </row>
        <row r="1997">
          <cell r="M1997">
            <v>973</v>
          </cell>
        </row>
        <row r="1998">
          <cell r="M1998">
            <v>973</v>
          </cell>
        </row>
        <row r="1999">
          <cell r="M1999">
            <v>4359</v>
          </cell>
        </row>
        <row r="2000">
          <cell r="M2000">
            <v>4359</v>
          </cell>
        </row>
        <row r="2001">
          <cell r="M2001">
            <v>1785</v>
          </cell>
        </row>
        <row r="2002">
          <cell r="M2002">
            <v>1785</v>
          </cell>
        </row>
        <row r="2003">
          <cell r="M2003">
            <v>957</v>
          </cell>
        </row>
        <row r="2004">
          <cell r="M2004">
            <v>957</v>
          </cell>
        </row>
        <row r="2005">
          <cell r="M2005">
            <v>2.5710000000000002</v>
          </cell>
        </row>
        <row r="2006">
          <cell r="M2006">
            <v>2.5710000000000002</v>
          </cell>
        </row>
        <row r="2007">
          <cell r="M2007">
            <v>84</v>
          </cell>
        </row>
        <row r="2008">
          <cell r="M2008">
            <v>84</v>
          </cell>
        </row>
        <row r="2009">
          <cell r="M2009">
            <v>11064</v>
          </cell>
        </row>
        <row r="2010">
          <cell r="M2010">
            <v>11064</v>
          </cell>
        </row>
        <row r="2011">
          <cell r="M2011">
            <v>12282</v>
          </cell>
        </row>
        <row r="2012">
          <cell r="M2012">
            <v>12282</v>
          </cell>
        </row>
        <row r="2013">
          <cell r="M2013">
            <v>21753</v>
          </cell>
        </row>
        <row r="2015">
          <cell r="M2015" t="str">
            <v xml:space="preserve">     재     료     비</v>
          </cell>
        </row>
        <row r="2016">
          <cell r="M2016" t="str">
            <v>단  가</v>
          </cell>
        </row>
        <row r="2017">
          <cell r="M2017">
            <v>21753</v>
          </cell>
        </row>
        <row r="2018">
          <cell r="M2018">
            <v>37939</v>
          </cell>
        </row>
        <row r="2019">
          <cell r="M2019">
            <v>37939</v>
          </cell>
        </row>
        <row r="2020">
          <cell r="M2020">
            <v>6416</v>
          </cell>
        </row>
        <row r="2021">
          <cell r="M2021">
            <v>6416</v>
          </cell>
        </row>
        <row r="2022">
          <cell r="M2022">
            <v>1838</v>
          </cell>
        </row>
        <row r="2023">
          <cell r="M2023">
            <v>1838</v>
          </cell>
        </row>
        <row r="2024">
          <cell r="M2024">
            <v>101000</v>
          </cell>
        </row>
        <row r="2025">
          <cell r="M2025">
            <v>101000</v>
          </cell>
        </row>
        <row r="2026">
          <cell r="M2026">
            <v>154440</v>
          </cell>
        </row>
        <row r="2027">
          <cell r="M2027">
            <v>154440</v>
          </cell>
        </row>
        <row r="2028">
          <cell r="M2028">
            <v>23000</v>
          </cell>
        </row>
        <row r="2029">
          <cell r="M2029">
            <v>23000</v>
          </cell>
        </row>
        <row r="2030">
          <cell r="M2030">
            <v>17693</v>
          </cell>
        </row>
        <row r="2031">
          <cell r="M2031">
            <v>17693</v>
          </cell>
        </row>
        <row r="2032">
          <cell r="M2032">
            <v>6499</v>
          </cell>
        </row>
        <row r="2033">
          <cell r="M2033">
            <v>6499</v>
          </cell>
        </row>
        <row r="2034">
          <cell r="M2034">
            <v>2010</v>
          </cell>
        </row>
        <row r="2035">
          <cell r="M2035">
            <v>2010</v>
          </cell>
        </row>
        <row r="2036">
          <cell r="M2036">
            <v>4120</v>
          </cell>
        </row>
        <row r="2037">
          <cell r="M2037">
            <v>4120</v>
          </cell>
        </row>
        <row r="2038">
          <cell r="M2038">
            <v>500</v>
          </cell>
        </row>
        <row r="2039">
          <cell r="M2039">
            <v>500</v>
          </cell>
        </row>
        <row r="2041">
          <cell r="M2041" t="str">
            <v xml:space="preserve">     재     료     비</v>
          </cell>
        </row>
        <row r="2042">
          <cell r="M2042" t="str">
            <v>단  가</v>
          </cell>
        </row>
        <row r="2043">
          <cell r="M2043">
            <v>1935</v>
          </cell>
        </row>
        <row r="2044">
          <cell r="M2044">
            <v>1935</v>
          </cell>
        </row>
        <row r="2045">
          <cell r="M2045">
            <v>0</v>
          </cell>
        </row>
        <row r="2046">
          <cell r="M2046">
            <v>0</v>
          </cell>
        </row>
        <row r="2047">
          <cell r="M2047">
            <v>1493</v>
          </cell>
        </row>
        <row r="2048">
          <cell r="M2048">
            <v>1493</v>
          </cell>
        </row>
        <row r="2049">
          <cell r="M2049">
            <v>1613.3230314000002</v>
          </cell>
        </row>
        <row r="2050">
          <cell r="M2050">
            <v>1613.3230314000002</v>
          </cell>
        </row>
        <row r="2072">
          <cell r="M2072" t="str">
            <v xml:space="preserve">     재     료     비</v>
          </cell>
        </row>
        <row r="2073">
          <cell r="M2073" t="str">
            <v>단  가</v>
          </cell>
        </row>
        <row r="2093">
          <cell r="M2093" t="str">
            <v xml:space="preserve"> </v>
          </cell>
        </row>
        <row r="2098">
          <cell r="M2098" t="str">
            <v xml:space="preserve">     재     료     비</v>
          </cell>
        </row>
        <row r="2099">
          <cell r="M2099" t="str">
            <v>단  가</v>
          </cell>
        </row>
        <row r="2100">
          <cell r="M2100">
            <v>66</v>
          </cell>
        </row>
        <row r="2101">
          <cell r="M2101">
            <v>66</v>
          </cell>
        </row>
        <row r="2102">
          <cell r="M2102">
            <v>151</v>
          </cell>
        </row>
        <row r="2103">
          <cell r="M2103">
            <v>151</v>
          </cell>
        </row>
        <row r="2104">
          <cell r="M2104">
            <v>0</v>
          </cell>
        </row>
        <row r="2105">
          <cell r="M2105">
            <v>0</v>
          </cell>
        </row>
        <row r="2106">
          <cell r="M2106">
            <v>0</v>
          </cell>
        </row>
        <row r="2107">
          <cell r="M2107">
            <v>0</v>
          </cell>
        </row>
        <row r="2108">
          <cell r="M2108">
            <v>524</v>
          </cell>
        </row>
        <row r="2109">
          <cell r="M2109">
            <v>524</v>
          </cell>
        </row>
        <row r="2110">
          <cell r="M2110">
            <v>96</v>
          </cell>
        </row>
        <row r="2111">
          <cell r="M2111">
            <v>96</v>
          </cell>
        </row>
        <row r="2112">
          <cell r="M2112">
            <v>219</v>
          </cell>
        </row>
        <row r="2113">
          <cell r="M2113">
            <v>219</v>
          </cell>
        </row>
        <row r="2114">
          <cell r="M2114">
            <v>344</v>
          </cell>
        </row>
        <row r="2115">
          <cell r="M2115">
            <v>344</v>
          </cell>
        </row>
        <row r="2116">
          <cell r="M2116">
            <v>814</v>
          </cell>
        </row>
        <row r="2117">
          <cell r="M2117">
            <v>814</v>
          </cell>
        </row>
        <row r="2119">
          <cell r="M2119" t="str">
            <v xml:space="preserve">     재     료     비</v>
          </cell>
        </row>
        <row r="2120">
          <cell r="M2120" t="str">
            <v>단  가</v>
          </cell>
        </row>
        <row r="2121">
          <cell r="M2121">
            <v>76</v>
          </cell>
        </row>
        <row r="2122">
          <cell r="M2122">
            <v>76</v>
          </cell>
        </row>
        <row r="2145">
          <cell r="M2145" t="str">
            <v xml:space="preserve"> </v>
          </cell>
        </row>
        <row r="2150">
          <cell r="M2150" t="str">
            <v xml:space="preserve">     재     료     비</v>
          </cell>
        </row>
        <row r="2151">
          <cell r="M2151" t="str">
            <v>단  가</v>
          </cell>
        </row>
        <row r="2152">
          <cell r="M2152">
            <v>66</v>
          </cell>
        </row>
        <row r="2153">
          <cell r="M2153">
            <v>66</v>
          </cell>
        </row>
        <row r="2154">
          <cell r="M2154">
            <v>0</v>
          </cell>
        </row>
        <row r="2155">
          <cell r="M2155">
            <v>0</v>
          </cell>
        </row>
        <row r="2156">
          <cell r="M2156">
            <v>76</v>
          </cell>
        </row>
        <row r="2157">
          <cell r="M2157">
            <v>76</v>
          </cell>
        </row>
        <row r="2158">
          <cell r="M2158">
            <v>150</v>
          </cell>
        </row>
        <row r="2159">
          <cell r="M2159">
            <v>150</v>
          </cell>
        </row>
        <row r="2160">
          <cell r="M2160">
            <v>127</v>
          </cell>
        </row>
        <row r="2161">
          <cell r="M2161">
            <v>127</v>
          </cell>
        </row>
        <row r="2162">
          <cell r="M2162">
            <v>814</v>
          </cell>
        </row>
        <row r="2163">
          <cell r="M2163">
            <v>814</v>
          </cell>
        </row>
        <row r="2164">
          <cell r="M2164">
            <v>469</v>
          </cell>
        </row>
        <row r="2165">
          <cell r="M2165">
            <v>469</v>
          </cell>
        </row>
        <row r="2166">
          <cell r="M2166">
            <v>973</v>
          </cell>
        </row>
        <row r="2167">
          <cell r="M2167">
            <v>973</v>
          </cell>
        </row>
        <row r="2168">
          <cell r="M2168">
            <v>973</v>
          </cell>
        </row>
        <row r="2169">
          <cell r="M2169">
            <v>973</v>
          </cell>
        </row>
        <row r="2171">
          <cell r="M2171" t="str">
            <v xml:space="preserve">     재     료     비</v>
          </cell>
        </row>
        <row r="2172">
          <cell r="M2172" t="str">
            <v>단  가</v>
          </cell>
        </row>
        <row r="2173">
          <cell r="M2173">
            <v>4359</v>
          </cell>
        </row>
        <row r="2174">
          <cell r="M2174">
            <v>1613.3230314000002</v>
          </cell>
        </row>
        <row r="2175">
          <cell r="M2175">
            <v>2.5710000000000002</v>
          </cell>
        </row>
        <row r="2176">
          <cell r="M2176">
            <v>2.5710000000000002</v>
          </cell>
        </row>
        <row r="2177">
          <cell r="M2177">
            <v>84</v>
          </cell>
        </row>
        <row r="2178">
          <cell r="M2178">
            <v>84</v>
          </cell>
        </row>
        <row r="2179">
          <cell r="M2179">
            <v>11064</v>
          </cell>
        </row>
        <row r="2180">
          <cell r="M2180">
            <v>11064</v>
          </cell>
        </row>
        <row r="2181">
          <cell r="M2181">
            <v>12282</v>
          </cell>
        </row>
        <row r="2182">
          <cell r="M2182">
            <v>12282</v>
          </cell>
        </row>
        <row r="2183">
          <cell r="M2183">
            <v>21753</v>
          </cell>
        </row>
        <row r="2184">
          <cell r="M2184">
            <v>21753</v>
          </cell>
        </row>
        <row r="2185">
          <cell r="M2185">
            <v>37939</v>
          </cell>
        </row>
        <row r="2186">
          <cell r="M2186">
            <v>37939</v>
          </cell>
        </row>
        <row r="2187">
          <cell r="M2187">
            <v>157000</v>
          </cell>
        </row>
        <row r="2188">
          <cell r="M2188">
            <v>157000</v>
          </cell>
        </row>
        <row r="2189">
          <cell r="M2189">
            <v>154440</v>
          </cell>
        </row>
        <row r="2190">
          <cell r="M2190">
            <v>154440</v>
          </cell>
        </row>
        <row r="2191">
          <cell r="M2191">
            <v>23000</v>
          </cell>
        </row>
        <row r="2192">
          <cell r="M2192">
            <v>23000</v>
          </cell>
        </row>
        <row r="2193">
          <cell r="M2193">
            <v>17693</v>
          </cell>
        </row>
        <row r="2194">
          <cell r="M2194">
            <v>17693</v>
          </cell>
        </row>
        <row r="2195">
          <cell r="M2195">
            <v>1838</v>
          </cell>
        </row>
        <row r="2197">
          <cell r="M2197" t="str">
            <v xml:space="preserve">     재     료     비</v>
          </cell>
        </row>
        <row r="2198">
          <cell r="M2198" t="str">
            <v>단  가</v>
          </cell>
        </row>
        <row r="2199">
          <cell r="M2199">
            <v>1838</v>
          </cell>
        </row>
        <row r="2200">
          <cell r="M2200">
            <v>2010</v>
          </cell>
        </row>
        <row r="2201">
          <cell r="M2201">
            <v>2010</v>
          </cell>
        </row>
        <row r="2202">
          <cell r="M2202">
            <v>4120</v>
          </cell>
        </row>
        <row r="2203">
          <cell r="M2203">
            <v>4120</v>
          </cell>
        </row>
        <row r="2204">
          <cell r="M2204">
            <v>500</v>
          </cell>
        </row>
        <row r="2205">
          <cell r="M2205">
            <v>500</v>
          </cell>
        </row>
        <row r="2206">
          <cell r="M2206">
            <v>1493</v>
          </cell>
        </row>
        <row r="2207">
          <cell r="M2207">
            <v>1493</v>
          </cell>
        </row>
        <row r="2228">
          <cell r="M2228" t="str">
            <v xml:space="preserve">     재     료     비</v>
          </cell>
        </row>
        <row r="2229">
          <cell r="M2229" t="str">
            <v>단  가</v>
          </cell>
        </row>
        <row r="2249">
          <cell r="M2249" t="str">
            <v xml:space="preserve"> </v>
          </cell>
        </row>
        <row r="2254">
          <cell r="M2254" t="str">
            <v xml:space="preserve">     재     료     비</v>
          </cell>
        </row>
        <row r="2255">
          <cell r="M2255" t="str">
            <v>단  가</v>
          </cell>
        </row>
        <row r="2256">
          <cell r="M2256">
            <v>66</v>
          </cell>
        </row>
        <row r="2257">
          <cell r="M2257">
            <v>66</v>
          </cell>
        </row>
        <row r="2258">
          <cell r="M2258">
            <v>682</v>
          </cell>
        </row>
        <row r="2259">
          <cell r="M2259">
            <v>682</v>
          </cell>
        </row>
        <row r="2260">
          <cell r="M2260">
            <v>1082</v>
          </cell>
        </row>
        <row r="2261">
          <cell r="M2261">
            <v>1082</v>
          </cell>
        </row>
        <row r="2262">
          <cell r="M2262">
            <v>0</v>
          </cell>
        </row>
        <row r="2263">
          <cell r="M2263">
            <v>0</v>
          </cell>
        </row>
        <row r="2264">
          <cell r="M2264">
            <v>201</v>
          </cell>
        </row>
        <row r="2265">
          <cell r="M2265">
            <v>201</v>
          </cell>
        </row>
        <row r="2266">
          <cell r="M2266">
            <v>280</v>
          </cell>
        </row>
        <row r="2267">
          <cell r="M2267">
            <v>280</v>
          </cell>
        </row>
        <row r="2268">
          <cell r="M2268">
            <v>0</v>
          </cell>
        </row>
        <row r="2269">
          <cell r="M2269">
            <v>0</v>
          </cell>
        </row>
        <row r="2270">
          <cell r="M2270">
            <v>524</v>
          </cell>
        </row>
        <row r="2271">
          <cell r="M2271">
            <v>524</v>
          </cell>
        </row>
        <row r="2272">
          <cell r="M2272">
            <v>96</v>
          </cell>
        </row>
        <row r="2273">
          <cell r="M2273">
            <v>96</v>
          </cell>
        </row>
        <row r="2275">
          <cell r="M2275" t="str">
            <v xml:space="preserve">     재     료     비</v>
          </cell>
        </row>
        <row r="2276">
          <cell r="M2276" t="str">
            <v>단  가</v>
          </cell>
        </row>
        <row r="2277">
          <cell r="M2277">
            <v>219</v>
          </cell>
        </row>
        <row r="2278">
          <cell r="M2278">
            <v>219</v>
          </cell>
        </row>
        <row r="2279">
          <cell r="M2279">
            <v>344</v>
          </cell>
        </row>
        <row r="2280">
          <cell r="M2280">
            <v>344</v>
          </cell>
        </row>
        <row r="2281">
          <cell r="M2281">
            <v>814</v>
          </cell>
        </row>
        <row r="2282">
          <cell r="M2282">
            <v>814</v>
          </cell>
        </row>
        <row r="2283">
          <cell r="M2283">
            <v>76</v>
          </cell>
        </row>
        <row r="2284">
          <cell r="M2284">
            <v>76</v>
          </cell>
        </row>
        <row r="2285">
          <cell r="M2285">
            <v>2554</v>
          </cell>
        </row>
        <row r="2286">
          <cell r="M2286">
            <v>2554</v>
          </cell>
        </row>
        <row r="2301">
          <cell r="M2301" t="str">
            <v xml:space="preserve"> </v>
          </cell>
        </row>
        <row r="2306">
          <cell r="M2306" t="str">
            <v xml:space="preserve">     재     료     비</v>
          </cell>
        </row>
        <row r="2307">
          <cell r="M2307" t="str">
            <v>단  가</v>
          </cell>
        </row>
        <row r="2308">
          <cell r="M2308">
            <v>66</v>
          </cell>
        </row>
        <row r="2309">
          <cell r="M2309">
            <v>66</v>
          </cell>
        </row>
        <row r="2310">
          <cell r="M2310">
            <v>0</v>
          </cell>
        </row>
        <row r="2311">
          <cell r="M2311">
            <v>0</v>
          </cell>
        </row>
        <row r="2312">
          <cell r="M2312">
            <v>76</v>
          </cell>
        </row>
        <row r="2313">
          <cell r="M2313">
            <v>76</v>
          </cell>
        </row>
        <row r="2314">
          <cell r="M2314">
            <v>150</v>
          </cell>
        </row>
        <row r="2315">
          <cell r="M2315">
            <v>150</v>
          </cell>
        </row>
        <row r="2316">
          <cell r="M2316">
            <v>127</v>
          </cell>
        </row>
        <row r="2317">
          <cell r="M2317">
            <v>127</v>
          </cell>
        </row>
        <row r="2318">
          <cell r="M2318">
            <v>814</v>
          </cell>
        </row>
        <row r="2319">
          <cell r="M2319">
            <v>814</v>
          </cell>
        </row>
        <row r="2320">
          <cell r="M2320">
            <v>469</v>
          </cell>
        </row>
        <row r="2321">
          <cell r="M2321">
            <v>469</v>
          </cell>
        </row>
        <row r="2322">
          <cell r="M2322">
            <v>973</v>
          </cell>
        </row>
        <row r="2323">
          <cell r="M2323">
            <v>973</v>
          </cell>
        </row>
        <row r="2324">
          <cell r="M2324">
            <v>973</v>
          </cell>
        </row>
        <row r="2325">
          <cell r="M2325">
            <v>973</v>
          </cell>
        </row>
        <row r="2326">
          <cell r="M2326">
            <v>4359</v>
          </cell>
        </row>
        <row r="2328">
          <cell r="M2328" t="str">
            <v xml:space="preserve">     재     료     비</v>
          </cell>
        </row>
        <row r="2329">
          <cell r="M2329" t="str">
            <v>단  가</v>
          </cell>
        </row>
        <row r="2330">
          <cell r="M2330">
            <v>1613.3230314000002</v>
          </cell>
        </row>
        <row r="2331">
          <cell r="M2331">
            <v>2.5710000000000002</v>
          </cell>
        </row>
        <row r="2332">
          <cell r="M2332">
            <v>2.5710000000000002</v>
          </cell>
        </row>
        <row r="2333">
          <cell r="M2333">
            <v>84</v>
          </cell>
        </row>
        <row r="2334">
          <cell r="M2334">
            <v>84</v>
          </cell>
        </row>
        <row r="2335">
          <cell r="M2335">
            <v>11064</v>
          </cell>
        </row>
        <row r="2336">
          <cell r="M2336">
            <v>11064</v>
          </cell>
        </row>
        <row r="2337">
          <cell r="M2337">
            <v>12282</v>
          </cell>
        </row>
        <row r="2338">
          <cell r="M2338">
            <v>12282</v>
          </cell>
        </row>
        <row r="2339">
          <cell r="M2339">
            <v>21753</v>
          </cell>
        </row>
        <row r="2340">
          <cell r="M2340">
            <v>21753</v>
          </cell>
        </row>
        <row r="2341">
          <cell r="M2341">
            <v>6416</v>
          </cell>
        </row>
        <row r="2342">
          <cell r="M2342">
            <v>6416</v>
          </cell>
        </row>
        <row r="2343">
          <cell r="M2343">
            <v>1838</v>
          </cell>
        </row>
        <row r="2344">
          <cell r="M2344">
            <v>1838</v>
          </cell>
        </row>
        <row r="2345">
          <cell r="M2345">
            <v>101000</v>
          </cell>
        </row>
        <row r="2346">
          <cell r="M2346">
            <v>101000</v>
          </cell>
        </row>
        <row r="2347">
          <cell r="M2347">
            <v>154440</v>
          </cell>
        </row>
        <row r="2348">
          <cell r="M2348">
            <v>154440</v>
          </cell>
        </row>
        <row r="2349">
          <cell r="M2349">
            <v>23000</v>
          </cell>
        </row>
        <row r="2350">
          <cell r="M2350">
            <v>23000</v>
          </cell>
        </row>
        <row r="2351">
          <cell r="M2351">
            <v>21879</v>
          </cell>
        </row>
        <row r="2352">
          <cell r="M2352">
            <v>21879</v>
          </cell>
        </row>
        <row r="2353">
          <cell r="M2353">
            <v>17693</v>
          </cell>
        </row>
        <row r="2355">
          <cell r="M2355" t="str">
            <v xml:space="preserve">     재     료     비</v>
          </cell>
        </row>
        <row r="2356">
          <cell r="M2356" t="str">
            <v>단  가</v>
          </cell>
        </row>
        <row r="2357">
          <cell r="M2357">
            <v>17693</v>
          </cell>
        </row>
        <row r="2358">
          <cell r="M2358">
            <v>2010</v>
          </cell>
        </row>
        <row r="2359">
          <cell r="M2359">
            <v>2010</v>
          </cell>
        </row>
        <row r="2360">
          <cell r="M2360">
            <v>4120</v>
          </cell>
        </row>
        <row r="2361">
          <cell r="M2361">
            <v>4120</v>
          </cell>
        </row>
        <row r="2362">
          <cell r="M2362">
            <v>1493</v>
          </cell>
        </row>
        <row r="2363">
          <cell r="M2363">
            <v>1493</v>
          </cell>
        </row>
        <row r="2381">
          <cell r="M2381" t="str">
            <v xml:space="preserve"> </v>
          </cell>
        </row>
        <row r="2386">
          <cell r="M2386" t="str">
            <v xml:space="preserve">     재     료     비</v>
          </cell>
        </row>
        <row r="2387">
          <cell r="M2387" t="str">
            <v>단  가</v>
          </cell>
        </row>
        <row r="2388">
          <cell r="M2388">
            <v>66</v>
          </cell>
        </row>
        <row r="2389">
          <cell r="M2389">
            <v>66</v>
          </cell>
        </row>
        <row r="2390">
          <cell r="M2390">
            <v>76</v>
          </cell>
        </row>
        <row r="2391">
          <cell r="M2391">
            <v>76</v>
          </cell>
        </row>
        <row r="2392">
          <cell r="M2392">
            <v>469</v>
          </cell>
        </row>
        <row r="2393">
          <cell r="M2393">
            <v>469</v>
          </cell>
        </row>
        <row r="2394">
          <cell r="M2394">
            <v>973</v>
          </cell>
        </row>
        <row r="2395">
          <cell r="M2395">
            <v>973</v>
          </cell>
        </row>
        <row r="2396">
          <cell r="M2396">
            <v>1613.3230314000002</v>
          </cell>
        </row>
        <row r="2397">
          <cell r="M2397">
            <v>1613.3230314000002</v>
          </cell>
        </row>
        <row r="2398">
          <cell r="M2398">
            <v>2.5710000000000002</v>
          </cell>
        </row>
        <row r="2399">
          <cell r="M2399">
            <v>2.5710000000000002</v>
          </cell>
        </row>
        <row r="2400">
          <cell r="M2400">
            <v>4120</v>
          </cell>
        </row>
        <row r="2401">
          <cell r="M2401">
            <v>4120</v>
          </cell>
        </row>
        <row r="2402">
          <cell r="M2402">
            <v>2010</v>
          </cell>
        </row>
        <row r="2403">
          <cell r="M2403">
            <v>2010</v>
          </cell>
        </row>
        <row r="2412">
          <cell r="M2412" t="str">
            <v xml:space="preserve">     재     료     비</v>
          </cell>
        </row>
        <row r="2413">
          <cell r="M2413" t="str">
            <v>단  가</v>
          </cell>
        </row>
        <row r="2433">
          <cell r="M2433" t="str">
            <v xml:space="preserve"> </v>
          </cell>
        </row>
        <row r="2438">
          <cell r="M2438" t="str">
            <v xml:space="preserve">     재     료     비</v>
          </cell>
        </row>
        <row r="2439">
          <cell r="M2439" t="str">
            <v>단  가</v>
          </cell>
        </row>
        <row r="2440">
          <cell r="M2440">
            <v>221173</v>
          </cell>
        </row>
        <row r="2441">
          <cell r="M2441">
            <v>221173</v>
          </cell>
        </row>
        <row r="2442">
          <cell r="M2442">
            <v>232381</v>
          </cell>
        </row>
        <row r="2443">
          <cell r="M2443">
            <v>232381</v>
          </cell>
        </row>
        <row r="2444">
          <cell r="M2444">
            <v>256326</v>
          </cell>
        </row>
        <row r="2445">
          <cell r="M2445">
            <v>256326</v>
          </cell>
        </row>
        <row r="2446">
          <cell r="M2446">
            <v>266194</v>
          </cell>
        </row>
        <row r="2447">
          <cell r="M2447">
            <v>266194</v>
          </cell>
        </row>
        <row r="2459">
          <cell r="M2459" t="str">
            <v xml:space="preserve"> </v>
          </cell>
        </row>
        <row r="2464">
          <cell r="M2464" t="str">
            <v xml:space="preserve">     재     료     비</v>
          </cell>
        </row>
        <row r="2465">
          <cell r="M2465" t="str">
            <v>단  가</v>
          </cell>
        </row>
        <row r="2466">
          <cell r="M2466">
            <v>221173</v>
          </cell>
        </row>
        <row r="2467">
          <cell r="M2467">
            <v>221173</v>
          </cell>
        </row>
        <row r="2468">
          <cell r="M2468">
            <v>232381</v>
          </cell>
        </row>
        <row r="2469">
          <cell r="M2469">
            <v>232381</v>
          </cell>
        </row>
        <row r="2470">
          <cell r="M2470">
            <v>266194</v>
          </cell>
        </row>
        <row r="2471">
          <cell r="M2471">
            <v>266194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20관리비율"/>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집"/>
      <sheetName val="내"/>
      <sheetName val="목록"/>
      <sheetName val="일위"/>
      <sheetName val="단가"/>
      <sheetName val="산출서"/>
    </sheetNames>
    <sheetDataSet>
      <sheetData sheetId="0" refreshError="1"/>
      <sheetData sheetId="1" refreshError="1"/>
      <sheetData sheetId="2"/>
      <sheetData sheetId="3" refreshError="1"/>
      <sheetData sheetId="4">
        <row r="4">
          <cell r="A4" t="str">
            <v>샌드위치흡음판넬75tm2</v>
          </cell>
          <cell r="B4" t="str">
            <v>샌드위치흡음판넬</v>
          </cell>
          <cell r="C4" t="str">
            <v>75t</v>
          </cell>
          <cell r="D4" t="str">
            <v>m2</v>
          </cell>
          <cell r="E4">
            <v>28800</v>
          </cell>
          <cell r="F4">
            <v>430</v>
          </cell>
          <cell r="G4">
            <v>28000</v>
          </cell>
          <cell r="H4">
            <v>392</v>
          </cell>
          <cell r="I4">
            <v>28000</v>
          </cell>
        </row>
        <row r="5">
          <cell r="A5" t="str">
            <v>흡음판넬도아900×2,100개</v>
          </cell>
          <cell r="B5" t="str">
            <v>흡음판넬도아</v>
          </cell>
          <cell r="C5" t="str">
            <v>900×2,100</v>
          </cell>
          <cell r="D5" t="str">
            <v>개</v>
          </cell>
          <cell r="E5">
            <v>150000</v>
          </cell>
          <cell r="F5">
            <v>430</v>
          </cell>
          <cell r="G5">
            <v>120000</v>
          </cell>
          <cell r="H5">
            <v>392</v>
          </cell>
          <cell r="I5">
            <v>120000</v>
          </cell>
        </row>
        <row r="6">
          <cell r="A6" t="str">
            <v>H-BEAMS100×100×6×8tkg</v>
          </cell>
          <cell r="B6" t="str">
            <v>H-BEAMS</v>
          </cell>
          <cell r="C6" t="str">
            <v>100×100×6×8t</v>
          </cell>
          <cell r="D6" t="str">
            <v>kg</v>
          </cell>
          <cell r="E6">
            <v>410</v>
          </cell>
          <cell r="F6">
            <v>47</v>
          </cell>
          <cell r="G6">
            <v>410</v>
          </cell>
          <cell r="H6">
            <v>48</v>
          </cell>
          <cell r="I6">
            <v>410</v>
          </cell>
        </row>
        <row r="7">
          <cell r="A7" t="str">
            <v>C-CHANNEL100×50×20×2.3tkg</v>
          </cell>
          <cell r="B7" t="str">
            <v>C-CHANNEL</v>
          </cell>
          <cell r="C7" t="str">
            <v>100×50×20×2.3t</v>
          </cell>
          <cell r="D7" t="str">
            <v>kg</v>
          </cell>
          <cell r="E7">
            <v>440</v>
          </cell>
          <cell r="F7">
            <v>49</v>
          </cell>
          <cell r="G7">
            <v>440</v>
          </cell>
          <cell r="H7">
            <v>46</v>
          </cell>
          <cell r="I7">
            <v>440</v>
          </cell>
        </row>
        <row r="8">
          <cell r="A8" t="str">
            <v>L-ANGLES100×100×10tkg</v>
          </cell>
          <cell r="B8" t="str">
            <v>L-ANGLES</v>
          </cell>
          <cell r="C8" t="str">
            <v>100×100×10t</v>
          </cell>
          <cell r="D8" t="str">
            <v>kg</v>
          </cell>
          <cell r="E8">
            <v>425</v>
          </cell>
          <cell r="F8">
            <v>45</v>
          </cell>
          <cell r="G8">
            <v>420</v>
          </cell>
          <cell r="H8">
            <v>44</v>
          </cell>
          <cell r="I8">
            <v>420</v>
          </cell>
        </row>
        <row r="9">
          <cell r="A9" t="str">
            <v>ㄷ-CHANNEL150×75×6.5tkg</v>
          </cell>
          <cell r="B9" t="str">
            <v>ㄷ-CHANNEL</v>
          </cell>
          <cell r="C9" t="str">
            <v>150×75×6.5t</v>
          </cell>
          <cell r="D9" t="str">
            <v>kg</v>
          </cell>
          <cell r="E9">
            <v>420</v>
          </cell>
          <cell r="F9">
            <v>46</v>
          </cell>
          <cell r="G9">
            <v>430</v>
          </cell>
          <cell r="H9">
            <v>45</v>
          </cell>
          <cell r="I9">
            <v>420</v>
          </cell>
        </row>
        <row r="10">
          <cell r="A10" t="str">
            <v>철판6tkg</v>
          </cell>
          <cell r="B10" t="str">
            <v>철판</v>
          </cell>
          <cell r="C10" t="str">
            <v>6t</v>
          </cell>
          <cell r="D10" t="str">
            <v>kg</v>
          </cell>
          <cell r="E10">
            <v>410</v>
          </cell>
          <cell r="F10">
            <v>50</v>
          </cell>
          <cell r="G10">
            <v>401</v>
          </cell>
          <cell r="H10">
            <v>52</v>
          </cell>
          <cell r="I10">
            <v>401</v>
          </cell>
        </row>
        <row r="11">
          <cell r="A11" t="str">
            <v>RDDφ12mmEA</v>
          </cell>
          <cell r="B11" t="str">
            <v>RDD</v>
          </cell>
          <cell r="C11" t="str">
            <v>φ12mm</v>
          </cell>
          <cell r="D11" t="str">
            <v>EA</v>
          </cell>
          <cell r="E11">
            <v>2500</v>
          </cell>
          <cell r="F11">
            <v>73</v>
          </cell>
          <cell r="I11">
            <v>2500</v>
          </cell>
        </row>
        <row r="12">
          <cell r="A12" t="str">
            <v>RDDφ9mmEA</v>
          </cell>
          <cell r="B12" t="str">
            <v>RDD</v>
          </cell>
          <cell r="C12" t="str">
            <v>φ9mm</v>
          </cell>
          <cell r="D12" t="str">
            <v>EA</v>
          </cell>
          <cell r="E12">
            <v>2500</v>
          </cell>
          <cell r="F12">
            <v>73</v>
          </cell>
          <cell r="I12">
            <v>2500</v>
          </cell>
        </row>
        <row r="13">
          <cell r="A13" t="str">
            <v>앙카볼트φ12mm개</v>
          </cell>
          <cell r="B13" t="str">
            <v>앙카볼트</v>
          </cell>
          <cell r="C13" t="str">
            <v>φ12mm</v>
          </cell>
          <cell r="D13" t="str">
            <v>개</v>
          </cell>
          <cell r="E13">
            <v>1500</v>
          </cell>
          <cell r="F13">
            <v>77</v>
          </cell>
          <cell r="G13">
            <v>1680</v>
          </cell>
          <cell r="H13">
            <v>93</v>
          </cell>
          <cell r="I13">
            <v>1500</v>
          </cell>
        </row>
        <row r="14">
          <cell r="A14" t="str">
            <v>T-BARm</v>
          </cell>
          <cell r="B14" t="str">
            <v>T-BAR</v>
          </cell>
          <cell r="D14" t="str">
            <v>m</v>
          </cell>
          <cell r="E14">
            <v>3200</v>
          </cell>
          <cell r="F14">
            <v>482</v>
          </cell>
          <cell r="G14">
            <v>3200</v>
          </cell>
          <cell r="H14">
            <v>397</v>
          </cell>
          <cell r="I14">
            <v>3200</v>
          </cell>
        </row>
        <row r="15">
          <cell r="A15" t="str">
            <v>코너후레싱158×158×0.8tm</v>
          </cell>
          <cell r="B15" t="str">
            <v>코너후레싱</v>
          </cell>
          <cell r="C15" t="str">
            <v>158×158×0.8t</v>
          </cell>
          <cell r="D15" t="str">
            <v>m</v>
          </cell>
          <cell r="E15">
            <v>3880</v>
          </cell>
          <cell r="F15">
            <v>429</v>
          </cell>
          <cell r="G15">
            <v>3880</v>
          </cell>
          <cell r="H15">
            <v>392</v>
          </cell>
          <cell r="I15">
            <v>3880</v>
          </cell>
        </row>
        <row r="16">
          <cell r="A16" t="str">
            <v>용접봉kg</v>
          </cell>
          <cell r="B16" t="str">
            <v>용접봉</v>
          </cell>
          <cell r="D16" t="str">
            <v>kg</v>
          </cell>
          <cell r="E16">
            <v>1390</v>
          </cell>
          <cell r="F16">
            <v>815</v>
          </cell>
          <cell r="G16">
            <v>1210</v>
          </cell>
          <cell r="H16">
            <v>1114</v>
          </cell>
          <cell r="I16">
            <v>1210</v>
          </cell>
        </row>
        <row r="17">
          <cell r="A17" t="str">
            <v>산소ℓ</v>
          </cell>
          <cell r="B17" t="str">
            <v>산소</v>
          </cell>
          <cell r="D17" t="str">
            <v>ℓ</v>
          </cell>
          <cell r="E17">
            <v>2</v>
          </cell>
          <cell r="F17">
            <v>1107</v>
          </cell>
          <cell r="G17">
            <v>2</v>
          </cell>
          <cell r="H17">
            <v>1192</v>
          </cell>
          <cell r="I17">
            <v>2</v>
          </cell>
        </row>
        <row r="18">
          <cell r="A18" t="str">
            <v>아세틸렌kg</v>
          </cell>
          <cell r="B18" t="str">
            <v>아세틸렌</v>
          </cell>
          <cell r="D18" t="str">
            <v>kg</v>
          </cell>
          <cell r="E18">
            <v>9200</v>
          </cell>
          <cell r="F18">
            <v>1107</v>
          </cell>
          <cell r="G18">
            <v>10000</v>
          </cell>
          <cell r="H18">
            <v>1192</v>
          </cell>
          <cell r="I18">
            <v>9200</v>
          </cell>
        </row>
        <row r="19">
          <cell r="A19" t="str">
            <v>용접기손료hr</v>
          </cell>
          <cell r="B19" t="str">
            <v>용접기손료</v>
          </cell>
          <cell r="D19" t="str">
            <v>hr</v>
          </cell>
          <cell r="E19">
            <v>123</v>
          </cell>
          <cell r="F19" t="str">
            <v>적산 709</v>
          </cell>
          <cell r="I19">
            <v>123</v>
          </cell>
        </row>
        <row r="20">
          <cell r="A20" t="str">
            <v>전력소요량kwh</v>
          </cell>
          <cell r="B20" t="str">
            <v>전력소요량</v>
          </cell>
          <cell r="D20" t="str">
            <v>kwh</v>
          </cell>
          <cell r="E20">
            <v>68.599999999999994</v>
          </cell>
          <cell r="F20" t="str">
            <v>2권 178</v>
          </cell>
          <cell r="I20">
            <v>68.599999999999994</v>
          </cell>
        </row>
        <row r="21">
          <cell r="A21" t="str">
            <v>녹막이페인트KSM-5311 2종ℓ</v>
          </cell>
          <cell r="B21" t="str">
            <v>녹막이페인트</v>
          </cell>
          <cell r="C21" t="str">
            <v>KSM-5311 2종</v>
          </cell>
          <cell r="D21" t="str">
            <v>ℓ</v>
          </cell>
          <cell r="E21">
            <v>5787</v>
          </cell>
          <cell r="F21">
            <v>340</v>
          </cell>
          <cell r="G21">
            <v>5027</v>
          </cell>
          <cell r="H21">
            <v>440</v>
          </cell>
          <cell r="I21">
            <v>5027</v>
          </cell>
        </row>
        <row r="22">
          <cell r="A22" t="str">
            <v>조합페인트KSM-5312 2급ℓ</v>
          </cell>
          <cell r="B22" t="str">
            <v>조합페인트</v>
          </cell>
          <cell r="C22" t="str">
            <v>KSM-5312 2급</v>
          </cell>
          <cell r="D22" t="str">
            <v>ℓ</v>
          </cell>
          <cell r="E22">
            <v>3981</v>
          </cell>
          <cell r="F22">
            <v>340</v>
          </cell>
          <cell r="G22">
            <v>3388</v>
          </cell>
          <cell r="H22">
            <v>440</v>
          </cell>
          <cell r="I22">
            <v>3388</v>
          </cell>
        </row>
        <row r="23">
          <cell r="A23" t="str">
            <v>페인트신너KSM-5319 2종ℓ</v>
          </cell>
          <cell r="B23" t="str">
            <v>페인트신너</v>
          </cell>
          <cell r="C23" t="str">
            <v>KSM-5319 2종</v>
          </cell>
          <cell r="D23" t="str">
            <v>ℓ</v>
          </cell>
          <cell r="E23">
            <v>1283</v>
          </cell>
          <cell r="F23">
            <v>340</v>
          </cell>
          <cell r="G23">
            <v>1283</v>
          </cell>
          <cell r="H23">
            <v>443</v>
          </cell>
          <cell r="I23">
            <v>1283</v>
          </cell>
        </row>
        <row r="24">
          <cell r="A24" t="str">
            <v>퍼티kg</v>
          </cell>
          <cell r="B24" t="str">
            <v>퍼티</v>
          </cell>
          <cell r="D24" t="str">
            <v>kg</v>
          </cell>
          <cell r="E24">
            <v>2143</v>
          </cell>
          <cell r="F24">
            <v>344</v>
          </cell>
          <cell r="G24">
            <v>2143</v>
          </cell>
          <cell r="H24">
            <v>446</v>
          </cell>
          <cell r="I24">
            <v>2143</v>
          </cell>
        </row>
        <row r="25">
          <cell r="A25" t="str">
            <v>연마지#120매</v>
          </cell>
          <cell r="B25" t="str">
            <v>연마지</v>
          </cell>
          <cell r="C25" t="str">
            <v>#120</v>
          </cell>
          <cell r="D25" t="str">
            <v>매</v>
          </cell>
          <cell r="E25">
            <v>170</v>
          </cell>
          <cell r="F25">
            <v>844</v>
          </cell>
          <cell r="G25">
            <v>150</v>
          </cell>
          <cell r="H25">
            <v>1142</v>
          </cell>
          <cell r="I25">
            <v>150</v>
          </cell>
        </row>
        <row r="26">
          <cell r="A26" t="str">
            <v>넝마kg</v>
          </cell>
          <cell r="B26" t="str">
            <v>넝마</v>
          </cell>
          <cell r="D26" t="str">
            <v>kg</v>
          </cell>
          <cell r="E26">
            <v>1500</v>
          </cell>
          <cell r="F26">
            <v>1190</v>
          </cell>
          <cell r="I26">
            <v>1500</v>
          </cell>
        </row>
        <row r="27">
          <cell r="A27" t="str">
            <v>가솔린ℓ</v>
          </cell>
          <cell r="B27" t="str">
            <v>가솔린</v>
          </cell>
          <cell r="D27" t="str">
            <v>ℓ</v>
          </cell>
          <cell r="E27">
            <v>1186</v>
          </cell>
          <cell r="F27">
            <v>1106</v>
          </cell>
          <cell r="G27">
            <v>1327</v>
          </cell>
          <cell r="H27">
            <v>1191</v>
          </cell>
          <cell r="I27">
            <v>1186</v>
          </cell>
        </row>
        <row r="28">
          <cell r="A28" t="str">
            <v/>
          </cell>
        </row>
        <row r="29">
          <cell r="A29" t="str">
            <v>내장공인</v>
          </cell>
          <cell r="B29" t="str">
            <v>내장공</v>
          </cell>
          <cell r="D29" t="str">
            <v>인</v>
          </cell>
          <cell r="E29">
            <v>82336</v>
          </cell>
          <cell r="F29" t="str">
            <v>건설협회</v>
          </cell>
          <cell r="G29">
            <v>82336</v>
          </cell>
          <cell r="H29" t="str">
            <v>건설협회</v>
          </cell>
          <cell r="I29">
            <v>82336</v>
          </cell>
        </row>
        <row r="30">
          <cell r="A30" t="str">
            <v>보통인부인</v>
          </cell>
          <cell r="B30" t="str">
            <v>보통인부</v>
          </cell>
          <cell r="D30" t="str">
            <v>인</v>
          </cell>
          <cell r="E30">
            <v>50683</v>
          </cell>
          <cell r="F30" t="str">
            <v>건설협회</v>
          </cell>
          <cell r="G30">
            <v>50683</v>
          </cell>
          <cell r="H30" t="str">
            <v>건설협회</v>
          </cell>
          <cell r="I30">
            <v>50683</v>
          </cell>
        </row>
        <row r="31">
          <cell r="A31" t="str">
            <v>철골공인</v>
          </cell>
          <cell r="B31" t="str">
            <v>철골공</v>
          </cell>
          <cell r="D31" t="str">
            <v>인</v>
          </cell>
          <cell r="E31">
            <v>79079</v>
          </cell>
          <cell r="F31" t="str">
            <v>건설협회</v>
          </cell>
          <cell r="G31">
            <v>79079</v>
          </cell>
          <cell r="H31" t="str">
            <v>건설협회</v>
          </cell>
          <cell r="I31">
            <v>79079</v>
          </cell>
        </row>
        <row r="32">
          <cell r="A32" t="str">
            <v>철공인</v>
          </cell>
          <cell r="B32" t="str">
            <v>철공</v>
          </cell>
          <cell r="D32" t="str">
            <v>인</v>
          </cell>
          <cell r="E32">
            <v>85754</v>
          </cell>
          <cell r="F32" t="str">
            <v>건설협회</v>
          </cell>
          <cell r="G32">
            <v>85754</v>
          </cell>
          <cell r="H32" t="str">
            <v>건설협회</v>
          </cell>
          <cell r="I32">
            <v>85754</v>
          </cell>
        </row>
        <row r="33">
          <cell r="A33" t="str">
            <v>용접공인</v>
          </cell>
          <cell r="B33" t="str">
            <v>용접공</v>
          </cell>
          <cell r="D33" t="str">
            <v>인</v>
          </cell>
          <cell r="E33">
            <v>79947</v>
          </cell>
          <cell r="F33" t="str">
            <v>건설협회</v>
          </cell>
          <cell r="G33">
            <v>79947</v>
          </cell>
          <cell r="H33" t="str">
            <v>건설협회</v>
          </cell>
          <cell r="I33">
            <v>79947</v>
          </cell>
        </row>
        <row r="34">
          <cell r="A34" t="str">
            <v>특별인부인</v>
          </cell>
          <cell r="B34" t="str">
            <v>특별인부</v>
          </cell>
          <cell r="D34" t="str">
            <v>인</v>
          </cell>
          <cell r="E34">
            <v>65734</v>
          </cell>
          <cell r="F34" t="str">
            <v>건설협회</v>
          </cell>
          <cell r="G34">
            <v>65734</v>
          </cell>
          <cell r="H34" t="str">
            <v>건설협회</v>
          </cell>
          <cell r="I34">
            <v>65734</v>
          </cell>
        </row>
        <row r="35">
          <cell r="A35" t="str">
            <v>도장공인</v>
          </cell>
          <cell r="B35" t="str">
            <v>도장공</v>
          </cell>
          <cell r="D35" t="str">
            <v>인</v>
          </cell>
          <cell r="E35">
            <v>79956</v>
          </cell>
          <cell r="F35" t="str">
            <v>건설협회</v>
          </cell>
          <cell r="G35">
            <v>79956</v>
          </cell>
          <cell r="H35" t="str">
            <v>건설협회</v>
          </cell>
          <cell r="I35">
            <v>79956</v>
          </cell>
        </row>
        <row r="36">
          <cell r="A36" t="str">
            <v/>
          </cell>
        </row>
      </sheetData>
      <sheetData sheetId="5"/>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본문"/>
      <sheetName val="개요"/>
      <sheetName val="원가"/>
      <sheetName val="집"/>
      <sheetName val="간노"/>
      <sheetName val="경산"/>
      <sheetName val="경배"/>
      <sheetName val="기"/>
      <sheetName val="내표"/>
      <sheetName val="집 (2)"/>
      <sheetName val="내"/>
      <sheetName val="대표"/>
      <sheetName val="대"/>
      <sheetName val="산근표"/>
      <sheetName val="산근"/>
      <sheetName val="장비표"/>
      <sheetName val="적용기준"/>
      <sheetName val="기계"/>
      <sheetName val="단표"/>
      <sheetName val="단"/>
      <sheetName val="수량표"/>
      <sheetName val="물량"/>
      <sheetName val="철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5">
          <cell r="A5" t="str">
            <v>90˚ 엘보φ100ea</v>
          </cell>
          <cell r="B5" t="str">
            <v>90˚ 엘보</v>
          </cell>
          <cell r="C5" t="str">
            <v>φ100</v>
          </cell>
          <cell r="D5" t="str">
            <v>ea</v>
          </cell>
          <cell r="E5">
            <v>1600</v>
          </cell>
          <cell r="F5">
            <v>470</v>
          </cell>
          <cell r="G5">
            <v>1550</v>
          </cell>
          <cell r="H5">
            <v>530</v>
          </cell>
          <cell r="I5">
            <v>1550</v>
          </cell>
        </row>
        <row r="6">
          <cell r="A6" t="str">
            <v>90˚ YT관φ100ea</v>
          </cell>
          <cell r="B6" t="str">
            <v>90˚ YT관</v>
          </cell>
          <cell r="C6" t="str">
            <v>φ100</v>
          </cell>
          <cell r="D6" t="str">
            <v>ea</v>
          </cell>
          <cell r="E6">
            <v>3180</v>
          </cell>
          <cell r="F6">
            <v>470</v>
          </cell>
          <cell r="G6">
            <v>3100</v>
          </cell>
          <cell r="H6">
            <v>530</v>
          </cell>
          <cell r="I6">
            <v>3100</v>
          </cell>
        </row>
        <row r="7">
          <cell r="A7" t="str">
            <v>각재육송㎥</v>
          </cell>
          <cell r="B7" t="str">
            <v>각재</v>
          </cell>
          <cell r="C7" t="str">
            <v>육송</v>
          </cell>
          <cell r="D7" t="str">
            <v>㎥</v>
          </cell>
          <cell r="E7">
            <v>240000</v>
          </cell>
          <cell r="F7">
            <v>106</v>
          </cell>
          <cell r="G7">
            <v>195000</v>
          </cell>
          <cell r="H7">
            <v>139</v>
          </cell>
          <cell r="I7">
            <v>195000</v>
          </cell>
        </row>
        <row r="8">
          <cell r="A8" t="str">
            <v>강관48.6㎜×2.4㎜m</v>
          </cell>
          <cell r="B8" t="str">
            <v>강관</v>
          </cell>
          <cell r="C8" t="str">
            <v>48.6㎜×2.4㎜</v>
          </cell>
          <cell r="D8" t="str">
            <v>m</v>
          </cell>
          <cell r="E8">
            <v>1583</v>
          </cell>
          <cell r="F8">
            <v>108</v>
          </cell>
          <cell r="G8">
            <v>1550</v>
          </cell>
          <cell r="H8">
            <v>143</v>
          </cell>
          <cell r="I8">
            <v>1550</v>
          </cell>
        </row>
        <row r="9">
          <cell r="A9" t="str">
            <v>강관동바리48.6㎜×2.4㎜본</v>
          </cell>
          <cell r="B9" t="str">
            <v>강관동바리</v>
          </cell>
          <cell r="C9" t="str">
            <v>48.6㎜×2.4㎜</v>
          </cell>
          <cell r="D9" t="str">
            <v>본</v>
          </cell>
          <cell r="E9">
            <v>8500</v>
          </cell>
          <cell r="F9">
            <v>109</v>
          </cell>
          <cell r="G9">
            <v>8500</v>
          </cell>
          <cell r="H9">
            <v>143</v>
          </cell>
          <cell r="I9">
            <v>8500</v>
          </cell>
        </row>
        <row r="10">
          <cell r="A10" t="str">
            <v>경질스치로폴80㎜㎡</v>
          </cell>
          <cell r="B10" t="str">
            <v>경질스치로폴</v>
          </cell>
          <cell r="C10" t="str">
            <v>80㎜</v>
          </cell>
          <cell r="D10" t="str">
            <v>㎡</v>
          </cell>
          <cell r="E10">
            <v>5432</v>
          </cell>
          <cell r="F10">
            <v>376</v>
          </cell>
          <cell r="G10">
            <v>4888</v>
          </cell>
          <cell r="H10">
            <v>452</v>
          </cell>
          <cell r="I10">
            <v>4888</v>
          </cell>
        </row>
        <row r="11">
          <cell r="A11" t="str">
            <v>내수합판12㎜㎡</v>
          </cell>
          <cell r="B11" t="str">
            <v>내수합판</v>
          </cell>
          <cell r="C11" t="str">
            <v>12㎜</v>
          </cell>
          <cell r="D11" t="str">
            <v>㎡</v>
          </cell>
          <cell r="E11">
            <v>5442</v>
          </cell>
          <cell r="F11">
            <v>367</v>
          </cell>
          <cell r="G11">
            <v>5976</v>
          </cell>
          <cell r="H11">
            <v>464</v>
          </cell>
          <cell r="I11">
            <v>5442</v>
          </cell>
        </row>
        <row r="12">
          <cell r="A12" t="str">
            <v>레미콘25-210-12㎥</v>
          </cell>
          <cell r="B12" t="str">
            <v>레미콘</v>
          </cell>
          <cell r="C12" t="str">
            <v>25-210-12</v>
          </cell>
          <cell r="D12" t="str">
            <v>㎥</v>
          </cell>
          <cell r="E12">
            <v>45590</v>
          </cell>
          <cell r="F12">
            <v>99</v>
          </cell>
          <cell r="G12">
            <v>46180</v>
          </cell>
          <cell r="H12">
            <v>116</v>
          </cell>
          <cell r="I12">
            <v>45590</v>
          </cell>
        </row>
        <row r="13">
          <cell r="A13" t="str">
            <v>레미콘40-135-8㎥</v>
          </cell>
          <cell r="B13" t="str">
            <v>레미콘</v>
          </cell>
          <cell r="C13" t="str">
            <v>40-135-8</v>
          </cell>
          <cell r="D13" t="str">
            <v>㎥</v>
          </cell>
          <cell r="G13">
            <v>36690</v>
          </cell>
          <cell r="H13">
            <v>119</v>
          </cell>
          <cell r="I13">
            <v>36690</v>
          </cell>
        </row>
        <row r="14">
          <cell r="A14" t="str">
            <v>목재육송㎥</v>
          </cell>
          <cell r="B14" t="str">
            <v>목재</v>
          </cell>
          <cell r="C14" t="str">
            <v>육송</v>
          </cell>
          <cell r="D14" t="str">
            <v>㎥</v>
          </cell>
          <cell r="E14">
            <v>240000</v>
          </cell>
          <cell r="F14">
            <v>106</v>
          </cell>
          <cell r="G14">
            <v>195000</v>
          </cell>
          <cell r="H14">
            <v>139</v>
          </cell>
          <cell r="I14">
            <v>195000</v>
          </cell>
        </row>
        <row r="15">
          <cell r="A15" t="str">
            <v>못N75㎏</v>
          </cell>
          <cell r="B15" t="str">
            <v>못</v>
          </cell>
          <cell r="C15" t="str">
            <v>N75</v>
          </cell>
          <cell r="D15" t="str">
            <v>㎏</v>
          </cell>
          <cell r="E15">
            <v>536</v>
          </cell>
          <cell r="F15">
            <v>70</v>
          </cell>
          <cell r="G15">
            <v>660</v>
          </cell>
          <cell r="H15">
            <v>69</v>
          </cell>
          <cell r="I15">
            <v>536</v>
          </cell>
        </row>
        <row r="16">
          <cell r="A16" t="str">
            <v>받침철물개</v>
          </cell>
          <cell r="B16" t="str">
            <v>받침철물</v>
          </cell>
          <cell r="D16" t="str">
            <v>개</v>
          </cell>
          <cell r="E16">
            <v>1000</v>
          </cell>
          <cell r="F16">
            <v>108</v>
          </cell>
          <cell r="G16">
            <v>100</v>
          </cell>
          <cell r="H16">
            <v>143</v>
          </cell>
          <cell r="I16">
            <v>100</v>
          </cell>
        </row>
        <row r="17">
          <cell r="A17" t="str">
            <v>발판PSP폭42㎝ L=3.04m매</v>
          </cell>
          <cell r="B17" t="str">
            <v>발판</v>
          </cell>
          <cell r="C17" t="str">
            <v>PSP폭42㎝ L=3.04m</v>
          </cell>
          <cell r="D17" t="str">
            <v>매</v>
          </cell>
          <cell r="E17">
            <v>15000</v>
          </cell>
          <cell r="F17">
            <v>108</v>
          </cell>
          <cell r="G17">
            <v>24000</v>
          </cell>
          <cell r="H17">
            <v>146</v>
          </cell>
          <cell r="I17">
            <v>15000</v>
          </cell>
        </row>
        <row r="18">
          <cell r="A18" t="str">
            <v>스위치1로 1구ea</v>
          </cell>
          <cell r="B18" t="str">
            <v>스위치</v>
          </cell>
          <cell r="C18" t="str">
            <v>1로 1구</v>
          </cell>
          <cell r="D18" t="str">
            <v>ea</v>
          </cell>
          <cell r="E18">
            <v>1260</v>
          </cell>
          <cell r="F18">
            <v>950</v>
          </cell>
          <cell r="I18">
            <v>1260</v>
          </cell>
        </row>
        <row r="19">
          <cell r="A19" t="str">
            <v>아우트레트 Box4각 54ea</v>
          </cell>
          <cell r="B19" t="str">
            <v>아우트레트 Box</v>
          </cell>
          <cell r="C19" t="str">
            <v>4각 54</v>
          </cell>
          <cell r="D19" t="str">
            <v>ea</v>
          </cell>
          <cell r="E19">
            <v>1240</v>
          </cell>
          <cell r="F19">
            <v>897</v>
          </cell>
          <cell r="G19">
            <v>832</v>
          </cell>
          <cell r="H19">
            <v>843</v>
          </cell>
          <cell r="I19">
            <v>832</v>
          </cell>
        </row>
        <row r="20">
          <cell r="A20" t="str">
            <v>아우트레트 Box8각 54ea</v>
          </cell>
          <cell r="B20" t="str">
            <v>아우트레트 Box</v>
          </cell>
          <cell r="C20" t="str">
            <v>8각 54</v>
          </cell>
          <cell r="D20" t="str">
            <v>ea</v>
          </cell>
          <cell r="E20">
            <v>1240</v>
          </cell>
          <cell r="F20">
            <v>897</v>
          </cell>
          <cell r="G20">
            <v>714</v>
          </cell>
          <cell r="H20">
            <v>843</v>
          </cell>
          <cell r="I20">
            <v>714</v>
          </cell>
        </row>
        <row r="21">
          <cell r="A21" t="str">
            <v>아우트레트 BoxS/W 15ea</v>
          </cell>
          <cell r="B21" t="str">
            <v>아우트레트 Box</v>
          </cell>
          <cell r="C21" t="str">
            <v>S/W 15</v>
          </cell>
          <cell r="D21" t="str">
            <v>ea</v>
          </cell>
          <cell r="E21">
            <v>1280</v>
          </cell>
          <cell r="F21">
            <v>897</v>
          </cell>
          <cell r="G21">
            <v>654</v>
          </cell>
          <cell r="H21">
            <v>843</v>
          </cell>
          <cell r="I21">
            <v>654</v>
          </cell>
        </row>
        <row r="22">
          <cell r="A22" t="str">
            <v>이음철물개</v>
          </cell>
          <cell r="B22" t="str">
            <v>이음철물</v>
          </cell>
          <cell r="D22" t="str">
            <v>개</v>
          </cell>
          <cell r="E22">
            <v>500</v>
          </cell>
          <cell r="F22">
            <v>108</v>
          </cell>
          <cell r="G22">
            <v>450</v>
          </cell>
          <cell r="H22">
            <v>143</v>
          </cell>
          <cell r="I22">
            <v>450</v>
          </cell>
        </row>
        <row r="23">
          <cell r="A23" t="str">
            <v>자갈㎥</v>
          </cell>
          <cell r="B23" t="str">
            <v>자갈</v>
          </cell>
          <cell r="D23" t="str">
            <v>㎥</v>
          </cell>
          <cell r="E23">
            <v>19500</v>
          </cell>
          <cell r="F23">
            <v>96</v>
          </cell>
          <cell r="G23">
            <v>20000</v>
          </cell>
          <cell r="H23">
            <v>111</v>
          </cell>
          <cell r="I23">
            <v>19500</v>
          </cell>
        </row>
        <row r="24">
          <cell r="A24" t="str">
            <v>잡석㎥</v>
          </cell>
          <cell r="B24" t="str">
            <v>잡석</v>
          </cell>
          <cell r="D24" t="str">
            <v>㎥</v>
          </cell>
          <cell r="G24">
            <v>18000</v>
          </cell>
          <cell r="H24">
            <v>111</v>
          </cell>
          <cell r="I24">
            <v>18000</v>
          </cell>
        </row>
        <row r="25">
          <cell r="A25" t="str">
            <v>전선관HI VE 22㎜m</v>
          </cell>
          <cell r="B25" t="str">
            <v>전선관</v>
          </cell>
          <cell r="C25" t="str">
            <v>HI VE 22㎜</v>
          </cell>
          <cell r="D25" t="str">
            <v>m</v>
          </cell>
          <cell r="E25">
            <v>345</v>
          </cell>
          <cell r="F25">
            <v>882</v>
          </cell>
          <cell r="G25">
            <v>448</v>
          </cell>
          <cell r="H25">
            <v>839</v>
          </cell>
          <cell r="I25">
            <v>345</v>
          </cell>
        </row>
        <row r="26">
          <cell r="A26" t="str">
            <v>조임철물직교,자재개</v>
          </cell>
          <cell r="B26" t="str">
            <v>조임철물</v>
          </cell>
          <cell r="C26" t="str">
            <v>직교,자재</v>
          </cell>
          <cell r="D26" t="str">
            <v>개</v>
          </cell>
          <cell r="E26">
            <v>800</v>
          </cell>
          <cell r="F26">
            <v>108</v>
          </cell>
          <cell r="G26">
            <v>730</v>
          </cell>
          <cell r="H26">
            <v>143</v>
          </cell>
          <cell r="I26">
            <v>730</v>
          </cell>
        </row>
        <row r="27">
          <cell r="A27" t="str">
            <v>철근SD 10ton</v>
          </cell>
          <cell r="B27" t="str">
            <v>철근</v>
          </cell>
          <cell r="C27" t="str">
            <v>SD 10</v>
          </cell>
          <cell r="D27" t="str">
            <v>ton</v>
          </cell>
          <cell r="E27">
            <v>300000</v>
          </cell>
          <cell r="F27">
            <v>42</v>
          </cell>
          <cell r="G27">
            <v>305000</v>
          </cell>
          <cell r="H27">
            <v>43</v>
          </cell>
          <cell r="I27">
            <v>300000</v>
          </cell>
        </row>
        <row r="28">
          <cell r="A28" t="str">
            <v>철근SD 13ton</v>
          </cell>
          <cell r="B28" t="str">
            <v>철근</v>
          </cell>
          <cell r="C28" t="str">
            <v>SD 13</v>
          </cell>
          <cell r="D28" t="str">
            <v>ton</v>
          </cell>
          <cell r="E28">
            <v>295000</v>
          </cell>
          <cell r="F28">
            <v>42</v>
          </cell>
          <cell r="G28">
            <v>300000</v>
          </cell>
          <cell r="H28">
            <v>43</v>
          </cell>
          <cell r="I28">
            <v>295000</v>
          </cell>
        </row>
        <row r="29">
          <cell r="A29" t="str">
            <v>철근SD 16ton</v>
          </cell>
          <cell r="B29" t="str">
            <v>철근</v>
          </cell>
          <cell r="C29" t="str">
            <v>SD 16</v>
          </cell>
          <cell r="D29" t="str">
            <v>ton</v>
          </cell>
          <cell r="E29">
            <v>290000</v>
          </cell>
          <cell r="F29">
            <v>42</v>
          </cell>
          <cell r="G29">
            <v>295000</v>
          </cell>
          <cell r="H29">
            <v>43</v>
          </cell>
          <cell r="I29">
            <v>290000</v>
          </cell>
        </row>
        <row r="30">
          <cell r="A30" t="str">
            <v>철근SD 19ton</v>
          </cell>
          <cell r="B30" t="str">
            <v>철근</v>
          </cell>
          <cell r="C30" t="str">
            <v>SD 19</v>
          </cell>
          <cell r="D30" t="str">
            <v>ton</v>
          </cell>
          <cell r="E30">
            <v>290000</v>
          </cell>
          <cell r="F30">
            <v>42</v>
          </cell>
          <cell r="G30">
            <v>295000</v>
          </cell>
          <cell r="H30">
            <v>43</v>
          </cell>
          <cell r="I30">
            <v>290000</v>
          </cell>
        </row>
        <row r="31">
          <cell r="A31" t="str">
            <v>철물앵커용개</v>
          </cell>
          <cell r="B31" t="str">
            <v>철물</v>
          </cell>
          <cell r="C31" t="str">
            <v>앵커용</v>
          </cell>
          <cell r="D31" t="str">
            <v>개</v>
          </cell>
          <cell r="E31">
            <v>550</v>
          </cell>
          <cell r="F31">
            <v>77</v>
          </cell>
          <cell r="G31">
            <v>550</v>
          </cell>
          <cell r="H31">
            <v>95</v>
          </cell>
          <cell r="I31">
            <v>550</v>
          </cell>
        </row>
        <row r="32">
          <cell r="A32" t="str">
            <v>철선#8㎏</v>
          </cell>
          <cell r="B32" t="str">
            <v>철선</v>
          </cell>
          <cell r="C32" t="str">
            <v>#8</v>
          </cell>
          <cell r="D32" t="str">
            <v>㎏</v>
          </cell>
          <cell r="E32">
            <v>510</v>
          </cell>
          <cell r="F32">
            <v>70</v>
          </cell>
          <cell r="G32">
            <v>550</v>
          </cell>
          <cell r="H32">
            <v>66</v>
          </cell>
          <cell r="I32">
            <v>510</v>
          </cell>
        </row>
        <row r="33">
          <cell r="A33" t="str">
            <v>콘센트250W 2구 접지ea</v>
          </cell>
          <cell r="B33" t="str">
            <v>콘센트</v>
          </cell>
          <cell r="C33" t="str">
            <v>250W 2구 접지</v>
          </cell>
          <cell r="D33" t="str">
            <v>ea</v>
          </cell>
          <cell r="E33">
            <v>1140</v>
          </cell>
          <cell r="F33">
            <v>948</v>
          </cell>
          <cell r="I33">
            <v>1140</v>
          </cell>
        </row>
        <row r="34">
          <cell r="A34" t="str">
            <v>P.E필름0.08㎜,2겹㎡</v>
          </cell>
          <cell r="B34" t="str">
            <v>P.E필름</v>
          </cell>
          <cell r="C34" t="str">
            <v>0.08㎜,2겹</v>
          </cell>
          <cell r="D34" t="str">
            <v>㎡</v>
          </cell>
          <cell r="E34">
            <v>557</v>
          </cell>
          <cell r="F34">
            <v>111</v>
          </cell>
          <cell r="G34">
            <v>493</v>
          </cell>
          <cell r="H34">
            <v>1146</v>
          </cell>
          <cell r="I34">
            <v>493</v>
          </cell>
        </row>
        <row r="35">
          <cell r="A35" t="str">
            <v>PVC관(GV2)φ100m</v>
          </cell>
          <cell r="B35" t="str">
            <v>PVC관(GV2)</v>
          </cell>
          <cell r="C35" t="str">
            <v>φ100</v>
          </cell>
          <cell r="D35" t="str">
            <v>m</v>
          </cell>
          <cell r="E35">
            <v>2640</v>
          </cell>
          <cell r="F35">
            <v>469</v>
          </cell>
          <cell r="G35">
            <v>2517</v>
          </cell>
          <cell r="H35">
            <v>527</v>
          </cell>
          <cell r="I35">
            <v>2517</v>
          </cell>
        </row>
        <row r="36">
          <cell r="A36" t="str">
            <v>TV유니트ea</v>
          </cell>
          <cell r="B36" t="str">
            <v>TV유니트</v>
          </cell>
          <cell r="D36" t="str">
            <v>ea</v>
          </cell>
          <cell r="E36">
            <v>2450</v>
          </cell>
          <cell r="F36">
            <v>951</v>
          </cell>
          <cell r="I36">
            <v>2450</v>
          </cell>
        </row>
        <row r="37">
          <cell r="A37" t="str">
            <v/>
          </cell>
        </row>
        <row r="39">
          <cell r="A39" t="str">
            <v>건설기계운전기사인</v>
          </cell>
          <cell r="B39" t="str">
            <v>건설기계운전기사</v>
          </cell>
          <cell r="D39" t="str">
            <v>인</v>
          </cell>
          <cell r="E39">
            <v>55024</v>
          </cell>
          <cell r="F39" t="str">
            <v>건설협회</v>
          </cell>
          <cell r="G39">
            <v>55024</v>
          </cell>
          <cell r="H39" t="str">
            <v>건설협회</v>
          </cell>
          <cell r="I39">
            <v>55024</v>
          </cell>
        </row>
        <row r="40">
          <cell r="A40" t="str">
            <v>건설기계운전조수인</v>
          </cell>
          <cell r="B40" t="str">
            <v>건설기계운전조수</v>
          </cell>
          <cell r="D40" t="str">
            <v>인</v>
          </cell>
          <cell r="E40">
            <v>40627</v>
          </cell>
          <cell r="F40" t="str">
            <v>건설협회</v>
          </cell>
          <cell r="G40">
            <v>40627</v>
          </cell>
          <cell r="H40" t="str">
            <v>건설협회</v>
          </cell>
          <cell r="I40">
            <v>40627</v>
          </cell>
        </row>
        <row r="41">
          <cell r="A41" t="str">
            <v>건설기계조장인</v>
          </cell>
          <cell r="B41" t="str">
            <v>건설기계조장</v>
          </cell>
          <cell r="D41" t="str">
            <v>인</v>
          </cell>
          <cell r="E41">
            <v>61773</v>
          </cell>
          <cell r="F41" t="str">
            <v>건설협회</v>
          </cell>
          <cell r="G41">
            <v>61773</v>
          </cell>
          <cell r="H41" t="str">
            <v>건설협회</v>
          </cell>
          <cell r="I41">
            <v>61773</v>
          </cell>
        </row>
        <row r="42">
          <cell r="A42" t="str">
            <v>건축목공인</v>
          </cell>
          <cell r="B42" t="str">
            <v>건축목공</v>
          </cell>
          <cell r="D42" t="str">
            <v>인</v>
          </cell>
          <cell r="E42">
            <v>63888</v>
          </cell>
          <cell r="F42" t="str">
            <v>건설협회</v>
          </cell>
          <cell r="G42">
            <v>63888</v>
          </cell>
          <cell r="H42" t="str">
            <v>건설협회</v>
          </cell>
          <cell r="I42">
            <v>63888</v>
          </cell>
        </row>
        <row r="43">
          <cell r="A43" t="str">
            <v>기계운전사인</v>
          </cell>
          <cell r="B43" t="str">
            <v>기계운전사</v>
          </cell>
          <cell r="D43" t="str">
            <v>인</v>
          </cell>
          <cell r="E43">
            <v>47548</v>
          </cell>
          <cell r="F43" t="str">
            <v>건설협회</v>
          </cell>
          <cell r="G43">
            <v>47548</v>
          </cell>
          <cell r="H43" t="str">
            <v>건설협회</v>
          </cell>
          <cell r="I43">
            <v>47548</v>
          </cell>
        </row>
        <row r="44">
          <cell r="A44" t="str">
            <v>내선전공인</v>
          </cell>
          <cell r="B44" t="str">
            <v>내선전공</v>
          </cell>
          <cell r="D44" t="str">
            <v>인</v>
          </cell>
          <cell r="E44">
            <v>48079</v>
          </cell>
          <cell r="F44" t="str">
            <v>건설협회</v>
          </cell>
          <cell r="G44">
            <v>48079</v>
          </cell>
          <cell r="H44" t="str">
            <v>건설협회</v>
          </cell>
          <cell r="I44">
            <v>48079</v>
          </cell>
        </row>
        <row r="45">
          <cell r="A45" t="str">
            <v>방수공인</v>
          </cell>
          <cell r="B45" t="str">
            <v>방수공</v>
          </cell>
          <cell r="D45" t="str">
            <v>인</v>
          </cell>
          <cell r="E45">
            <v>49182</v>
          </cell>
          <cell r="F45" t="str">
            <v>건설협회</v>
          </cell>
          <cell r="G45">
            <v>49182</v>
          </cell>
          <cell r="H45" t="str">
            <v>건설협회</v>
          </cell>
          <cell r="I45">
            <v>49182</v>
          </cell>
        </row>
        <row r="46">
          <cell r="A46" t="str">
            <v>배관공인</v>
          </cell>
          <cell r="B46" t="str">
            <v>배관공</v>
          </cell>
          <cell r="D46" t="str">
            <v>인</v>
          </cell>
          <cell r="E46">
            <v>47788</v>
          </cell>
          <cell r="F46" t="str">
            <v>건설협회</v>
          </cell>
          <cell r="G46">
            <v>47788</v>
          </cell>
          <cell r="H46" t="str">
            <v>건설협회</v>
          </cell>
          <cell r="I46">
            <v>47788</v>
          </cell>
        </row>
        <row r="47">
          <cell r="A47" t="str">
            <v>보통인부인</v>
          </cell>
          <cell r="B47" t="str">
            <v>보통인부</v>
          </cell>
          <cell r="D47" t="str">
            <v>인</v>
          </cell>
          <cell r="E47">
            <v>33323</v>
          </cell>
          <cell r="F47" t="str">
            <v>건설협회</v>
          </cell>
          <cell r="G47">
            <v>33323</v>
          </cell>
          <cell r="H47" t="str">
            <v>건설협회</v>
          </cell>
          <cell r="I47">
            <v>33323</v>
          </cell>
        </row>
        <row r="48">
          <cell r="A48" t="str">
            <v>비계공인</v>
          </cell>
          <cell r="B48" t="str">
            <v>비계공</v>
          </cell>
          <cell r="D48" t="str">
            <v>인</v>
          </cell>
          <cell r="E48">
            <v>66225</v>
          </cell>
          <cell r="F48" t="str">
            <v>건설협회</v>
          </cell>
          <cell r="G48">
            <v>66225</v>
          </cell>
          <cell r="H48" t="str">
            <v>건설협회</v>
          </cell>
          <cell r="I48">
            <v>66225</v>
          </cell>
        </row>
        <row r="49">
          <cell r="A49" t="str">
            <v>운반차운전사인</v>
          </cell>
          <cell r="B49" t="str">
            <v>운반차운전사</v>
          </cell>
          <cell r="D49" t="str">
            <v>인</v>
          </cell>
          <cell r="E49">
            <v>51326</v>
          </cell>
          <cell r="F49" t="str">
            <v>건설협회</v>
          </cell>
          <cell r="G49">
            <v>51326</v>
          </cell>
          <cell r="H49" t="str">
            <v>건설협회</v>
          </cell>
          <cell r="I49">
            <v>51326</v>
          </cell>
        </row>
        <row r="50">
          <cell r="A50" t="str">
            <v>형틀목공인</v>
          </cell>
          <cell r="B50" t="str">
            <v>형틀목공</v>
          </cell>
          <cell r="D50" t="str">
            <v>인</v>
          </cell>
          <cell r="E50">
            <v>62381</v>
          </cell>
          <cell r="F50" t="str">
            <v>건설협회</v>
          </cell>
          <cell r="G50">
            <v>62381</v>
          </cell>
          <cell r="H50" t="str">
            <v>건설협회</v>
          </cell>
          <cell r="I50">
            <v>62381</v>
          </cell>
        </row>
        <row r="51">
          <cell r="A51" t="str">
            <v/>
          </cell>
        </row>
        <row r="52">
          <cell r="A52" t="str">
            <v/>
          </cell>
        </row>
      </sheetData>
      <sheetData sheetId="20" refreshError="1"/>
      <sheetData sheetId="21" refreshError="1"/>
      <sheetData sheetId="2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
      <sheetName val="중기시간당사용료"/>
      <sheetName val="노임"/>
      <sheetName val="중기사용료"/>
      <sheetName val="산출내역서"/>
      <sheetName val="산출목록표"/>
      <sheetName val="단가조견표"/>
      <sheetName val="단가일람표"/>
      <sheetName val="단가내역"/>
      <sheetName val="신규단가"/>
      <sheetName val="신규단가2"/>
      <sheetName val="단"/>
      <sheetName val="총괄"/>
      <sheetName val="단가"/>
      <sheetName val="단 가 조 사 표"/>
      <sheetName val="일 위 대 가 집 계 표"/>
      <sheetName val="#REF"/>
      <sheetName val="집계표"/>
      <sheetName val="설직재-1"/>
    </sheetNames>
    <sheetDataSet>
      <sheetData sheetId="0" refreshError="1"/>
      <sheetData sheetId="1">
        <row r="86">
          <cell r="B86" t="str">
            <v>순   성   토</v>
          </cell>
        </row>
      </sheetData>
      <sheetData sheetId="2">
        <row r="86">
          <cell r="B86" t="str">
            <v>순   성   토</v>
          </cell>
        </row>
      </sheetData>
      <sheetData sheetId="3">
        <row r="86">
          <cell r="B86" t="str">
            <v>순   성   토</v>
          </cell>
        </row>
      </sheetData>
      <sheetData sheetId="4">
        <row r="86">
          <cell r="B86" t="str">
            <v>순   성   토</v>
          </cell>
        </row>
      </sheetData>
      <sheetData sheetId="5" refreshError="1">
        <row r="86">
          <cell r="B86" t="str">
            <v>순   성   토</v>
          </cell>
          <cell r="C86" t="str">
            <v>기계다짐</v>
          </cell>
          <cell r="D86">
            <v>1</v>
          </cell>
          <cell r="E86" t="str">
            <v>㎥</v>
          </cell>
          <cell r="F86">
            <v>2856</v>
          </cell>
          <cell r="G86">
            <v>823</v>
          </cell>
          <cell r="H86">
            <v>930</v>
          </cell>
          <cell r="I86">
            <v>1103</v>
          </cell>
        </row>
        <row r="87">
          <cell r="A87">
            <v>301</v>
          </cell>
          <cell r="D87">
            <v>1</v>
          </cell>
          <cell r="E87" t="str">
            <v>%</v>
          </cell>
          <cell r="F87">
            <v>2856</v>
          </cell>
          <cell r="G87">
            <v>823</v>
          </cell>
          <cell r="H87">
            <v>930</v>
          </cell>
          <cell r="I87">
            <v>1103</v>
          </cell>
        </row>
        <row r="88">
          <cell r="B88" t="str">
            <v>순   성   토</v>
          </cell>
          <cell r="C88" t="str">
            <v>인력다짐</v>
          </cell>
          <cell r="D88">
            <v>1</v>
          </cell>
          <cell r="E88" t="str">
            <v>㎥</v>
          </cell>
          <cell r="F88">
            <v>3582</v>
          </cell>
          <cell r="G88">
            <v>2150</v>
          </cell>
          <cell r="H88">
            <v>752</v>
          </cell>
          <cell r="I88">
            <v>680</v>
          </cell>
        </row>
        <row r="89">
          <cell r="A89">
            <v>302</v>
          </cell>
          <cell r="D89">
            <v>1</v>
          </cell>
          <cell r="E89" t="str">
            <v>%</v>
          </cell>
          <cell r="F89">
            <v>3582</v>
          </cell>
          <cell r="G89">
            <v>2150</v>
          </cell>
          <cell r="H89">
            <v>752</v>
          </cell>
          <cell r="I89">
            <v>680</v>
          </cell>
        </row>
        <row r="90">
          <cell r="B90" t="str">
            <v>점          토</v>
          </cell>
          <cell r="C90" t="str">
            <v>기계다짐</v>
          </cell>
          <cell r="D90">
            <v>1</v>
          </cell>
          <cell r="E90" t="str">
            <v>㎥</v>
          </cell>
          <cell r="F90">
            <v>7817</v>
          </cell>
          <cell r="G90">
            <v>2124</v>
          </cell>
          <cell r="H90">
            <v>2940</v>
          </cell>
          <cell r="I90">
            <v>2753</v>
          </cell>
        </row>
        <row r="91">
          <cell r="A91">
            <v>303</v>
          </cell>
          <cell r="D91">
            <v>1</v>
          </cell>
          <cell r="E91" t="str">
            <v>%</v>
          </cell>
          <cell r="F91">
            <v>7817</v>
          </cell>
          <cell r="G91">
            <v>2124</v>
          </cell>
          <cell r="H91">
            <v>2940</v>
          </cell>
          <cell r="I91">
            <v>2753</v>
          </cell>
        </row>
        <row r="92">
          <cell r="B92" t="str">
            <v>점          토</v>
          </cell>
          <cell r="C92" t="str">
            <v>인력다짐</v>
          </cell>
          <cell r="D92">
            <v>1</v>
          </cell>
          <cell r="E92" t="str">
            <v>㎥</v>
          </cell>
          <cell r="F92">
            <v>8142</v>
          </cell>
          <cell r="G92">
            <v>3376</v>
          </cell>
          <cell r="H92">
            <v>2647</v>
          </cell>
          <cell r="I92">
            <v>2119</v>
          </cell>
        </row>
        <row r="93">
          <cell r="A93">
            <v>304</v>
          </cell>
          <cell r="D93">
            <v>1</v>
          </cell>
          <cell r="E93" t="str">
            <v>%</v>
          </cell>
          <cell r="F93">
            <v>8142</v>
          </cell>
          <cell r="G93">
            <v>3376</v>
          </cell>
          <cell r="H93">
            <v>2647</v>
          </cell>
          <cell r="I93">
            <v>2119</v>
          </cell>
        </row>
        <row r="94">
          <cell r="B94" t="str">
            <v>유 용 성 토</v>
          </cell>
          <cell r="C94" t="str">
            <v>제당~제당</v>
          </cell>
          <cell r="D94">
            <v>1</v>
          </cell>
          <cell r="E94" t="str">
            <v>㎥</v>
          </cell>
          <cell r="F94">
            <v>2345</v>
          </cell>
          <cell r="G94">
            <v>670</v>
          </cell>
          <cell r="H94">
            <v>741</v>
          </cell>
          <cell r="I94">
            <v>934</v>
          </cell>
        </row>
        <row r="95">
          <cell r="A95">
            <v>305</v>
          </cell>
          <cell r="D95">
            <v>1</v>
          </cell>
          <cell r="E95" t="str">
            <v>%</v>
          </cell>
          <cell r="F95">
            <v>2345</v>
          </cell>
          <cell r="G95">
            <v>670</v>
          </cell>
          <cell r="H95">
            <v>741</v>
          </cell>
          <cell r="I95">
            <v>934</v>
          </cell>
        </row>
        <row r="96">
          <cell r="B96" t="str">
            <v>유 용 성 토</v>
          </cell>
          <cell r="C96" t="str">
            <v>여수토~제당</v>
          </cell>
          <cell r="D96">
            <v>1</v>
          </cell>
          <cell r="E96" t="str">
            <v>㎥</v>
          </cell>
          <cell r="F96">
            <v>2576</v>
          </cell>
          <cell r="G96">
            <v>734</v>
          </cell>
          <cell r="H96">
            <v>832</v>
          </cell>
          <cell r="I96">
            <v>1010</v>
          </cell>
        </row>
        <row r="97">
          <cell r="A97">
            <v>306</v>
          </cell>
          <cell r="D97">
            <v>1</v>
          </cell>
          <cell r="E97" t="str">
            <v>%</v>
          </cell>
          <cell r="F97">
            <v>2576</v>
          </cell>
          <cell r="G97">
            <v>734</v>
          </cell>
          <cell r="H97">
            <v>832</v>
          </cell>
          <cell r="I97">
            <v>1010</v>
          </cell>
        </row>
        <row r="98">
          <cell r="B98" t="str">
            <v>유 용 성 토</v>
          </cell>
          <cell r="C98" t="str">
            <v>통 관~제당</v>
          </cell>
          <cell r="D98">
            <v>1</v>
          </cell>
          <cell r="E98" t="str">
            <v>㎥</v>
          </cell>
          <cell r="F98">
            <v>2439</v>
          </cell>
          <cell r="G98">
            <v>698</v>
          </cell>
          <cell r="H98">
            <v>775</v>
          </cell>
          <cell r="I98">
            <v>966</v>
          </cell>
        </row>
        <row r="99">
          <cell r="A99">
            <v>307</v>
          </cell>
          <cell r="D99">
            <v>1</v>
          </cell>
          <cell r="E99" t="str">
            <v>%</v>
          </cell>
          <cell r="F99">
            <v>2439</v>
          </cell>
          <cell r="G99">
            <v>698</v>
          </cell>
          <cell r="H99">
            <v>775</v>
          </cell>
          <cell r="I99">
            <v>966</v>
          </cell>
        </row>
        <row r="100">
          <cell r="B100" t="str">
            <v>유 용 성 토</v>
          </cell>
          <cell r="C100" t="str">
            <v>취수탑~제당</v>
          </cell>
          <cell r="D100">
            <v>1</v>
          </cell>
          <cell r="E100" t="str">
            <v>㎥</v>
          </cell>
          <cell r="F100">
            <v>2439</v>
          </cell>
          <cell r="G100">
            <v>698</v>
          </cell>
          <cell r="H100">
            <v>775</v>
          </cell>
          <cell r="I100">
            <v>966</v>
          </cell>
        </row>
        <row r="101">
          <cell r="A101">
            <v>308</v>
          </cell>
          <cell r="D101">
            <v>1</v>
          </cell>
          <cell r="E101" t="str">
            <v>%</v>
          </cell>
          <cell r="F101">
            <v>2439</v>
          </cell>
          <cell r="G101">
            <v>698</v>
          </cell>
          <cell r="H101">
            <v>775</v>
          </cell>
          <cell r="I101">
            <v>966</v>
          </cell>
        </row>
        <row r="102">
          <cell r="B102" t="str">
            <v>유 용 성 토</v>
          </cell>
          <cell r="C102" t="str">
            <v>가배수로~제당</v>
          </cell>
          <cell r="D102">
            <v>1</v>
          </cell>
          <cell r="E102" t="str">
            <v>㎥</v>
          </cell>
          <cell r="F102">
            <v>2403</v>
          </cell>
          <cell r="G102">
            <v>688</v>
          </cell>
          <cell r="H102">
            <v>760</v>
          </cell>
          <cell r="I102">
            <v>955</v>
          </cell>
        </row>
        <row r="103">
          <cell r="A103">
            <v>309</v>
          </cell>
          <cell r="D103">
            <v>1</v>
          </cell>
          <cell r="E103" t="str">
            <v>%</v>
          </cell>
          <cell r="F103">
            <v>2403</v>
          </cell>
          <cell r="G103">
            <v>688</v>
          </cell>
          <cell r="H103">
            <v>760</v>
          </cell>
          <cell r="I103">
            <v>955</v>
          </cell>
        </row>
        <row r="104">
          <cell r="B104" t="str">
            <v>유 용 성 토</v>
          </cell>
          <cell r="C104" t="str">
            <v>수로교~제당</v>
          </cell>
          <cell r="D104">
            <v>1</v>
          </cell>
          <cell r="E104" t="str">
            <v>㎥</v>
          </cell>
          <cell r="F104">
            <v>2466</v>
          </cell>
          <cell r="G104">
            <v>705</v>
          </cell>
          <cell r="H104">
            <v>786</v>
          </cell>
          <cell r="I104">
            <v>975</v>
          </cell>
        </row>
        <row r="105">
          <cell r="A105">
            <v>310</v>
          </cell>
          <cell r="D105">
            <v>1</v>
          </cell>
          <cell r="E105" t="str">
            <v>%</v>
          </cell>
          <cell r="F105">
            <v>2466</v>
          </cell>
          <cell r="G105">
            <v>705</v>
          </cell>
          <cell r="H105">
            <v>786</v>
          </cell>
          <cell r="I105">
            <v>975</v>
          </cell>
        </row>
        <row r="106">
          <cell r="B106" t="str">
            <v>유 용 성 토</v>
          </cell>
          <cell r="C106" t="str">
            <v>진입도로~제당</v>
          </cell>
          <cell r="D106">
            <v>1</v>
          </cell>
          <cell r="E106" t="str">
            <v>㎥</v>
          </cell>
          <cell r="F106">
            <v>3174</v>
          </cell>
          <cell r="G106">
            <v>998</v>
          </cell>
          <cell r="H106">
            <v>1092</v>
          </cell>
          <cell r="I106">
            <v>1084</v>
          </cell>
        </row>
        <row r="107">
          <cell r="A107">
            <v>311</v>
          </cell>
          <cell r="D107">
            <v>0.94610000000000005</v>
          </cell>
          <cell r="E107" t="str">
            <v>%</v>
          </cell>
          <cell r="F107">
            <v>3115</v>
          </cell>
          <cell r="G107">
            <v>998</v>
          </cell>
          <cell r="H107">
            <v>1092</v>
          </cell>
          <cell r="I107">
            <v>1025</v>
          </cell>
        </row>
        <row r="108">
          <cell r="B108" t="str">
            <v>유 용 성 토</v>
          </cell>
          <cell r="C108" t="str">
            <v>이설도로~제당</v>
          </cell>
          <cell r="D108">
            <v>1</v>
          </cell>
          <cell r="E108" t="str">
            <v>㎥</v>
          </cell>
          <cell r="F108">
            <v>3174</v>
          </cell>
          <cell r="G108">
            <v>998</v>
          </cell>
          <cell r="H108">
            <v>1092</v>
          </cell>
          <cell r="I108">
            <v>1084</v>
          </cell>
        </row>
        <row r="109">
          <cell r="A109">
            <v>312</v>
          </cell>
          <cell r="D109">
            <v>0.94710000000000005</v>
          </cell>
          <cell r="E109" t="str">
            <v>%</v>
          </cell>
          <cell r="F109">
            <v>3116</v>
          </cell>
          <cell r="G109">
            <v>998</v>
          </cell>
          <cell r="H109">
            <v>1092</v>
          </cell>
          <cell r="I109">
            <v>1026</v>
          </cell>
        </row>
        <row r="110">
          <cell r="B110" t="str">
            <v>터   깍   기</v>
          </cell>
          <cell r="D110">
            <v>1</v>
          </cell>
          <cell r="E110" t="str">
            <v>㎥</v>
          </cell>
          <cell r="F110">
            <v>1580</v>
          </cell>
          <cell r="G110">
            <v>492</v>
          </cell>
          <cell r="H110">
            <v>473</v>
          </cell>
          <cell r="I110">
            <v>615</v>
          </cell>
        </row>
        <row r="111">
          <cell r="A111">
            <v>313</v>
          </cell>
          <cell r="D111">
            <v>1</v>
          </cell>
          <cell r="E111" t="str">
            <v>%</v>
          </cell>
          <cell r="F111">
            <v>1580</v>
          </cell>
          <cell r="G111">
            <v>492</v>
          </cell>
          <cell r="H111">
            <v>473</v>
          </cell>
          <cell r="I111">
            <v>615</v>
          </cell>
        </row>
        <row r="112">
          <cell r="B112" t="str">
            <v>벌 개 제 근</v>
          </cell>
          <cell r="D112">
            <v>1</v>
          </cell>
          <cell r="E112" t="str">
            <v>㎡</v>
          </cell>
          <cell r="F112">
            <v>168</v>
          </cell>
          <cell r="G112">
            <v>168</v>
          </cell>
          <cell r="H112">
            <v>0</v>
          </cell>
          <cell r="I112">
            <v>0</v>
          </cell>
        </row>
        <row r="113">
          <cell r="A113">
            <v>314</v>
          </cell>
          <cell r="D113">
            <v>1</v>
          </cell>
          <cell r="E113" t="str">
            <v>%</v>
          </cell>
          <cell r="F113">
            <v>168</v>
          </cell>
          <cell r="G113">
            <v>168</v>
          </cell>
          <cell r="H113">
            <v>0</v>
          </cell>
          <cell r="I113">
            <v>0</v>
          </cell>
        </row>
        <row r="114">
          <cell r="B114" t="str">
            <v>절    토 90 (일반)</v>
          </cell>
          <cell r="D114">
            <v>1</v>
          </cell>
          <cell r="E114" t="str">
            <v>㎥</v>
          </cell>
          <cell r="F114">
            <v>614</v>
          </cell>
          <cell r="G114">
            <v>266</v>
          </cell>
          <cell r="H114">
            <v>111</v>
          </cell>
          <cell r="I114">
            <v>237</v>
          </cell>
        </row>
        <row r="115">
          <cell r="A115">
            <v>315</v>
          </cell>
          <cell r="D115">
            <v>0.94079999999999997</v>
          </cell>
          <cell r="E115" t="str">
            <v>%</v>
          </cell>
          <cell r="F115">
            <v>599</v>
          </cell>
          <cell r="G115">
            <v>266</v>
          </cell>
          <cell r="H115">
            <v>111</v>
          </cell>
          <cell r="I115">
            <v>222</v>
          </cell>
        </row>
        <row r="116">
          <cell r="B116" t="str">
            <v>순   사   석</v>
          </cell>
          <cell r="C116" t="str">
            <v>피 복 석</v>
          </cell>
          <cell r="D116">
            <v>1</v>
          </cell>
          <cell r="E116" t="str">
            <v>㎥</v>
          </cell>
          <cell r="F116">
            <v>8783</v>
          </cell>
          <cell r="G116">
            <v>2762</v>
          </cell>
          <cell r="H116">
            <v>3069</v>
          </cell>
          <cell r="I116">
            <v>2952</v>
          </cell>
        </row>
        <row r="117">
          <cell r="A117">
            <v>316</v>
          </cell>
          <cell r="D117">
            <v>0.94699999999999995</v>
          </cell>
          <cell r="E117" t="str">
            <v>%</v>
          </cell>
          <cell r="F117">
            <v>8626</v>
          </cell>
          <cell r="G117">
            <v>2762</v>
          </cell>
          <cell r="H117">
            <v>3069</v>
          </cell>
          <cell r="I117">
            <v>2795</v>
          </cell>
        </row>
        <row r="118">
          <cell r="B118" t="str">
            <v>순   사   석</v>
          </cell>
          <cell r="C118" t="str">
            <v>압 사 석</v>
          </cell>
          <cell r="D118">
            <v>1</v>
          </cell>
          <cell r="E118" t="str">
            <v>㎥</v>
          </cell>
          <cell r="F118">
            <v>20008</v>
          </cell>
          <cell r="G118">
            <v>9431</v>
          </cell>
          <cell r="H118">
            <v>7396</v>
          </cell>
          <cell r="I118">
            <v>3181</v>
          </cell>
        </row>
        <row r="119">
          <cell r="A119">
            <v>317</v>
          </cell>
          <cell r="D119">
            <v>0.94699999999999995</v>
          </cell>
          <cell r="E119" t="str">
            <v>%</v>
          </cell>
          <cell r="F119">
            <v>19839</v>
          </cell>
          <cell r="G119">
            <v>9431</v>
          </cell>
          <cell r="H119">
            <v>7396</v>
          </cell>
          <cell r="I119">
            <v>3012</v>
          </cell>
        </row>
        <row r="120">
          <cell r="B120" t="str">
            <v>유 용 사 석</v>
          </cell>
          <cell r="C120" t="str">
            <v>여수토~제당</v>
          </cell>
          <cell r="D120">
            <v>1</v>
          </cell>
          <cell r="E120" t="str">
            <v>㎥</v>
          </cell>
          <cell r="F120">
            <v>6514</v>
          </cell>
          <cell r="G120">
            <v>2332</v>
          </cell>
          <cell r="H120">
            <v>2292</v>
          </cell>
          <cell r="I120">
            <v>1890</v>
          </cell>
        </row>
        <row r="121">
          <cell r="A121">
            <v>318</v>
          </cell>
          <cell r="D121">
            <v>1</v>
          </cell>
          <cell r="E121" t="str">
            <v>%</v>
          </cell>
          <cell r="F121">
            <v>6514</v>
          </cell>
          <cell r="G121">
            <v>2332</v>
          </cell>
          <cell r="H121">
            <v>2292</v>
          </cell>
          <cell r="I121">
            <v>1890</v>
          </cell>
        </row>
        <row r="122">
          <cell r="B122" t="str">
            <v>유 용 사 석</v>
          </cell>
          <cell r="C122" t="str">
            <v>제당~제당</v>
          </cell>
          <cell r="D122">
            <v>1</v>
          </cell>
          <cell r="E122" t="str">
            <v>㎥</v>
          </cell>
          <cell r="F122">
            <v>7244</v>
          </cell>
          <cell r="G122">
            <v>2562</v>
          </cell>
          <cell r="H122">
            <v>2620</v>
          </cell>
          <cell r="I122">
            <v>2062</v>
          </cell>
        </row>
        <row r="123">
          <cell r="A123">
            <v>319</v>
          </cell>
          <cell r="D123">
            <v>1</v>
          </cell>
          <cell r="E123" t="str">
            <v>%</v>
          </cell>
          <cell r="F123">
            <v>7244</v>
          </cell>
          <cell r="G123">
            <v>2562</v>
          </cell>
          <cell r="H123">
            <v>2620</v>
          </cell>
          <cell r="I123">
            <v>2062</v>
          </cell>
        </row>
        <row r="124">
          <cell r="B124" t="str">
            <v>유 용 사 석</v>
          </cell>
          <cell r="C124" t="str">
            <v>통관~제당</v>
          </cell>
          <cell r="D124">
            <v>1</v>
          </cell>
          <cell r="E124" t="str">
            <v>㎥</v>
          </cell>
          <cell r="F124">
            <v>7571</v>
          </cell>
          <cell r="G124">
            <v>2665</v>
          </cell>
          <cell r="H124">
            <v>2767</v>
          </cell>
          <cell r="I124">
            <v>2139</v>
          </cell>
        </row>
        <row r="125">
          <cell r="A125">
            <v>320</v>
          </cell>
          <cell r="D125">
            <v>1</v>
          </cell>
          <cell r="E125" t="str">
            <v>%</v>
          </cell>
          <cell r="F125">
            <v>7571</v>
          </cell>
          <cell r="G125">
            <v>2665</v>
          </cell>
          <cell r="H125">
            <v>2767</v>
          </cell>
          <cell r="I125">
            <v>2139</v>
          </cell>
        </row>
        <row r="126">
          <cell r="B126" t="str">
            <v>측구터파기</v>
          </cell>
          <cell r="C126" t="str">
            <v>(연암)</v>
          </cell>
          <cell r="D126">
            <v>1</v>
          </cell>
          <cell r="E126" t="str">
            <v>㎥</v>
          </cell>
          <cell r="F126">
            <v>28272</v>
          </cell>
          <cell r="G126">
            <v>27701</v>
          </cell>
          <cell r="H126">
            <v>182</v>
          </cell>
          <cell r="I126">
            <v>389</v>
          </cell>
        </row>
        <row r="127">
          <cell r="A127">
            <v>321</v>
          </cell>
          <cell r="D127">
            <v>1</v>
          </cell>
          <cell r="E127" t="str">
            <v>%</v>
          </cell>
          <cell r="F127">
            <v>28272</v>
          </cell>
          <cell r="G127">
            <v>27701</v>
          </cell>
          <cell r="H127">
            <v>182</v>
          </cell>
          <cell r="I127">
            <v>389</v>
          </cell>
        </row>
        <row r="128">
          <cell r="B128" t="str">
            <v>구조물터파기</v>
          </cell>
          <cell r="D128">
            <v>1</v>
          </cell>
          <cell r="E128" t="str">
            <v>㎥</v>
          </cell>
          <cell r="F128">
            <v>698</v>
          </cell>
          <cell r="G128">
            <v>302</v>
          </cell>
          <cell r="H128">
            <v>126</v>
          </cell>
          <cell r="I128">
            <v>270</v>
          </cell>
        </row>
        <row r="129">
          <cell r="A129">
            <v>322</v>
          </cell>
          <cell r="D129">
            <v>1</v>
          </cell>
          <cell r="E129" t="str">
            <v>%</v>
          </cell>
          <cell r="F129">
            <v>698</v>
          </cell>
          <cell r="G129">
            <v>302</v>
          </cell>
          <cell r="H129">
            <v>126</v>
          </cell>
          <cell r="I129">
            <v>270</v>
          </cell>
        </row>
        <row r="130">
          <cell r="B130" t="str">
            <v>되 메 우 기</v>
          </cell>
          <cell r="D130">
            <v>1</v>
          </cell>
          <cell r="E130" t="str">
            <v>㎥</v>
          </cell>
          <cell r="F130">
            <v>1240</v>
          </cell>
          <cell r="G130">
            <v>898</v>
          </cell>
          <cell r="H130">
            <v>109</v>
          </cell>
          <cell r="I130">
            <v>233</v>
          </cell>
        </row>
        <row r="131">
          <cell r="A131">
            <v>323</v>
          </cell>
          <cell r="D131">
            <v>1</v>
          </cell>
          <cell r="E131" t="str">
            <v>%</v>
          </cell>
          <cell r="F131">
            <v>1240</v>
          </cell>
          <cell r="G131">
            <v>898</v>
          </cell>
          <cell r="H131">
            <v>109</v>
          </cell>
          <cell r="I131">
            <v>233</v>
          </cell>
        </row>
        <row r="132">
          <cell r="B132" t="str">
            <v>암  절  취</v>
          </cell>
          <cell r="C132" t="str">
            <v>(연암)</v>
          </cell>
          <cell r="D132">
            <v>1</v>
          </cell>
          <cell r="E132" t="str">
            <v>㎥</v>
          </cell>
          <cell r="F132">
            <v>11999</v>
          </cell>
          <cell r="G132">
            <v>7045</v>
          </cell>
          <cell r="H132">
            <v>4023</v>
          </cell>
          <cell r="I132">
            <v>931</v>
          </cell>
        </row>
        <row r="133">
          <cell r="A133">
            <v>324</v>
          </cell>
          <cell r="D133">
            <v>1</v>
          </cell>
          <cell r="E133" t="str">
            <v>%</v>
          </cell>
          <cell r="F133">
            <v>11999</v>
          </cell>
          <cell r="G133">
            <v>7045</v>
          </cell>
          <cell r="H133">
            <v>4023</v>
          </cell>
          <cell r="I133">
            <v>931</v>
          </cell>
        </row>
        <row r="134">
          <cell r="B134" t="str">
            <v>암  절  취</v>
          </cell>
          <cell r="C134" t="str">
            <v>(보통암)</v>
          </cell>
          <cell r="D134">
            <v>1</v>
          </cell>
          <cell r="E134" t="str">
            <v>㎥</v>
          </cell>
          <cell r="F134">
            <v>13986</v>
          </cell>
          <cell r="G134">
            <v>7915</v>
          </cell>
          <cell r="H134">
            <v>5007</v>
          </cell>
          <cell r="I134">
            <v>1064</v>
          </cell>
        </row>
        <row r="135">
          <cell r="A135">
            <v>325</v>
          </cell>
          <cell r="D135">
            <v>1</v>
          </cell>
          <cell r="E135" t="str">
            <v>%</v>
          </cell>
          <cell r="F135">
            <v>13986</v>
          </cell>
          <cell r="G135">
            <v>7915</v>
          </cell>
          <cell r="H135">
            <v>5007</v>
          </cell>
          <cell r="I135">
            <v>1064</v>
          </cell>
        </row>
        <row r="136">
          <cell r="B136" t="str">
            <v>줄떼운반</v>
          </cell>
          <cell r="D136">
            <v>1</v>
          </cell>
          <cell r="E136" t="str">
            <v>㎡</v>
          </cell>
          <cell r="F136">
            <v>1755</v>
          </cell>
          <cell r="G136">
            <v>88</v>
          </cell>
          <cell r="H136">
            <v>1651</v>
          </cell>
          <cell r="I136">
            <v>16</v>
          </cell>
        </row>
        <row r="137">
          <cell r="A137">
            <v>326</v>
          </cell>
          <cell r="D137">
            <v>1</v>
          </cell>
          <cell r="E137" t="str">
            <v>%</v>
          </cell>
          <cell r="F137">
            <v>1755</v>
          </cell>
          <cell r="G137">
            <v>88</v>
          </cell>
          <cell r="H137">
            <v>1651</v>
          </cell>
          <cell r="I137">
            <v>16</v>
          </cell>
        </row>
        <row r="138">
          <cell r="B138" t="str">
            <v>평떼운반</v>
          </cell>
          <cell r="D138">
            <v>1</v>
          </cell>
          <cell r="E138" t="str">
            <v>㎡</v>
          </cell>
          <cell r="F138">
            <v>4236</v>
          </cell>
          <cell r="G138">
            <v>4212</v>
          </cell>
          <cell r="H138">
            <v>12</v>
          </cell>
          <cell r="I138">
            <v>12</v>
          </cell>
        </row>
        <row r="139">
          <cell r="A139">
            <v>327</v>
          </cell>
          <cell r="D139">
            <v>1</v>
          </cell>
          <cell r="E139" t="str">
            <v>%</v>
          </cell>
          <cell r="F139">
            <v>4236</v>
          </cell>
          <cell r="G139">
            <v>4212</v>
          </cell>
          <cell r="H139">
            <v>12</v>
          </cell>
          <cell r="I139">
            <v>12</v>
          </cell>
        </row>
        <row r="140">
          <cell r="B140" t="str">
            <v>시멘트운반</v>
          </cell>
          <cell r="D140">
            <v>1</v>
          </cell>
          <cell r="E140" t="str">
            <v>ton</v>
          </cell>
          <cell r="F140">
            <v>16258</v>
          </cell>
          <cell r="G140">
            <v>60</v>
          </cell>
          <cell r="H140">
            <v>0</v>
          </cell>
          <cell r="I140">
            <v>16198</v>
          </cell>
        </row>
        <row r="141">
          <cell r="A141">
            <v>328</v>
          </cell>
          <cell r="D141">
            <v>1</v>
          </cell>
          <cell r="E141" t="str">
            <v>%</v>
          </cell>
          <cell r="F141">
            <v>16258</v>
          </cell>
          <cell r="G141">
            <v>60</v>
          </cell>
          <cell r="H141">
            <v>0</v>
          </cell>
          <cell r="I141">
            <v>16198</v>
          </cell>
        </row>
        <row r="142">
          <cell r="B142" t="str">
            <v>시멘트소운반</v>
          </cell>
          <cell r="D142">
            <v>1</v>
          </cell>
          <cell r="E142" t="str">
            <v>ton</v>
          </cell>
          <cell r="F142">
            <v>9326</v>
          </cell>
          <cell r="G142">
            <v>8855</v>
          </cell>
          <cell r="H142">
            <v>188</v>
          </cell>
          <cell r="I142">
            <v>283</v>
          </cell>
        </row>
        <row r="143">
          <cell r="A143">
            <v>329</v>
          </cell>
          <cell r="D143">
            <v>1</v>
          </cell>
          <cell r="E143" t="str">
            <v>%</v>
          </cell>
          <cell r="F143">
            <v>9326</v>
          </cell>
          <cell r="G143">
            <v>8855</v>
          </cell>
          <cell r="H143">
            <v>188</v>
          </cell>
          <cell r="I143">
            <v>283</v>
          </cell>
        </row>
        <row r="144">
          <cell r="B144" t="str">
            <v>철 근 운 반</v>
          </cell>
          <cell r="D144">
            <v>1</v>
          </cell>
          <cell r="E144" t="str">
            <v>ton</v>
          </cell>
          <cell r="F144">
            <v>13856</v>
          </cell>
          <cell r="G144">
            <v>58</v>
          </cell>
          <cell r="H144">
            <v>0</v>
          </cell>
          <cell r="I144">
            <v>13798</v>
          </cell>
        </row>
        <row r="145">
          <cell r="A145">
            <v>330</v>
          </cell>
          <cell r="D145">
            <v>1</v>
          </cell>
          <cell r="E145" t="str">
            <v>%</v>
          </cell>
          <cell r="F145">
            <v>13856</v>
          </cell>
          <cell r="G145">
            <v>58</v>
          </cell>
          <cell r="H145">
            <v>0</v>
          </cell>
          <cell r="I145">
            <v>13798</v>
          </cell>
        </row>
        <row r="146">
          <cell r="B146" t="str">
            <v>철 근 소 운 반</v>
          </cell>
          <cell r="D146">
            <v>1</v>
          </cell>
          <cell r="E146" t="str">
            <v>ton</v>
          </cell>
          <cell r="F146">
            <v>6441</v>
          </cell>
          <cell r="G146">
            <v>6117</v>
          </cell>
          <cell r="H146">
            <v>129</v>
          </cell>
          <cell r="I146">
            <v>195</v>
          </cell>
        </row>
        <row r="147">
          <cell r="A147">
            <v>331</v>
          </cell>
          <cell r="D147">
            <v>1</v>
          </cell>
          <cell r="E147" t="str">
            <v>%</v>
          </cell>
          <cell r="F147">
            <v>6441</v>
          </cell>
          <cell r="G147">
            <v>6117</v>
          </cell>
          <cell r="H147">
            <v>129</v>
          </cell>
          <cell r="I147">
            <v>195</v>
          </cell>
        </row>
        <row r="148">
          <cell r="B148" t="str">
            <v>목 재 운 반</v>
          </cell>
          <cell r="C148" t="str">
            <v>제재목</v>
          </cell>
          <cell r="D148">
            <v>1</v>
          </cell>
          <cell r="E148" t="str">
            <v>㎥</v>
          </cell>
          <cell r="F148">
            <v>12376</v>
          </cell>
          <cell r="G148">
            <v>5249</v>
          </cell>
          <cell r="H148">
            <v>4221</v>
          </cell>
          <cell r="I148">
            <v>2906</v>
          </cell>
        </row>
        <row r="149">
          <cell r="A149">
            <v>332</v>
          </cell>
          <cell r="D149">
            <v>1</v>
          </cell>
          <cell r="E149" t="str">
            <v>%</v>
          </cell>
          <cell r="F149">
            <v>12376</v>
          </cell>
          <cell r="G149">
            <v>5249</v>
          </cell>
          <cell r="H149">
            <v>4221</v>
          </cell>
          <cell r="I149">
            <v>2906</v>
          </cell>
        </row>
        <row r="150">
          <cell r="B150" t="str">
            <v>목 재 소 운 반</v>
          </cell>
          <cell r="C150" t="str">
            <v>제재목</v>
          </cell>
          <cell r="D150">
            <v>1</v>
          </cell>
          <cell r="E150" t="str">
            <v>㎥</v>
          </cell>
          <cell r="F150">
            <v>3740</v>
          </cell>
          <cell r="G150">
            <v>3552</v>
          </cell>
          <cell r="H150">
            <v>75</v>
          </cell>
          <cell r="I150">
            <v>113</v>
          </cell>
        </row>
        <row r="151">
          <cell r="A151">
            <v>333</v>
          </cell>
          <cell r="D151">
            <v>1</v>
          </cell>
          <cell r="E151" t="str">
            <v>%</v>
          </cell>
          <cell r="F151">
            <v>3740</v>
          </cell>
          <cell r="G151">
            <v>3552</v>
          </cell>
          <cell r="H151">
            <v>75</v>
          </cell>
          <cell r="I151">
            <v>113</v>
          </cell>
        </row>
        <row r="152">
          <cell r="B152" t="str">
            <v>철 제 운 반</v>
          </cell>
          <cell r="D152">
            <v>1</v>
          </cell>
          <cell r="E152" t="str">
            <v>ton</v>
          </cell>
          <cell r="F152">
            <v>11098</v>
          </cell>
          <cell r="G152">
            <v>6860</v>
          </cell>
          <cell r="H152">
            <v>2510</v>
          </cell>
          <cell r="I152">
            <v>1728</v>
          </cell>
        </row>
        <row r="153">
          <cell r="A153">
            <v>334</v>
          </cell>
          <cell r="D153">
            <v>1</v>
          </cell>
          <cell r="E153" t="str">
            <v>%</v>
          </cell>
          <cell r="F153">
            <v>11098</v>
          </cell>
          <cell r="G153">
            <v>6860</v>
          </cell>
          <cell r="H153">
            <v>2510</v>
          </cell>
          <cell r="I153">
            <v>1728</v>
          </cell>
        </row>
        <row r="154">
          <cell r="B154" t="str">
            <v>트레일러</v>
          </cell>
          <cell r="D154">
            <v>1</v>
          </cell>
          <cell r="E154" t="str">
            <v>대</v>
          </cell>
          <cell r="F154">
            <v>356811</v>
          </cell>
          <cell r="G154">
            <v>148980</v>
          </cell>
          <cell r="H154">
            <v>165</v>
          </cell>
          <cell r="I154">
            <v>207666</v>
          </cell>
        </row>
        <row r="155">
          <cell r="A155">
            <v>335</v>
          </cell>
          <cell r="D155">
            <v>1</v>
          </cell>
          <cell r="E155" t="str">
            <v>%</v>
          </cell>
          <cell r="F155">
            <v>356811</v>
          </cell>
          <cell r="G155">
            <v>148980</v>
          </cell>
          <cell r="H155">
            <v>165</v>
          </cell>
          <cell r="I155">
            <v>207666</v>
          </cell>
        </row>
        <row r="156">
          <cell r="B156" t="str">
            <v>구조물뒷채움</v>
          </cell>
          <cell r="D156">
            <v>1</v>
          </cell>
          <cell r="E156" t="str">
            <v>㎥</v>
          </cell>
          <cell r="F156">
            <v>25954</v>
          </cell>
          <cell r="G156">
            <v>9279</v>
          </cell>
          <cell r="H156">
            <v>10863</v>
          </cell>
          <cell r="I156">
            <v>5812</v>
          </cell>
        </row>
        <row r="157">
          <cell r="A157">
            <v>336</v>
          </cell>
          <cell r="D157">
            <v>0.94710000000000005</v>
          </cell>
          <cell r="E157" t="str">
            <v>%</v>
          </cell>
          <cell r="F157">
            <v>25646</v>
          </cell>
          <cell r="G157">
            <v>9279</v>
          </cell>
          <cell r="H157">
            <v>10863</v>
          </cell>
          <cell r="I157">
            <v>5504</v>
          </cell>
        </row>
        <row r="158">
          <cell r="B158" t="str">
            <v>모 래 부 설</v>
          </cell>
          <cell r="D158">
            <v>1</v>
          </cell>
          <cell r="E158" t="str">
            <v>㎥</v>
          </cell>
          <cell r="F158">
            <v>32127</v>
          </cell>
          <cell r="G158">
            <v>17084</v>
          </cell>
          <cell r="H158">
            <v>9762</v>
          </cell>
          <cell r="I158">
            <v>5281</v>
          </cell>
        </row>
        <row r="159">
          <cell r="A159">
            <v>337</v>
          </cell>
          <cell r="D159">
            <v>1</v>
          </cell>
          <cell r="E159" t="str">
            <v>%</v>
          </cell>
          <cell r="F159">
            <v>32127</v>
          </cell>
          <cell r="G159">
            <v>17084</v>
          </cell>
          <cell r="H159">
            <v>9762</v>
          </cell>
          <cell r="I159">
            <v>5281</v>
          </cell>
        </row>
        <row r="160">
          <cell r="B160" t="str">
            <v>절    토 90 (일반)</v>
          </cell>
          <cell r="C160" t="str">
            <v>B/H 0.7 연암</v>
          </cell>
          <cell r="D160">
            <v>1</v>
          </cell>
          <cell r="E160" t="str">
            <v>㎥</v>
          </cell>
          <cell r="F160">
            <v>819</v>
          </cell>
          <cell r="G160">
            <v>354</v>
          </cell>
          <cell r="H160">
            <v>148</v>
          </cell>
          <cell r="I160">
            <v>317</v>
          </cell>
        </row>
        <row r="161">
          <cell r="A161">
            <v>338</v>
          </cell>
          <cell r="D161">
            <v>1</v>
          </cell>
          <cell r="E161" t="str">
            <v>%</v>
          </cell>
          <cell r="F161">
            <v>819</v>
          </cell>
          <cell r="G161">
            <v>354</v>
          </cell>
          <cell r="H161">
            <v>148</v>
          </cell>
          <cell r="I161">
            <v>317</v>
          </cell>
        </row>
        <row r="162">
          <cell r="B162" t="str">
            <v>구조물터파기</v>
          </cell>
          <cell r="C162" t="str">
            <v>B/H 0.7 전석층</v>
          </cell>
          <cell r="D162">
            <v>1</v>
          </cell>
          <cell r="E162" t="str">
            <v>㎥</v>
          </cell>
          <cell r="F162">
            <v>932.18</v>
          </cell>
          <cell r="G162">
            <v>403.2</v>
          </cell>
          <cell r="H162">
            <v>168.47</v>
          </cell>
          <cell r="I162">
            <v>360.51</v>
          </cell>
        </row>
        <row r="163">
          <cell r="A163">
            <v>339</v>
          </cell>
          <cell r="D163">
            <v>0.94310000000000005</v>
          </cell>
          <cell r="E163" t="str">
            <v>%</v>
          </cell>
          <cell r="F163">
            <v>910</v>
          </cell>
          <cell r="G163">
            <v>403</v>
          </cell>
          <cell r="H163">
            <v>168</v>
          </cell>
          <cell r="I163">
            <v>339</v>
          </cell>
        </row>
        <row r="164">
          <cell r="B164" t="str">
            <v>흄 관 운 반</v>
          </cell>
          <cell r="C164" t="str">
            <v xml:space="preserve"> Φ300m/m</v>
          </cell>
          <cell r="D164">
            <v>1</v>
          </cell>
          <cell r="E164" t="str">
            <v>m</v>
          </cell>
          <cell r="F164">
            <v>1150</v>
          </cell>
          <cell r="G164">
            <v>118</v>
          </cell>
          <cell r="H164">
            <v>0</v>
          </cell>
          <cell r="I164">
            <v>1032</v>
          </cell>
        </row>
        <row r="165">
          <cell r="A165">
            <v>340</v>
          </cell>
          <cell r="D165">
            <v>1</v>
          </cell>
          <cell r="E165" t="str">
            <v>%</v>
          </cell>
          <cell r="F165">
            <v>1150</v>
          </cell>
          <cell r="G165">
            <v>118</v>
          </cell>
          <cell r="H165">
            <v>0</v>
          </cell>
          <cell r="I165">
            <v>1032</v>
          </cell>
        </row>
        <row r="166">
          <cell r="B166" t="str">
            <v>흄 관 소 운 반</v>
          </cell>
          <cell r="C166" t="str">
            <v xml:space="preserve"> Φ300m/m</v>
          </cell>
          <cell r="D166">
            <v>1</v>
          </cell>
          <cell r="E166" t="str">
            <v>m</v>
          </cell>
          <cell r="F166">
            <v>1221</v>
          </cell>
          <cell r="G166">
            <v>1195</v>
          </cell>
          <cell r="H166">
            <v>10</v>
          </cell>
          <cell r="I166">
            <v>16</v>
          </cell>
        </row>
        <row r="167">
          <cell r="A167">
            <v>341</v>
          </cell>
          <cell r="D167">
            <v>1</v>
          </cell>
          <cell r="E167" t="str">
            <v>%</v>
          </cell>
          <cell r="F167">
            <v>1221</v>
          </cell>
          <cell r="G167">
            <v>1195</v>
          </cell>
          <cell r="H167">
            <v>10</v>
          </cell>
          <cell r="I167">
            <v>16</v>
          </cell>
        </row>
        <row r="168">
          <cell r="B168" t="str">
            <v>흄 관 운 반</v>
          </cell>
          <cell r="C168" t="str">
            <v xml:space="preserve"> Φ600m/m</v>
          </cell>
          <cell r="D168">
            <v>1</v>
          </cell>
          <cell r="E168" t="str">
            <v>m</v>
          </cell>
          <cell r="F168">
            <v>3835</v>
          </cell>
          <cell r="G168">
            <v>395</v>
          </cell>
          <cell r="H168">
            <v>0</v>
          </cell>
          <cell r="I168">
            <v>3440</v>
          </cell>
        </row>
        <row r="169">
          <cell r="A169">
            <v>342</v>
          </cell>
          <cell r="D169">
            <v>1</v>
          </cell>
          <cell r="E169" t="str">
            <v>%</v>
          </cell>
          <cell r="F169">
            <v>3835</v>
          </cell>
          <cell r="G169">
            <v>395</v>
          </cell>
          <cell r="H169">
            <v>0</v>
          </cell>
          <cell r="I169">
            <v>3440</v>
          </cell>
        </row>
        <row r="170">
          <cell r="B170" t="str">
            <v>흄 관 소 운 반</v>
          </cell>
          <cell r="C170" t="str">
            <v xml:space="preserve"> Φ600m/m</v>
          </cell>
          <cell r="D170">
            <v>1</v>
          </cell>
          <cell r="E170" t="str">
            <v>m</v>
          </cell>
          <cell r="F170">
            <v>2051</v>
          </cell>
          <cell r="G170">
            <v>1961</v>
          </cell>
          <cell r="H170">
            <v>36</v>
          </cell>
          <cell r="I170">
            <v>54</v>
          </cell>
        </row>
        <row r="171">
          <cell r="A171">
            <v>343</v>
          </cell>
          <cell r="D171">
            <v>1</v>
          </cell>
          <cell r="E171" t="str">
            <v>%</v>
          </cell>
          <cell r="F171">
            <v>2051</v>
          </cell>
          <cell r="G171">
            <v>1961</v>
          </cell>
          <cell r="H171">
            <v>36</v>
          </cell>
          <cell r="I171">
            <v>54</v>
          </cell>
        </row>
        <row r="172">
          <cell r="B172" t="str">
            <v>흄 관 운 반</v>
          </cell>
          <cell r="C172" t="str">
            <v xml:space="preserve"> Φ800m/m</v>
          </cell>
          <cell r="D172">
            <v>1</v>
          </cell>
          <cell r="E172" t="str">
            <v>m</v>
          </cell>
          <cell r="F172">
            <v>6763</v>
          </cell>
          <cell r="G172">
            <v>697</v>
          </cell>
          <cell r="H172">
            <v>0</v>
          </cell>
          <cell r="I172">
            <v>6066</v>
          </cell>
        </row>
        <row r="173">
          <cell r="A173">
            <v>344</v>
          </cell>
          <cell r="D173">
            <v>1</v>
          </cell>
          <cell r="E173" t="str">
            <v>%</v>
          </cell>
          <cell r="F173">
            <v>6763</v>
          </cell>
          <cell r="G173">
            <v>697</v>
          </cell>
          <cell r="H173">
            <v>0</v>
          </cell>
          <cell r="I173">
            <v>6066</v>
          </cell>
        </row>
        <row r="174">
          <cell r="B174" t="str">
            <v>흄 관 소 운 반</v>
          </cell>
          <cell r="C174" t="str">
            <v xml:space="preserve"> Φ800m/m</v>
          </cell>
          <cell r="D174">
            <v>1</v>
          </cell>
          <cell r="E174" t="str">
            <v>m</v>
          </cell>
          <cell r="F174">
            <v>2956</v>
          </cell>
          <cell r="G174">
            <v>2798</v>
          </cell>
          <cell r="H174">
            <v>63</v>
          </cell>
          <cell r="I174">
            <v>95</v>
          </cell>
        </row>
        <row r="175">
          <cell r="A175">
            <v>345</v>
          </cell>
          <cell r="D175">
            <v>1</v>
          </cell>
          <cell r="E175" t="str">
            <v>%</v>
          </cell>
          <cell r="F175">
            <v>2956</v>
          </cell>
          <cell r="G175">
            <v>2798</v>
          </cell>
          <cell r="H175">
            <v>63</v>
          </cell>
          <cell r="I175">
            <v>95</v>
          </cell>
        </row>
        <row r="176">
          <cell r="B176" t="str">
            <v>흄 관 운 반</v>
          </cell>
          <cell r="C176" t="str">
            <v xml:space="preserve"> Φ1000m/m</v>
          </cell>
          <cell r="D176">
            <v>1</v>
          </cell>
          <cell r="E176" t="str">
            <v>m</v>
          </cell>
          <cell r="F176">
            <v>10676</v>
          </cell>
          <cell r="G176">
            <v>1101</v>
          </cell>
          <cell r="H176">
            <v>0</v>
          </cell>
          <cell r="I176">
            <v>9575</v>
          </cell>
        </row>
        <row r="177">
          <cell r="A177">
            <v>346</v>
          </cell>
          <cell r="D177">
            <v>1</v>
          </cell>
          <cell r="E177" t="str">
            <v>%</v>
          </cell>
          <cell r="F177">
            <v>10676</v>
          </cell>
          <cell r="G177">
            <v>1101</v>
          </cell>
          <cell r="H177">
            <v>0</v>
          </cell>
          <cell r="I177">
            <v>9575</v>
          </cell>
        </row>
        <row r="178">
          <cell r="B178" t="str">
            <v>흄 관 소 운 반</v>
          </cell>
          <cell r="C178" t="str">
            <v xml:space="preserve"> Φ1000m/m</v>
          </cell>
          <cell r="D178">
            <v>1</v>
          </cell>
          <cell r="E178" t="str">
            <v>m</v>
          </cell>
          <cell r="F178">
            <v>4169</v>
          </cell>
          <cell r="G178">
            <v>3918</v>
          </cell>
          <cell r="H178">
            <v>100</v>
          </cell>
          <cell r="I178">
            <v>151</v>
          </cell>
        </row>
        <row r="179">
          <cell r="A179">
            <v>347</v>
          </cell>
          <cell r="D179">
            <v>1</v>
          </cell>
          <cell r="E179" t="str">
            <v>%</v>
          </cell>
          <cell r="F179">
            <v>4169</v>
          </cell>
          <cell r="G179">
            <v>3918</v>
          </cell>
          <cell r="H179">
            <v>100</v>
          </cell>
          <cell r="I179">
            <v>151</v>
          </cell>
        </row>
        <row r="180">
          <cell r="B180" t="str">
            <v>관 운 반 비</v>
          </cell>
          <cell r="D180">
            <v>1</v>
          </cell>
          <cell r="E180" t="str">
            <v>ton</v>
          </cell>
          <cell r="F180">
            <v>26620</v>
          </cell>
          <cell r="G180">
            <v>1363</v>
          </cell>
          <cell r="H180">
            <v>0</v>
          </cell>
          <cell r="I180">
            <v>25257</v>
          </cell>
        </row>
        <row r="181">
          <cell r="A181">
            <v>348</v>
          </cell>
          <cell r="D181">
            <v>1</v>
          </cell>
          <cell r="E181" t="str">
            <v>%</v>
          </cell>
          <cell r="F181">
            <v>26620</v>
          </cell>
          <cell r="G181">
            <v>1363</v>
          </cell>
          <cell r="H181">
            <v>0</v>
          </cell>
          <cell r="I181">
            <v>25257</v>
          </cell>
        </row>
        <row r="182">
          <cell r="B182" t="str">
            <v>유 용 성 토</v>
          </cell>
          <cell r="C182" t="str">
            <v>평야부</v>
          </cell>
          <cell r="D182">
            <v>1</v>
          </cell>
          <cell r="E182" t="str">
            <v>㎥</v>
          </cell>
          <cell r="F182">
            <v>3256</v>
          </cell>
          <cell r="G182">
            <v>1203</v>
          </cell>
          <cell r="H182">
            <v>1008</v>
          </cell>
          <cell r="I182">
            <v>1045</v>
          </cell>
        </row>
        <row r="183">
          <cell r="A183">
            <v>349</v>
          </cell>
          <cell r="D183">
            <v>0.9456</v>
          </cell>
          <cell r="E183" t="str">
            <v>%</v>
          </cell>
          <cell r="F183">
            <v>3199</v>
          </cell>
          <cell r="G183">
            <v>1203</v>
          </cell>
          <cell r="H183">
            <v>1008</v>
          </cell>
          <cell r="I183">
            <v>988</v>
          </cell>
        </row>
        <row r="184">
          <cell r="B184" t="str">
            <v>잔 토 처 리</v>
          </cell>
          <cell r="D184">
            <v>1</v>
          </cell>
          <cell r="E184" t="str">
            <v>㎥</v>
          </cell>
        </row>
        <row r="185">
          <cell r="A185">
            <v>350</v>
          </cell>
          <cell r="D185">
            <v>1</v>
          </cell>
          <cell r="E185" t="str">
            <v>%</v>
          </cell>
        </row>
        <row r="186">
          <cell r="B186" t="str">
            <v>순  성  토</v>
          </cell>
          <cell r="D186">
            <v>1</v>
          </cell>
          <cell r="E186" t="str">
            <v>㎥</v>
          </cell>
          <cell r="F186">
            <v>4916</v>
          </cell>
          <cell r="G186">
            <v>3568</v>
          </cell>
          <cell r="H186">
            <v>720</v>
          </cell>
          <cell r="I186">
            <v>628</v>
          </cell>
        </row>
        <row r="187">
          <cell r="A187">
            <v>351</v>
          </cell>
          <cell r="D187">
            <v>0.94610000000000005</v>
          </cell>
          <cell r="E187" t="str">
            <v>%</v>
          </cell>
          <cell r="F187">
            <v>4882</v>
          </cell>
          <cell r="G187">
            <v>3568</v>
          </cell>
          <cell r="H187">
            <v>720</v>
          </cell>
          <cell r="I187">
            <v>594</v>
          </cell>
        </row>
        <row r="188">
          <cell r="B188" t="str">
            <v>벌 개 제 근</v>
          </cell>
          <cell r="D188">
            <v>1</v>
          </cell>
          <cell r="E188" t="str">
            <v>㎡</v>
          </cell>
          <cell r="F188">
            <v>168</v>
          </cell>
          <cell r="G188">
            <v>168</v>
          </cell>
          <cell r="H188">
            <v>0</v>
          </cell>
          <cell r="I188">
            <v>0</v>
          </cell>
        </row>
        <row r="189">
          <cell r="A189">
            <v>352</v>
          </cell>
          <cell r="D189">
            <v>1</v>
          </cell>
          <cell r="E189" t="str">
            <v>%</v>
          </cell>
          <cell r="F189">
            <v>168</v>
          </cell>
          <cell r="G189">
            <v>168</v>
          </cell>
          <cell r="H189">
            <v>0</v>
          </cell>
          <cell r="I189">
            <v>0</v>
          </cell>
        </row>
        <row r="190">
          <cell r="B190" t="str">
            <v>흙  깍  기</v>
          </cell>
          <cell r="C190" t="str">
            <v>19T 도쟈</v>
          </cell>
          <cell r="D190">
            <v>1</v>
          </cell>
          <cell r="E190" t="str">
            <v>㎥</v>
          </cell>
          <cell r="F190">
            <v>858</v>
          </cell>
          <cell r="G190">
            <v>267</v>
          </cell>
          <cell r="H190">
            <v>257</v>
          </cell>
          <cell r="I190">
            <v>334</v>
          </cell>
        </row>
        <row r="191">
          <cell r="A191">
            <v>353</v>
          </cell>
          <cell r="D191">
            <v>0.94399999999999995</v>
          </cell>
          <cell r="E191" t="str">
            <v>%</v>
          </cell>
          <cell r="F191">
            <v>839</v>
          </cell>
          <cell r="G191">
            <v>267</v>
          </cell>
          <cell r="H191">
            <v>257</v>
          </cell>
          <cell r="I191">
            <v>315</v>
          </cell>
        </row>
        <row r="192">
          <cell r="B192" t="str">
            <v>리핑암깍기</v>
          </cell>
          <cell r="C192" t="str">
            <v>리퍼도쟈32ton</v>
          </cell>
          <cell r="D192">
            <v>1</v>
          </cell>
          <cell r="E192" t="str">
            <v>㎥</v>
          </cell>
          <cell r="F192">
            <v>914</v>
          </cell>
          <cell r="G192">
            <v>214</v>
          </cell>
          <cell r="H192">
            <v>339</v>
          </cell>
          <cell r="I192">
            <v>361</v>
          </cell>
        </row>
        <row r="193">
          <cell r="A193">
            <v>354</v>
          </cell>
          <cell r="D193">
            <v>0.94710000000000005</v>
          </cell>
          <cell r="E193" t="str">
            <v>%</v>
          </cell>
          <cell r="F193">
            <v>894</v>
          </cell>
          <cell r="G193">
            <v>214</v>
          </cell>
          <cell r="H193">
            <v>339</v>
          </cell>
          <cell r="I193">
            <v>341</v>
          </cell>
        </row>
        <row r="194">
          <cell r="B194" t="str">
            <v>발파암깍기(복합)</v>
          </cell>
          <cell r="C194" t="str">
            <v>리퍼병행,오픈컷</v>
          </cell>
          <cell r="D194">
            <v>1</v>
          </cell>
          <cell r="E194" t="str">
            <v>㎥</v>
          </cell>
          <cell r="F194">
            <v>15736</v>
          </cell>
          <cell r="G194">
            <v>11289</v>
          </cell>
          <cell r="H194">
            <v>2804</v>
          </cell>
          <cell r="I194">
            <v>1643</v>
          </cell>
        </row>
        <row r="195">
          <cell r="A195">
            <v>355</v>
          </cell>
          <cell r="D195">
            <v>0.94679999999999997</v>
          </cell>
          <cell r="E195" t="str">
            <v>%</v>
          </cell>
          <cell r="F195">
            <v>15648</v>
          </cell>
          <cell r="G195">
            <v>11289</v>
          </cell>
          <cell r="H195">
            <v>2804</v>
          </cell>
          <cell r="I195">
            <v>1555</v>
          </cell>
        </row>
        <row r="196">
          <cell r="B196" t="str">
            <v>발파암깍기(연암)</v>
          </cell>
          <cell r="C196" t="str">
            <v>리퍼병행,오픈컷</v>
          </cell>
          <cell r="D196">
            <v>1</v>
          </cell>
          <cell r="E196" t="str">
            <v>㎥</v>
          </cell>
          <cell r="F196">
            <v>10248</v>
          </cell>
          <cell r="G196">
            <v>7911</v>
          </cell>
          <cell r="H196">
            <v>1549</v>
          </cell>
          <cell r="I196">
            <v>788</v>
          </cell>
        </row>
        <row r="197">
          <cell r="A197">
            <v>356</v>
          </cell>
          <cell r="D197">
            <v>1</v>
          </cell>
          <cell r="E197" t="str">
            <v>%</v>
          </cell>
          <cell r="F197">
            <v>10248</v>
          </cell>
          <cell r="G197">
            <v>7911</v>
          </cell>
          <cell r="H197">
            <v>1549</v>
          </cell>
          <cell r="I197">
            <v>788</v>
          </cell>
        </row>
        <row r="198">
          <cell r="B198" t="str">
            <v>발파암깍기(보통암)</v>
          </cell>
          <cell r="C198" t="str">
            <v>리퍼병행,오픈컷</v>
          </cell>
          <cell r="D198">
            <v>1</v>
          </cell>
          <cell r="E198" t="str">
            <v>㎥</v>
          </cell>
          <cell r="F198">
            <v>13368</v>
          </cell>
          <cell r="G198">
            <v>10324</v>
          </cell>
          <cell r="H198">
            <v>2075</v>
          </cell>
          <cell r="I198">
            <v>969</v>
          </cell>
        </row>
        <row r="199">
          <cell r="A199">
            <v>357</v>
          </cell>
          <cell r="D199">
            <v>1</v>
          </cell>
          <cell r="E199" t="str">
            <v>%</v>
          </cell>
          <cell r="F199">
            <v>13368</v>
          </cell>
          <cell r="G199">
            <v>10324</v>
          </cell>
          <cell r="H199">
            <v>2075</v>
          </cell>
          <cell r="I199">
            <v>969</v>
          </cell>
        </row>
        <row r="200">
          <cell r="B200" t="str">
            <v>발파암깍기(연암)</v>
          </cell>
          <cell r="C200" t="str">
            <v>편절형</v>
          </cell>
          <cell r="D200">
            <v>1</v>
          </cell>
          <cell r="E200" t="str">
            <v>㎥</v>
          </cell>
          <cell r="F200">
            <v>9729</v>
          </cell>
          <cell r="G200">
            <v>7664</v>
          </cell>
          <cell r="H200">
            <v>1614</v>
          </cell>
          <cell r="I200">
            <v>451</v>
          </cell>
        </row>
        <row r="201">
          <cell r="A201">
            <v>358</v>
          </cell>
          <cell r="D201">
            <v>1</v>
          </cell>
          <cell r="E201" t="str">
            <v>%</v>
          </cell>
          <cell r="F201">
            <v>9729</v>
          </cell>
          <cell r="G201">
            <v>7664</v>
          </cell>
          <cell r="H201">
            <v>1614</v>
          </cell>
          <cell r="I201">
            <v>451</v>
          </cell>
        </row>
        <row r="202">
          <cell r="B202" t="str">
            <v>발파암깍기(보통암)</v>
          </cell>
          <cell r="C202" t="str">
            <v>편절형</v>
          </cell>
          <cell r="D202">
            <v>1</v>
          </cell>
          <cell r="E202" t="str">
            <v>㎥</v>
          </cell>
          <cell r="F202">
            <v>17237</v>
          </cell>
          <cell r="G202">
            <v>14323</v>
          </cell>
          <cell r="H202">
            <v>2237</v>
          </cell>
          <cell r="I202">
            <v>677</v>
          </cell>
        </row>
        <row r="203">
          <cell r="A203">
            <v>359</v>
          </cell>
          <cell r="D203">
            <v>1</v>
          </cell>
          <cell r="E203" t="str">
            <v>%</v>
          </cell>
          <cell r="F203">
            <v>17237</v>
          </cell>
          <cell r="G203">
            <v>14323</v>
          </cell>
          <cell r="H203">
            <v>2237</v>
          </cell>
          <cell r="I203">
            <v>677</v>
          </cell>
        </row>
        <row r="204">
          <cell r="B204" t="str">
            <v>발파암깍기(경암)</v>
          </cell>
          <cell r="C204" t="str">
            <v>편절형</v>
          </cell>
          <cell r="D204">
            <v>1</v>
          </cell>
          <cell r="E204" t="str">
            <v>㎥</v>
          </cell>
          <cell r="F204">
            <v>22755</v>
          </cell>
          <cell r="G204">
            <v>18495</v>
          </cell>
          <cell r="H204">
            <v>3124</v>
          </cell>
          <cell r="I204">
            <v>1136</v>
          </cell>
        </row>
        <row r="205">
          <cell r="A205">
            <v>360</v>
          </cell>
          <cell r="D205">
            <v>1</v>
          </cell>
          <cell r="E205" t="str">
            <v>%</v>
          </cell>
          <cell r="F205">
            <v>22755</v>
          </cell>
          <cell r="G205">
            <v>18495</v>
          </cell>
          <cell r="H205">
            <v>3124</v>
          </cell>
          <cell r="I205">
            <v>1136</v>
          </cell>
        </row>
        <row r="206">
          <cell r="B206" t="str">
            <v>발파암깍기(복합)</v>
          </cell>
          <cell r="C206" t="str">
            <v>편절형</v>
          </cell>
          <cell r="D206">
            <v>1</v>
          </cell>
          <cell r="E206" t="str">
            <v>㎥</v>
          </cell>
          <cell r="F206">
            <v>16308.433333333332</v>
          </cell>
          <cell r="G206">
            <v>13821.433333333332</v>
          </cell>
          <cell r="H206">
            <v>1565</v>
          </cell>
          <cell r="I206">
            <v>922</v>
          </cell>
        </row>
        <row r="207">
          <cell r="A207">
            <v>361</v>
          </cell>
          <cell r="D207">
            <v>1</v>
          </cell>
          <cell r="E207" t="str">
            <v>%</v>
          </cell>
          <cell r="F207">
            <v>16308</v>
          </cell>
          <cell r="G207">
            <v>13821</v>
          </cell>
          <cell r="H207">
            <v>1565</v>
          </cell>
          <cell r="I207">
            <v>922</v>
          </cell>
        </row>
        <row r="208">
          <cell r="B208" t="str">
            <v>성토다짐공</v>
          </cell>
          <cell r="C208" t="str">
            <v>노    체</v>
          </cell>
          <cell r="D208">
            <v>1</v>
          </cell>
          <cell r="E208" t="str">
            <v>㎥</v>
          </cell>
          <cell r="F208">
            <v>15020</v>
          </cell>
          <cell r="G208">
            <v>14457</v>
          </cell>
          <cell r="H208">
            <v>222</v>
          </cell>
          <cell r="I208">
            <v>341</v>
          </cell>
        </row>
        <row r="209">
          <cell r="A209">
            <v>362</v>
          </cell>
          <cell r="D209">
            <v>0.94520000000000004</v>
          </cell>
          <cell r="E209" t="str">
            <v>%</v>
          </cell>
          <cell r="F209">
            <v>15001</v>
          </cell>
          <cell r="G209">
            <v>14457</v>
          </cell>
          <cell r="H209">
            <v>222</v>
          </cell>
          <cell r="I209">
            <v>322</v>
          </cell>
        </row>
        <row r="210">
          <cell r="B210" t="str">
            <v>성토다짐공</v>
          </cell>
          <cell r="C210" t="str">
            <v>노    상</v>
          </cell>
          <cell r="D210">
            <v>1</v>
          </cell>
          <cell r="E210" t="str">
            <v>㎥</v>
          </cell>
          <cell r="F210">
            <v>1251</v>
          </cell>
          <cell r="G210">
            <v>478</v>
          </cell>
          <cell r="H210">
            <v>286</v>
          </cell>
          <cell r="I210">
            <v>487</v>
          </cell>
        </row>
        <row r="211">
          <cell r="A211">
            <v>363</v>
          </cell>
          <cell r="D211">
            <v>0.94310000000000005</v>
          </cell>
          <cell r="E211" t="str">
            <v>%</v>
          </cell>
          <cell r="F211">
            <v>1223</v>
          </cell>
          <cell r="G211">
            <v>478</v>
          </cell>
          <cell r="H211">
            <v>286</v>
          </cell>
          <cell r="I211">
            <v>459</v>
          </cell>
        </row>
        <row r="212">
          <cell r="B212" t="str">
            <v>측구 터파기(토사)</v>
          </cell>
          <cell r="C212" t="str">
            <v>기80%, 인20%</v>
          </cell>
          <cell r="D212">
            <v>1</v>
          </cell>
          <cell r="E212" t="str">
            <v>㎥</v>
          </cell>
          <cell r="F212">
            <v>2060</v>
          </cell>
          <cell r="G212">
            <v>1742</v>
          </cell>
          <cell r="H212">
            <v>101</v>
          </cell>
          <cell r="I212">
            <v>217</v>
          </cell>
        </row>
        <row r="213">
          <cell r="A213">
            <v>364</v>
          </cell>
          <cell r="D213">
            <v>0.94710000000000005</v>
          </cell>
          <cell r="E213" t="str">
            <v>%</v>
          </cell>
          <cell r="F213">
            <v>2048</v>
          </cell>
          <cell r="G213">
            <v>1742</v>
          </cell>
          <cell r="H213">
            <v>101</v>
          </cell>
          <cell r="I213">
            <v>205</v>
          </cell>
        </row>
        <row r="214">
          <cell r="B214" t="str">
            <v>측구 터파기(리핑암)</v>
          </cell>
          <cell r="C214" t="str">
            <v>기80%, 인20%</v>
          </cell>
          <cell r="D214">
            <v>1</v>
          </cell>
          <cell r="E214" t="str">
            <v>㎥</v>
          </cell>
          <cell r="F214">
            <v>28272</v>
          </cell>
          <cell r="G214">
            <v>27701</v>
          </cell>
          <cell r="H214">
            <v>182</v>
          </cell>
          <cell r="I214">
            <v>389</v>
          </cell>
        </row>
        <row r="215">
          <cell r="A215">
            <v>365</v>
          </cell>
          <cell r="D215">
            <v>0.94410000000000005</v>
          </cell>
          <cell r="E215" t="str">
            <v>%</v>
          </cell>
          <cell r="F215">
            <v>28250</v>
          </cell>
          <cell r="G215">
            <v>27701</v>
          </cell>
          <cell r="H215">
            <v>182</v>
          </cell>
          <cell r="I215">
            <v>367</v>
          </cell>
        </row>
        <row r="216">
          <cell r="B216" t="str">
            <v>측구 터파기(발파암)</v>
          </cell>
          <cell r="C216" t="str">
            <v>기80%, 인20%</v>
          </cell>
          <cell r="D216">
            <v>1</v>
          </cell>
          <cell r="E216" t="str">
            <v>㎥</v>
          </cell>
          <cell r="F216">
            <v>58594</v>
          </cell>
          <cell r="G216">
            <v>54478</v>
          </cell>
          <cell r="H216">
            <v>2039</v>
          </cell>
          <cell r="I216">
            <v>2077</v>
          </cell>
        </row>
        <row r="217">
          <cell r="A217">
            <v>366</v>
          </cell>
          <cell r="D217">
            <v>0.9466</v>
          </cell>
          <cell r="E217" t="str">
            <v>%</v>
          </cell>
          <cell r="F217">
            <v>58483</v>
          </cell>
          <cell r="G217">
            <v>54478</v>
          </cell>
          <cell r="H217">
            <v>2039</v>
          </cell>
          <cell r="I217">
            <v>1966</v>
          </cell>
        </row>
        <row r="218">
          <cell r="B218" t="str">
            <v>줄    떼</v>
          </cell>
          <cell r="D218">
            <v>1</v>
          </cell>
          <cell r="E218" t="str">
            <v>㎡</v>
          </cell>
          <cell r="F218">
            <v>4722</v>
          </cell>
          <cell r="G218">
            <v>3751</v>
          </cell>
          <cell r="H218">
            <v>705</v>
          </cell>
          <cell r="I218">
            <v>266</v>
          </cell>
        </row>
        <row r="219">
          <cell r="A219">
            <v>367</v>
          </cell>
          <cell r="D219">
            <v>0.94520000000000004</v>
          </cell>
          <cell r="E219" t="str">
            <v>%</v>
          </cell>
          <cell r="F219">
            <v>4707</v>
          </cell>
          <cell r="G219">
            <v>3751</v>
          </cell>
          <cell r="H219">
            <v>705</v>
          </cell>
          <cell r="I219">
            <v>251</v>
          </cell>
        </row>
        <row r="220">
          <cell r="B220" t="str">
            <v>평    떼</v>
          </cell>
          <cell r="D220">
            <v>1</v>
          </cell>
          <cell r="E220" t="str">
            <v>㎡</v>
          </cell>
          <cell r="F220">
            <v>7407</v>
          </cell>
          <cell r="G220">
            <v>4794</v>
          </cell>
          <cell r="H220">
            <v>2613</v>
          </cell>
          <cell r="I220">
            <v>0</v>
          </cell>
        </row>
        <row r="221">
          <cell r="A221">
            <v>368</v>
          </cell>
          <cell r="D221">
            <v>1</v>
          </cell>
          <cell r="E221" t="str">
            <v>%</v>
          </cell>
          <cell r="F221">
            <v>7407</v>
          </cell>
          <cell r="G221">
            <v>4794</v>
          </cell>
          <cell r="H221">
            <v>2613</v>
          </cell>
          <cell r="I221">
            <v>0</v>
          </cell>
        </row>
        <row r="222">
          <cell r="B222" t="str">
            <v>되 메 우 기</v>
          </cell>
          <cell r="C222" t="str">
            <v>B/H 0.7</v>
          </cell>
          <cell r="D222">
            <v>1</v>
          </cell>
          <cell r="E222" t="str">
            <v>㎥</v>
          </cell>
          <cell r="F222">
            <v>2372</v>
          </cell>
          <cell r="G222">
            <v>1853</v>
          </cell>
          <cell r="H222">
            <v>242</v>
          </cell>
          <cell r="I222">
            <v>277</v>
          </cell>
        </row>
        <row r="223">
          <cell r="A223">
            <v>369</v>
          </cell>
          <cell r="D223">
            <v>0.94350000000000001</v>
          </cell>
          <cell r="E223" t="str">
            <v>%</v>
          </cell>
          <cell r="F223">
            <v>2356</v>
          </cell>
          <cell r="G223">
            <v>1853</v>
          </cell>
          <cell r="H223">
            <v>242</v>
          </cell>
          <cell r="I223">
            <v>261</v>
          </cell>
        </row>
        <row r="224">
          <cell r="B224" t="str">
            <v>구조물터파기</v>
          </cell>
          <cell r="C224" t="str">
            <v>기80%, 인20%</v>
          </cell>
          <cell r="D224">
            <v>1</v>
          </cell>
          <cell r="E224" t="str">
            <v>㎥</v>
          </cell>
          <cell r="F224">
            <v>698</v>
          </cell>
          <cell r="G224">
            <v>302</v>
          </cell>
          <cell r="H224">
            <v>126</v>
          </cell>
          <cell r="I224">
            <v>270</v>
          </cell>
        </row>
        <row r="225">
          <cell r="A225">
            <v>370</v>
          </cell>
          <cell r="D225">
            <v>0.94710000000000005</v>
          </cell>
          <cell r="E225" t="str">
            <v>%</v>
          </cell>
          <cell r="F225">
            <v>683</v>
          </cell>
          <cell r="G225">
            <v>302</v>
          </cell>
          <cell r="H225">
            <v>126</v>
          </cell>
          <cell r="I225">
            <v>255</v>
          </cell>
        </row>
        <row r="226">
          <cell r="B226" t="str">
            <v>구조물되메우기</v>
          </cell>
          <cell r="C226" t="str">
            <v>기    계</v>
          </cell>
          <cell r="D226">
            <v>1</v>
          </cell>
          <cell r="E226" t="str">
            <v>㎥</v>
          </cell>
          <cell r="F226">
            <v>1240</v>
          </cell>
          <cell r="G226">
            <v>898</v>
          </cell>
          <cell r="H226">
            <v>109</v>
          </cell>
          <cell r="I226">
            <v>233</v>
          </cell>
        </row>
        <row r="227">
          <cell r="A227">
            <v>371</v>
          </cell>
          <cell r="D227">
            <v>0.94230000000000003</v>
          </cell>
          <cell r="E227" t="str">
            <v>%</v>
          </cell>
          <cell r="F227">
            <v>1226</v>
          </cell>
          <cell r="G227">
            <v>898</v>
          </cell>
          <cell r="H227">
            <v>109</v>
          </cell>
          <cell r="I227">
            <v>219</v>
          </cell>
        </row>
        <row r="228">
          <cell r="B228" t="str">
            <v>보조기층(석산쇄석)</v>
          </cell>
          <cell r="C228" t="str">
            <v>T = 20Cm</v>
          </cell>
          <cell r="D228">
            <v>1</v>
          </cell>
          <cell r="E228" t="str">
            <v>㎥</v>
          </cell>
          <cell r="F228">
            <v>11118</v>
          </cell>
          <cell r="G228">
            <v>3978</v>
          </cell>
          <cell r="H228">
            <v>4473</v>
          </cell>
          <cell r="I228">
            <v>2667</v>
          </cell>
        </row>
        <row r="229">
          <cell r="A229">
            <v>372</v>
          </cell>
          <cell r="D229">
            <v>0.9516</v>
          </cell>
          <cell r="E229" t="str">
            <v>%</v>
          </cell>
          <cell r="F229">
            <v>10988</v>
          </cell>
          <cell r="G229">
            <v>3978</v>
          </cell>
          <cell r="H229">
            <v>4473</v>
          </cell>
          <cell r="I229">
            <v>2537</v>
          </cell>
        </row>
        <row r="230">
          <cell r="B230" t="str">
            <v>노견토(석산쇄석)</v>
          </cell>
          <cell r="C230" t="str">
            <v>T = 20Cm</v>
          </cell>
          <cell r="D230">
            <v>1</v>
          </cell>
          <cell r="E230" t="str">
            <v>㎥</v>
          </cell>
          <cell r="F230">
            <v>17551</v>
          </cell>
          <cell r="G230">
            <v>11082</v>
          </cell>
          <cell r="H230">
            <v>4213</v>
          </cell>
          <cell r="I230">
            <v>2256</v>
          </cell>
        </row>
        <row r="231">
          <cell r="A231">
            <v>373</v>
          </cell>
          <cell r="D231">
            <v>0.94679999999999997</v>
          </cell>
          <cell r="E231" t="str">
            <v>%</v>
          </cell>
          <cell r="F231">
            <v>17430</v>
          </cell>
          <cell r="G231">
            <v>11082</v>
          </cell>
          <cell r="H231">
            <v>4213</v>
          </cell>
          <cell r="I231">
            <v>2135</v>
          </cell>
        </row>
        <row r="232">
          <cell r="B232" t="str">
            <v>콘크리트절단</v>
          </cell>
          <cell r="C232" t="str">
            <v>기    계</v>
          </cell>
          <cell r="D232">
            <v>1</v>
          </cell>
          <cell r="E232" t="str">
            <v>M</v>
          </cell>
          <cell r="F232">
            <v>1475</v>
          </cell>
          <cell r="G232">
            <v>648</v>
          </cell>
          <cell r="H232">
            <v>785</v>
          </cell>
          <cell r="I232">
            <v>42</v>
          </cell>
        </row>
        <row r="233">
          <cell r="A233">
            <v>374</v>
          </cell>
          <cell r="D233">
            <v>1</v>
          </cell>
          <cell r="E233" t="str">
            <v>%</v>
          </cell>
          <cell r="F233">
            <v>1475</v>
          </cell>
          <cell r="G233">
            <v>648</v>
          </cell>
          <cell r="H233">
            <v>785</v>
          </cell>
          <cell r="I233">
            <v>42</v>
          </cell>
        </row>
        <row r="234">
          <cell r="B234" t="str">
            <v>도쟈운반(1이설도로)</v>
          </cell>
          <cell r="C234" t="str">
            <v>토사,리핑,발파암</v>
          </cell>
          <cell r="D234">
            <v>1</v>
          </cell>
          <cell r="E234" t="str">
            <v>㎥</v>
          </cell>
          <cell r="F234">
            <v>10138</v>
          </cell>
          <cell r="G234">
            <v>2762</v>
          </cell>
          <cell r="H234">
            <v>3715</v>
          </cell>
          <cell r="I234">
            <v>3661</v>
          </cell>
        </row>
        <row r="235">
          <cell r="A235">
            <v>375</v>
          </cell>
          <cell r="D235">
            <v>0.94699999999999995</v>
          </cell>
          <cell r="E235" t="str">
            <v>%</v>
          </cell>
          <cell r="F235">
            <v>9943</v>
          </cell>
          <cell r="G235">
            <v>2762</v>
          </cell>
          <cell r="H235">
            <v>3715</v>
          </cell>
          <cell r="I235">
            <v>3466</v>
          </cell>
        </row>
        <row r="236">
          <cell r="B236" t="str">
            <v>덤프운반(10.5Ton)</v>
          </cell>
          <cell r="C236" t="str">
            <v>복합단가</v>
          </cell>
          <cell r="D236">
            <v>1</v>
          </cell>
          <cell r="E236" t="str">
            <v>㎥</v>
          </cell>
          <cell r="F236">
            <v>2079</v>
          </cell>
          <cell r="G236">
            <v>795</v>
          </cell>
          <cell r="H236">
            <v>725</v>
          </cell>
          <cell r="I236">
            <v>559</v>
          </cell>
        </row>
        <row r="237">
          <cell r="A237">
            <v>376</v>
          </cell>
          <cell r="D237">
            <v>0.94610000000000005</v>
          </cell>
          <cell r="E237" t="str">
            <v>%</v>
          </cell>
          <cell r="F237">
            <v>2048</v>
          </cell>
          <cell r="G237">
            <v>795</v>
          </cell>
          <cell r="H237">
            <v>725</v>
          </cell>
          <cell r="I237">
            <v>528</v>
          </cell>
        </row>
        <row r="238">
          <cell r="B238" t="str">
            <v>시  험  비</v>
          </cell>
          <cell r="C238" t="str">
            <v>제1호이설도로</v>
          </cell>
          <cell r="D238">
            <v>1</v>
          </cell>
          <cell r="E238" t="str">
            <v>식</v>
          </cell>
          <cell r="F238">
            <v>1975700</v>
          </cell>
          <cell r="G238">
            <v>0</v>
          </cell>
          <cell r="H238">
            <v>0</v>
          </cell>
          <cell r="I238">
            <v>1975700</v>
          </cell>
        </row>
        <row r="239">
          <cell r="A239">
            <v>377</v>
          </cell>
          <cell r="D239">
            <v>0.94730000000000003</v>
          </cell>
          <cell r="E239" t="str">
            <v>%</v>
          </cell>
          <cell r="F239">
            <v>1871580</v>
          </cell>
          <cell r="G239">
            <v>0</v>
          </cell>
          <cell r="H239">
            <v>0</v>
          </cell>
          <cell r="I239">
            <v>1871580</v>
          </cell>
        </row>
        <row r="240">
          <cell r="B240" t="str">
            <v>시  험  비</v>
          </cell>
          <cell r="C240" t="str">
            <v>제2호이설도로</v>
          </cell>
          <cell r="D240">
            <v>1</v>
          </cell>
          <cell r="E240" t="str">
            <v>식</v>
          </cell>
          <cell r="F240">
            <v>2579900</v>
          </cell>
          <cell r="G240">
            <v>0</v>
          </cell>
          <cell r="H240">
            <v>0</v>
          </cell>
          <cell r="I240">
            <v>2579900</v>
          </cell>
        </row>
        <row r="241">
          <cell r="A241">
            <v>378</v>
          </cell>
          <cell r="D241">
            <v>0.94730000000000003</v>
          </cell>
          <cell r="E241" t="str">
            <v>%</v>
          </cell>
          <cell r="F241">
            <v>2443939</v>
          </cell>
          <cell r="G241">
            <v>0</v>
          </cell>
          <cell r="H241">
            <v>0</v>
          </cell>
          <cell r="I241">
            <v>2443939</v>
          </cell>
        </row>
        <row r="242">
          <cell r="B242" t="str">
            <v>시  험  비</v>
          </cell>
          <cell r="C242" t="str">
            <v>진입도로</v>
          </cell>
          <cell r="D242">
            <v>1</v>
          </cell>
          <cell r="E242" t="str">
            <v>식</v>
          </cell>
          <cell r="F242">
            <v>3063900</v>
          </cell>
          <cell r="G242">
            <v>0</v>
          </cell>
          <cell r="H242">
            <v>0</v>
          </cell>
          <cell r="I242">
            <v>3063900</v>
          </cell>
        </row>
        <row r="243">
          <cell r="A243">
            <v>379</v>
          </cell>
          <cell r="D243">
            <v>0.94730000000000003</v>
          </cell>
          <cell r="E243" t="str">
            <v>%</v>
          </cell>
          <cell r="F243">
            <v>2902432</v>
          </cell>
          <cell r="G243">
            <v>0</v>
          </cell>
          <cell r="H243">
            <v>0</v>
          </cell>
          <cell r="I243">
            <v>2902432</v>
          </cell>
        </row>
        <row r="244">
          <cell r="B244" t="str">
            <v>도쟈운반(진입도로)</v>
          </cell>
          <cell r="C244" t="str">
            <v>토    사</v>
          </cell>
          <cell r="D244">
            <v>1</v>
          </cell>
          <cell r="E244" t="str">
            <v>㎥</v>
          </cell>
          <cell r="F244">
            <v>656.09</v>
          </cell>
          <cell r="G244">
            <v>204.2</v>
          </cell>
          <cell r="H244">
            <v>196.53</v>
          </cell>
          <cell r="I244">
            <v>255.36</v>
          </cell>
        </row>
        <row r="245">
          <cell r="A245">
            <v>380</v>
          </cell>
          <cell r="D245">
            <v>0.94240000000000002</v>
          </cell>
          <cell r="E245" t="str">
            <v>%</v>
          </cell>
          <cell r="F245">
            <v>640</v>
          </cell>
          <cell r="G245">
            <v>204</v>
          </cell>
          <cell r="H245">
            <v>196</v>
          </cell>
          <cell r="I245">
            <v>240</v>
          </cell>
        </row>
        <row r="246">
          <cell r="B246" t="str">
            <v>덤프운반(진입도로)</v>
          </cell>
          <cell r="C246" t="str">
            <v>토    사</v>
          </cell>
          <cell r="D246">
            <v>1</v>
          </cell>
          <cell r="E246" t="str">
            <v>㎥</v>
          </cell>
          <cell r="F246">
            <v>1534.03</v>
          </cell>
          <cell r="G246">
            <v>559.70000000000005</v>
          </cell>
          <cell r="H246">
            <v>528.53</v>
          </cell>
          <cell r="I246">
            <v>445.8</v>
          </cell>
        </row>
        <row r="247">
          <cell r="A247">
            <v>381</v>
          </cell>
          <cell r="D247">
            <v>0.94579999999999997</v>
          </cell>
          <cell r="E247" t="str">
            <v>%</v>
          </cell>
          <cell r="F247">
            <v>1508</v>
          </cell>
          <cell r="G247">
            <v>559</v>
          </cell>
          <cell r="H247">
            <v>528</v>
          </cell>
          <cell r="I247">
            <v>421</v>
          </cell>
        </row>
        <row r="248">
          <cell r="B248" t="str">
            <v>사리부설(석산쇄석)</v>
          </cell>
          <cell r="C248" t="str">
            <v>T = 20Cm,진입로</v>
          </cell>
          <cell r="D248">
            <v>1</v>
          </cell>
          <cell r="E248" t="str">
            <v>㎥</v>
          </cell>
          <cell r="F248">
            <v>10270</v>
          </cell>
          <cell r="G248">
            <v>3713</v>
          </cell>
          <cell r="H248">
            <v>4078</v>
          </cell>
          <cell r="I248">
            <v>2479</v>
          </cell>
        </row>
        <row r="249">
          <cell r="A249">
            <v>382</v>
          </cell>
          <cell r="D249">
            <v>0.94669999999999999</v>
          </cell>
          <cell r="E249" t="str">
            <v>%</v>
          </cell>
          <cell r="F249">
            <v>10137</v>
          </cell>
          <cell r="G249">
            <v>3713</v>
          </cell>
          <cell r="H249">
            <v>4078</v>
          </cell>
          <cell r="I249">
            <v>2346</v>
          </cell>
        </row>
      </sheetData>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비교견적 (2)"/>
      <sheetName val="비교견적"/>
      <sheetName val="1단계"/>
      <sheetName val="2단계"/>
      <sheetName val="견적리스트"/>
      <sheetName val="견적가"/>
      <sheetName val="기본"/>
      <sheetName val="기기"/>
      <sheetName val="단가"/>
      <sheetName val="실행철강하도"/>
      <sheetName val="DATE"/>
      <sheetName val="집계표"/>
      <sheetName val="일위대가목차"/>
      <sheetName val="관급현황"/>
      <sheetName val="터파기및재료"/>
      <sheetName val="여과지동"/>
      <sheetName val="화재 탐지 설비"/>
      <sheetName val="공사비집계"/>
      <sheetName val="전기단가조사서"/>
      <sheetName val="일위대가(1)"/>
      <sheetName val="토공개요"/>
      <sheetName val="#REF"/>
      <sheetName val="내역서"/>
      <sheetName val="차액보증"/>
      <sheetName val="I一般比"/>
      <sheetName val="N賃率-職"/>
      <sheetName val="TNC(1안)"/>
      <sheetName val="호표"/>
      <sheetName val="공사비"/>
      <sheetName val="기초자료"/>
      <sheetName val="데이타"/>
      <sheetName val="DATA"/>
      <sheetName val="원하대비"/>
      <sheetName val="원도급"/>
      <sheetName val="하도급"/>
      <sheetName val="FAN중량"/>
      <sheetName val="하우징(12초)"/>
      <sheetName val="하우징(15초)"/>
      <sheetName val="하우징(18초)"/>
      <sheetName val="하우징(9초)"/>
      <sheetName val="깨기"/>
      <sheetName val="969910( R)"/>
      <sheetName val="수량산출"/>
      <sheetName val="터널조도"/>
      <sheetName val="20관리비율"/>
      <sheetName val="기계경비"/>
      <sheetName val="자재단가"/>
      <sheetName val="기초공"/>
      <sheetName val="기둥(원형)"/>
      <sheetName val="제-노임"/>
      <sheetName val="일위대가"/>
      <sheetName val="시화점실행"/>
      <sheetName val="2000전체분"/>
      <sheetName val="2000년1차"/>
      <sheetName val="대비2"/>
    </sheetNames>
    <definedNames>
      <definedName name="단중입력"/>
      <definedName name="프로그램.메인_메뉴호출"/>
    </defined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1안"/>
      <sheetName val="2안"/>
      <sheetName val="3안"/>
      <sheetName val="일위대가목록"/>
      <sheetName val="원가"/>
      <sheetName val="단가산출"/>
      <sheetName val="일용노임단가2001상"/>
      <sheetName val="참조자료"/>
      <sheetName val="감가상각"/>
      <sheetName val="내역서2안"/>
      <sheetName val="일위목록"/>
      <sheetName val="통장출금액"/>
      <sheetName val="건축내역"/>
      <sheetName val="일위대가(4층원격)"/>
      <sheetName val="수량산출"/>
      <sheetName val="측량노임단가"/>
      <sheetName val="재노경"/>
      <sheetName val="도급내역5+800"/>
      <sheetName val="도급내역"/>
      <sheetName val="사업수지"/>
      <sheetName val="수지예산"/>
      <sheetName val="일위대가표"/>
      <sheetName val="단가"/>
      <sheetName val="맨홀_공사비"/>
      <sheetName val="DATE"/>
      <sheetName val="과천MAIN"/>
      <sheetName val="일위대가"/>
      <sheetName val="현장관리비"/>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제-노임"/>
      <sheetName val="설직재-1"/>
      <sheetName val="제직재"/>
      <sheetName val="1000 DB구축 부표"/>
      <sheetName val="20관리비율"/>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efreshError="1"/>
      <sheetData sheetId="2" refreshError="1"/>
      <sheetData sheetId="3" refreshError="1"/>
      <sheetData sheetId="4" refreshError="1"/>
      <sheetData sheetId="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원가 (2)"/>
      <sheetName val="원가"/>
      <sheetName val="재집"/>
      <sheetName val="직재"/>
      <sheetName val="소요량"/>
      <sheetName val="간재"/>
      <sheetName val="용접재료"/>
      <sheetName val="간재비율"/>
      <sheetName val="작업설"/>
      <sheetName val="단가"/>
      <sheetName val="노집"/>
      <sheetName val="노무"/>
      <sheetName val="공수"/>
      <sheetName val="간노"/>
      <sheetName val="임금"/>
      <sheetName val="임율"/>
      <sheetName val="경비"/>
      <sheetName val="배부"/>
      <sheetName val="조정액"/>
      <sheetName val="일반"/>
      <sheetName val="일반관리비"/>
      <sheetName val="이윤"/>
      <sheetName val="이윤율"/>
      <sheetName val="손익"/>
      <sheetName val="제조"/>
      <sheetName val="기업"/>
      <sheetName val="운반비"/>
      <sheetName val="삭제소요량"/>
      <sheetName val="총괄"/>
      <sheetName val="가설대가"/>
      <sheetName val="토공대가"/>
      <sheetName val="구조대가"/>
      <sheetName val="포설대가1"/>
      <sheetName val="부대대가"/>
      <sheetName val="제직재"/>
      <sheetName val="일위대가목록"/>
      <sheetName val="일위대가"/>
      <sheetName val="C-직노1"/>
      <sheetName val="D-경비1"/>
      <sheetName val="일위대가 집계표"/>
      <sheetName val="실행내역"/>
      <sheetName val="직노"/>
      <sheetName val="6PILE  (돌출)"/>
      <sheetName val="N賃率_職"/>
      <sheetName val="70%"/>
      <sheetName val="건축내역"/>
      <sheetName val="J直材4"/>
      <sheetName val="ilch"/>
      <sheetName val="중기사용료"/>
      <sheetName val="대,유,램"/>
      <sheetName val="국별인원"/>
      <sheetName val="전선 및 전선관"/>
      <sheetName val="2공구산출내역"/>
      <sheetName val="인건비(VOICE)"/>
      <sheetName val="명세서"/>
      <sheetName val="용산1(해보)"/>
      <sheetName val="동원인원"/>
      <sheetName val="I一般比"/>
      <sheetName val="터파기및재료"/>
      <sheetName val="Sheet1"/>
      <sheetName val="일위대가(4층원격)"/>
      <sheetName val="일위목록"/>
      <sheetName val="패널"/>
      <sheetName val="1안"/>
      <sheetName val="입찰안"/>
      <sheetName val="단가산출목록표"/>
      <sheetName val="1000 DB구축 부표"/>
      <sheetName val="DATE"/>
      <sheetName val="설계내역서"/>
      <sheetName val="내역서1999.8최종"/>
      <sheetName val="1차 내역서"/>
      <sheetName val="정산"/>
      <sheetName val="쌍송교"/>
      <sheetName val="수지예산"/>
      <sheetName val="제-노임"/>
      <sheetName val="설직재-1"/>
      <sheetName val="CAUDIT"/>
      <sheetName val="표지1"/>
      <sheetName val="별첨-기계경비 산출목록"/>
      <sheetName val="노임단가표"/>
      <sheetName val="자재단가표"/>
      <sheetName val="중기사용료산출근거"/>
      <sheetName val="단가 및 재료비"/>
      <sheetName val="조명시설"/>
      <sheetName val="대목"/>
      <sheetName val="단가산출목록"/>
      <sheetName val="실적공사비단가"/>
      <sheetName val="대가"/>
      <sheetName val="시설물기초"/>
      <sheetName val="위치조서"/>
      <sheetName val="추가대화"/>
      <sheetName val="제경집계"/>
      <sheetName val="수량산출"/>
      <sheetName val="내역서"/>
      <sheetName val="일위대가표(유단가)"/>
      <sheetName val="기자재비"/>
      <sheetName val="단가산출"/>
      <sheetName val="산출목록표"/>
      <sheetName val="20관리비율"/>
      <sheetName val="참조자료"/>
      <sheetName val="#REF"/>
      <sheetName val="DATA"/>
      <sheetName val="데이타"/>
      <sheetName val="AV시스템"/>
      <sheetName val="노임"/>
      <sheetName val="10.공통-노임단가"/>
      <sheetName val="Sheet3"/>
      <sheetName val="옥외 전력간선공사"/>
      <sheetName val="원가_(2)"/>
      <sheetName val="6PILE__(돌출)"/>
      <sheetName val="일위대가_집계표"/>
      <sheetName val="전선_및_전선관"/>
      <sheetName val="1000_DB구축_부표"/>
      <sheetName val="내역서2안"/>
      <sheetName val="SAMPLE"/>
      <sheetName val="원가계산서"/>
      <sheetName val="갑지"/>
      <sheetName val="집계표"/>
      <sheetName val="CT "/>
      <sheetName val="전기외주내역"/>
      <sheetName val="설계명세서"/>
      <sheetName val="유림골조"/>
      <sheetName val="건물"/>
      <sheetName val="노임이"/>
      <sheetName val="가로등내역서"/>
      <sheetName val="GISDB_단가산출목록"/>
      <sheetName val="GISDB_단가산출표"/>
      <sheetName val="기본일위"/>
      <sheetName val="인건비"/>
      <sheetName val="단가조사"/>
      <sheetName val="단가 "/>
      <sheetName val="일위대가 (PM)"/>
      <sheetName val="시설장비부하계산서"/>
      <sheetName val="9509"/>
      <sheetName val="공정량산출내역서 "/>
      <sheetName val="5흙막이"/>
      <sheetName val="견적서"/>
      <sheetName val="재료"/>
      <sheetName val="설치자재"/>
      <sheetName val="노임단가"/>
      <sheetName val="일위대가표(교체)"/>
      <sheetName val="2000시행총괄"/>
      <sheetName val="산출"/>
      <sheetName val="자재단가"/>
      <sheetName val="증감대비"/>
      <sheetName val="8.PILE  (돌출)"/>
      <sheetName val="공종단가"/>
      <sheetName val="도로정위치부표"/>
      <sheetName val="도로조사부표"/>
      <sheetName val="일용노임단가2001상"/>
      <sheetName val="단"/>
      <sheetName val="자료"/>
      <sheetName val="을"/>
      <sheetName val="물량산출(지점)"/>
      <sheetName val="골조시행"/>
      <sheetName val="구리토평1전기"/>
      <sheetName val="대"/>
      <sheetName val="CATV"/>
      <sheetName val="전기"/>
      <sheetName val="일위대가(출입)"/>
      <sheetName val="금액내역서"/>
      <sheetName val="동원(3)"/>
      <sheetName val="노무비단가"/>
      <sheetName val="내역1"/>
      <sheetName val="화해(함평)"/>
      <sheetName val="화해(장성)"/>
      <sheetName val="시설물일위"/>
      <sheetName val="수량산출1"/>
      <sheetName val="Baby일위대가"/>
      <sheetName val="불법주정차"/>
      <sheetName val="기준FACTOR"/>
      <sheetName val="9811"/>
      <sheetName val="단가산출서"/>
      <sheetName val="공사비"/>
      <sheetName val="2-1. 경관조명 내역총괄표"/>
      <sheetName val="날개벽"/>
      <sheetName val="식재일위대가"/>
      <sheetName val="ABUT수량-A1"/>
      <sheetName val="경율산정.XLS"/>
      <sheetName val="INPUT"/>
      <sheetName val="Sheet4"/>
      <sheetName val="단가기준"/>
      <sheetName val="현장경비"/>
      <sheetName val="공문"/>
      <sheetName val="WORK"/>
      <sheetName val="PANEL가격"/>
      <sheetName val="도급예산내역서총괄표"/>
      <sheetName val="설계산출기초"/>
      <sheetName val="물량"/>
      <sheetName val="전차선로 물량표"/>
      <sheetName val="한강운반비"/>
      <sheetName val="자재"/>
      <sheetName val="파일의이용"/>
      <sheetName val="현장관리비"/>
      <sheetName val="단가조사서"/>
      <sheetName val="횡 연장"/>
      <sheetName val="암거단위"/>
      <sheetName val="일위대가(가설)"/>
      <sheetName val="ELECTRIC"/>
      <sheetName val="차액보증"/>
      <sheetName val="소방"/>
      <sheetName val="정부노임단가"/>
      <sheetName val="전력"/>
      <sheetName val="특수선일위대가"/>
      <sheetName val="3련 BOX"/>
      <sheetName val="예정공정표 (2)"/>
      <sheetName val="건축일위"/>
      <sheetName val="그라우팅일위"/>
      <sheetName val="wall"/>
      <sheetName val="AL공사(원)"/>
      <sheetName val="Sheet13"/>
      <sheetName val="Customer Databas"/>
      <sheetName val="전체"/>
      <sheetName val="프랜트면허"/>
      <sheetName val="TOTAL"/>
      <sheetName val="식재인부"/>
      <sheetName val="도급FORM"/>
      <sheetName val="내역"/>
      <sheetName val="6호기"/>
      <sheetName val="10월"/>
      <sheetName val="대비"/>
      <sheetName val="기초목"/>
      <sheetName val="2.대외공문"/>
      <sheetName val="일위대가(건축)"/>
      <sheetName val="갑지(추정)"/>
      <sheetName val="단중표"/>
      <sheetName val="기본설계기준"/>
      <sheetName val="품셈총괄표"/>
      <sheetName val="노무비"/>
      <sheetName val="96작생능"/>
      <sheetName val="환율"/>
      <sheetName val="2.냉난방설비공사"/>
      <sheetName val="7.자동제어공사"/>
      <sheetName val="동수"/>
      <sheetName val="실행철강하도"/>
      <sheetName val="급수 (LPM)"/>
      <sheetName val="CTEMCOST"/>
      <sheetName val="일위"/>
      <sheetName val="COST"/>
      <sheetName val="시중노임(공사)"/>
      <sheetName val="설비(제출)"/>
      <sheetName val="공사비예산서_토목분_"/>
      <sheetName val="토목주소"/>
      <sheetName val="DWG-CAB-I"/>
      <sheetName val="TRE TABLE"/>
      <sheetName val="생산량"/>
      <sheetName val="판매가격(정리)"/>
      <sheetName val="주문"/>
      <sheetName val="덤프"/>
      <sheetName val="석재다짐"/>
      <sheetName val="소운반"/>
      <sheetName val="아스콘"/>
      <sheetName val="장비"/>
      <sheetName val="실행내역서"/>
      <sheetName val="2분기평가"/>
      <sheetName val="2000년1차"/>
      <sheetName val="2-3.공사비내역서"/>
      <sheetName val="4-2. 기계경비산출"/>
      <sheetName val="7.노무비 근거"/>
      <sheetName val="3-2.일위대가"/>
      <sheetName val="전국현황"/>
      <sheetName val="일위(PN)"/>
      <sheetName val="COVER"/>
      <sheetName val="기초자료입력"/>
      <sheetName val="6. 직접경비"/>
      <sheetName val="설계서"/>
      <sheetName val="Mc1"/>
      <sheetName val="인원계획-미화"/>
      <sheetName val="익산"/>
      <sheetName val="Sheet14"/>
      <sheetName val="이토변실(A3-LINE)"/>
      <sheetName val="부하계산서"/>
      <sheetName val="BEND LOSS"/>
      <sheetName val="설계서식"/>
      <sheetName val="램머"/>
      <sheetName val="기계경비(시간당)"/>
      <sheetName val="수량산출2"/>
      <sheetName val="단가대비"/>
      <sheetName val="일위_파일"/>
      <sheetName val="공사내역"/>
      <sheetName val="일용직내역"/>
      <sheetName val="길어깨(현황)"/>
      <sheetName val="출력은 금물"/>
      <sheetName val="깨기"/>
      <sheetName val="적현로"/>
      <sheetName val="기본사항"/>
      <sheetName val="Sheet5"/>
      <sheetName val="기본입력"/>
      <sheetName val="총 원가계산"/>
      <sheetName val="공사개요"/>
      <sheetName val="내역5"/>
      <sheetName val="대가단최종"/>
      <sheetName val="전기일위목록"/>
      <sheetName val="동력기별"/>
      <sheetName val="BOX전기내역"/>
      <sheetName val="물량표"/>
      <sheetName val="EXPENSE"/>
      <sheetName val="산출기초"/>
      <sheetName val="단가산출서_토목"/>
      <sheetName val="맨홀수량산출(1.0×1.0×1.0)"/>
      <sheetName val="예산내역"/>
      <sheetName val="총괄수지표"/>
      <sheetName val="설계내역2"/>
      <sheetName val="OPGW기별"/>
      <sheetName val="단가및재료비"/>
      <sheetName val="단가표"/>
      <sheetName val="도근좌표"/>
      <sheetName val="ITEM"/>
      <sheetName val="7.수지"/>
      <sheetName val="돈암사업"/>
      <sheetName val="여과지동"/>
      <sheetName val="기초자료"/>
      <sheetName val="기초일위"/>
      <sheetName val="시설일위"/>
      <sheetName val="조명일위"/>
      <sheetName val="관급"/>
      <sheetName val="데리네이타현황"/>
      <sheetName val="A1"/>
      <sheetName val="회사정보"/>
      <sheetName val="※참고자료※"/>
      <sheetName val="일위대가_집계표1"/>
      <sheetName val="원가_(2)1"/>
      <sheetName val="6PILE__(돌출)1"/>
      <sheetName val="전선_및_전선관1"/>
      <sheetName val="1000_DB구축_부표1"/>
      <sheetName val="별첨-기계경비_산출목록"/>
      <sheetName val="10_공통-노임단가"/>
      <sheetName val="단가_및_재료비"/>
      <sheetName val="내역서1999_8최종"/>
      <sheetName val="1차_내역서"/>
      <sheetName val="옥외_전력간선공사"/>
      <sheetName val="공정량산출내역서_"/>
      <sheetName val="CT_"/>
      <sheetName val="단가_"/>
      <sheetName val="일위대가_(PM)"/>
      <sheetName val="예정공정표_(2)"/>
      <sheetName val="8_PILE__(돌출)"/>
      <sheetName val="물량master"/>
      <sheetName val="수목표준대가"/>
      <sheetName val="S&amp;R"/>
      <sheetName val="일명"/>
      <sheetName val="일명95"/>
      <sheetName val="일비"/>
      <sheetName val="일비95"/>
      <sheetName val="경명"/>
      <sheetName val="경명95"/>
      <sheetName val="경배"/>
      <sheetName val="경배95"/>
      <sheetName val="임율95"/>
      <sheetName val="간노비"/>
      <sheetName val="간노비95"/>
      <sheetName val="철거산출근거"/>
      <sheetName val="Y-WORK"/>
      <sheetName val="data spec"/>
      <sheetName val="하수급견적대비"/>
      <sheetName val="노임변동률"/>
      <sheetName val="산근"/>
      <sheetName val="내역전기"/>
      <sheetName val="중기목록표"/>
      <sheetName val=" 갑  지 "/>
      <sheetName val="표지"/>
      <sheetName val="설비원가"/>
      <sheetName val="중기일위대가"/>
      <sheetName val="기성2"/>
      <sheetName val="총체보활공정표"/>
      <sheetName val="물량내역"/>
      <sheetName val="cp-e1"/>
      <sheetName val="공예율"/>
      <sheetName val="기준표"/>
      <sheetName val="현황"/>
      <sheetName val="프린터현황"/>
      <sheetName val="품셈적용 자료"/>
      <sheetName val="#3E1_GCR"/>
      <sheetName val="설계예산서"/>
      <sheetName val="시중노임"/>
      <sheetName val="적용기준표(98년상반기)"/>
      <sheetName val="노임단가(전기·통신)"/>
      <sheetName val="설계"/>
      <sheetName val="5-1.설계명세서"/>
      <sheetName val="공사계획서"/>
      <sheetName val="BS"/>
      <sheetName val="EQT-ESTN"/>
      <sheetName val="단가(1)"/>
      <sheetName val="단위단가"/>
      <sheetName val="요율"/>
      <sheetName val="물가대비표"/>
      <sheetName val="배관내역"/>
      <sheetName val="가도공"/>
      <sheetName val="산출내역서"/>
      <sheetName val="시설물"/>
      <sheetName val="유지관리"/>
      <sheetName val="산출내역서 (2)"/>
      <sheetName val="내역서(시설)"/>
      <sheetName val="납부서"/>
      <sheetName val="포장절단"/>
      <sheetName val="예가표"/>
      <sheetName val="대내"/>
      <sheetName val="직종별노임단가표"/>
      <sheetName val="제2호단위수량"/>
      <sheetName val="식재가격"/>
      <sheetName val="식재총괄"/>
      <sheetName val="코드표"/>
      <sheetName val="AC포장수량"/>
      <sheetName val="설계내역"/>
      <sheetName val="원가계산서(공사)"/>
      <sheetName val="실행내역 "/>
      <sheetName val="회관내역"/>
      <sheetName val="회관내역 (2)"/>
      <sheetName val="공동내역"/>
      <sheetName val="공동내역 (2)"/>
      <sheetName val="쉼터내역"/>
      <sheetName val="쉼터내역 (2)"/>
      <sheetName val="공량산출서"/>
      <sheetName val="시장성초안camera"/>
      <sheetName val="물가자료"/>
      <sheetName val="건축원가"/>
      <sheetName val="기초단가"/>
      <sheetName val="공통가설"/>
      <sheetName val="기계경비총괄표"/>
      <sheetName val="일위대가_현장"/>
      <sheetName val="HW"/>
      <sheetName val="범용도입(1차)"/>
      <sheetName val="SW"/>
      <sheetName val="도로단위당"/>
      <sheetName val="변경내역"/>
      <sheetName val="횡배수관"/>
      <sheetName val="부분별수량산출(조합기초)"/>
      <sheetName val="내역서적용수량"/>
      <sheetName val="배수공 시멘트 및 골재량 산출"/>
      <sheetName val="가시설"/>
      <sheetName val="정산내역서"/>
      <sheetName val="Sheet2"/>
      <sheetName val="원가계산서 "/>
      <sheetName val="3.하중계산"/>
      <sheetName val="자재표"/>
      <sheetName val="A"/>
      <sheetName val="적격점수&lt;300억미만&gt;"/>
      <sheetName val="전기변내역"/>
      <sheetName val="6공구(당초)"/>
      <sheetName val="5사남"/>
      <sheetName val="당사"/>
      <sheetName val="건축집계"/>
      <sheetName val="갑지1"/>
      <sheetName val="연부97-1"/>
      <sheetName val="금융비용"/>
      <sheetName val="경비2내역"/>
      <sheetName val="실행"/>
      <sheetName val="전기BOX내역서"/>
      <sheetName val="000000"/>
      <sheetName val="문학간접"/>
      <sheetName val="값"/>
      <sheetName val="비탈면보호공수량산출"/>
      <sheetName val="관급자재대"/>
      <sheetName val=" 견적서"/>
      <sheetName val="실행갑지"/>
      <sheetName val="단위중량"/>
      <sheetName val="단위수량"/>
      <sheetName val="b_balju_cho"/>
      <sheetName val="금액"/>
      <sheetName val="판매시설"/>
      <sheetName val="3지구단위"/>
      <sheetName val="단가산출2"/>
      <sheetName val="단가산출1"/>
      <sheetName val="품셈총괄"/>
      <sheetName val="기본DATA Sheet"/>
      <sheetName val="수량총괄"/>
      <sheetName val="98지급계획"/>
      <sheetName val="3집"/>
      <sheetName val="역간(덕_동)"/>
      <sheetName val="역간(의-덕)"/>
      <sheetName val="품셈표"/>
      <sheetName val="을지"/>
      <sheetName val="대가목록"/>
      <sheetName val="환경기계공정표 (3)"/>
      <sheetName val="대공종"/>
      <sheetName val="1"/>
      <sheetName val="현장조사"/>
      <sheetName val="총투입계"/>
      <sheetName val="산출집계표"/>
      <sheetName val="원재료출고수량"/>
      <sheetName val="b_balju-단가단가단가"/>
      <sheetName val="투찰추정"/>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s>
    <sheetDataSet>
      <sheetData sheetId="0">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I一般比"/>
      <sheetName val="N賃率-職"/>
    </sheetNames>
    <sheetDataSet>
      <sheetData sheetId="0" refreshError="1">
        <row r="5">
          <cell r="G5" t="str">
            <v xml:space="preserve">  수      입      재      료      단      가</v>
          </cell>
        </row>
      </sheetData>
      <sheetData sheetId="1" refreshError="1"/>
      <sheetData sheetId="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
      <sheetName val="일위대가(가설)"/>
      <sheetName val="Baby일위대가"/>
      <sheetName val="N賃率-職"/>
      <sheetName val="직노"/>
    </sheetNames>
    <sheetDataSet>
      <sheetData sheetId="0" refreshError="1"/>
      <sheetData sheetId="1" refreshError="1"/>
      <sheetData sheetId="2" refreshError="1"/>
      <sheetData sheetId="3" refreshError="1"/>
      <sheetData sheetId="4"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제직재"/>
      <sheetName val="일위대가(가설)"/>
    </sheetNames>
    <sheetDataSet>
      <sheetData sheetId="0" refreshError="1">
        <row r="5">
          <cell r="G5" t="str">
            <v xml:space="preserve">  수      입      재      료      단      가</v>
          </cell>
        </row>
      </sheetData>
      <sheetData sheetId="1" refreshError="1"/>
      <sheetData sheetId="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지예산"/>
      <sheetName val="기초자료"/>
      <sheetName val="약품공급2"/>
      <sheetName val="PIPE-MUL"/>
      <sheetName val="일위대가"/>
      <sheetName val="CABLE"/>
      <sheetName val="인건비"/>
      <sheetName val="일위대가(4층원격)"/>
      <sheetName val="단가산출"/>
      <sheetName val="전기일위목록"/>
      <sheetName val="일용노임단가"/>
      <sheetName val="초기화면"/>
      <sheetName val="프로그램"/>
      <sheetName val="메인메뉴"/>
      <sheetName val="1. 침사지"/>
      <sheetName val="2. 일차침전지"/>
      <sheetName val="3.생물반응조"/>
      <sheetName val="4. 이차침전지"/>
      <sheetName val="5.여과소독방류펌프장"/>
      <sheetName val="6.설비동"/>
      <sheetName val="7.중계펌프장"/>
      <sheetName val="data"/>
      <sheetName val="1단계"/>
      <sheetName val="단가조사"/>
      <sheetName val="내역서2안"/>
      <sheetName val="단가(1)"/>
      <sheetName val="Sheet1 (2)"/>
      <sheetName val="Mc1"/>
      <sheetName val="Macro1"/>
      <sheetName val="토사(PE)"/>
      <sheetName val="단위세대"/>
      <sheetName val="단가일람"/>
      <sheetName val="조경일람"/>
      <sheetName val="단가"/>
      <sheetName val="노임단가"/>
      <sheetName val="일위목록"/>
      <sheetName val="요율"/>
      <sheetName val="단위내역목록"/>
      <sheetName val="도급내역"/>
      <sheetName val="요약&amp;결과"/>
      <sheetName val="단가비교표"/>
      <sheetName val="일위대가(1)"/>
      <sheetName val="단가코드"/>
      <sheetName val="재정비직인"/>
      <sheetName val="DB구축"/>
      <sheetName val="재정비내역"/>
      <sheetName val="입력변수"/>
      <sheetName val="지적고시내역"/>
      <sheetName val="단"/>
      <sheetName val="음성방향"/>
      <sheetName val="맨홀_공사비"/>
      <sheetName val="일위"/>
    </sheetNames>
    <definedNames>
      <definedName name="메인_메뉴호출"/>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본문"/>
      <sheetName val="개요"/>
      <sheetName val="기준"/>
      <sheetName val="재료"/>
      <sheetName val="단가"/>
      <sheetName val="구성1"/>
      <sheetName val="구성2"/>
      <sheetName val="구성3"/>
      <sheetName val="총괄"/>
      <sheetName val="집계"/>
      <sheetName val="원가"/>
      <sheetName val="재집"/>
      <sheetName val="재-틀"/>
      <sheetName val="재-창"/>
      <sheetName val="원-틀"/>
      <sheetName val="원-창"/>
      <sheetName val="짝목록"/>
      <sheetName val="간재-틀"/>
      <sheetName val="간재-창"/>
      <sheetName val="간원-틀"/>
      <sheetName val="간원-창"/>
      <sheetName val="노집"/>
      <sheetName val="노산-틀"/>
      <sheetName val="노산-틀2"/>
      <sheetName val="노산-창"/>
      <sheetName val="간노"/>
      <sheetName val="공수-틀"/>
      <sheetName val="공수-창"/>
      <sheetName val="공수-창2"/>
      <sheetName val="공수-틀2"/>
      <sheetName val="임률"/>
      <sheetName val="경집"/>
      <sheetName val="경산-틀"/>
      <sheetName val="경산-창"/>
      <sheetName val="경배"/>
      <sheetName val="경조"/>
      <sheetName val="경비적용"/>
      <sheetName val="운반"/>
      <sheetName val="운반2"/>
      <sheetName val="운반1"/>
      <sheetName val="일반"/>
      <sheetName val="간노비"/>
      <sheetName val="작업시간"/>
      <sheetName val="근태적용"/>
      <sheetName val="자료1-1"/>
      <sheetName val="자료1-2"/>
      <sheetName val="자료3-1"/>
      <sheetName val="자료3-2"/>
      <sheetName val="설-원가"/>
      <sheetName val="설재-틀"/>
      <sheetName val="설원-틀"/>
      <sheetName val="설치자재"/>
      <sheetName val="일위"/>
      <sheetName val="근태집계"/>
      <sheetName val="직접인원"/>
      <sheetName val="근태"/>
      <sheetName val="절단"/>
      <sheetName val="목절단"/>
      <sheetName val="주공-한양2000(수정2)"/>
      <sheetName val="대가목록"/>
      <sheetName val="직노"/>
      <sheetName val="노임"/>
      <sheetName val="단위단가"/>
      <sheetName val="설직재-1"/>
      <sheetName val="CABLE"/>
      <sheetName val="명세서"/>
      <sheetName val="J直材4"/>
      <sheetName val="파일의이용"/>
      <sheetName val="증감대비"/>
      <sheetName val="#REF"/>
      <sheetName val="부하계산서"/>
      <sheetName val="Macro1"/>
      <sheetName val="내역"/>
      <sheetName val="갑지"/>
      <sheetName val="대구-교대(A1)"/>
      <sheetName val="단위수량"/>
      <sheetName val="그림"/>
      <sheetName val="구성4"/>
      <sheetName val="그림2"/>
      <sheetName val="기본단가표"/>
      <sheetName val="지시서"/>
      <sheetName val="일위대가(가설)"/>
    </sheetNames>
    <sheetDataSet>
      <sheetData sheetId="0" refreshError="1"/>
      <sheetData sheetId="1" refreshError="1"/>
      <sheetData sheetId="2" refreshError="1"/>
      <sheetData sheetId="3" refreshError="1">
        <row r="7">
          <cell r="K7" t="str">
            <v>F-081R</v>
          </cell>
          <cell r="L7" t="str">
            <v>F-091R</v>
          </cell>
          <cell r="M7" t="str">
            <v>F-041R</v>
          </cell>
          <cell r="N7" t="str">
            <v>DF-082RW</v>
          </cell>
          <cell r="O7" t="str">
            <v>DF-092RW</v>
          </cell>
          <cell r="P7" t="str">
            <v>DF-041RW</v>
          </cell>
        </row>
        <row r="8">
          <cell r="K8" t="str">
            <v>CRS-700</v>
          </cell>
          <cell r="L8" t="str">
            <v>CRS-700</v>
          </cell>
          <cell r="M8" t="str">
            <v>CRS-700</v>
          </cell>
          <cell r="N8" t="str">
            <v>CRS-700</v>
          </cell>
          <cell r="O8" t="str">
            <v>CRS-700</v>
          </cell>
          <cell r="P8" t="str">
            <v>CRS-700</v>
          </cell>
        </row>
        <row r="9">
          <cell r="K9" t="str">
            <v>R/F-0800(1.2t)</v>
          </cell>
          <cell r="L9" t="str">
            <v>R/F-091R(1.2t)</v>
          </cell>
          <cell r="M9" t="str">
            <v>R/F-141R(1.2t)</v>
          </cell>
          <cell r="P9" t="str">
            <v>R/F-141R(1.2t)</v>
          </cell>
        </row>
        <row r="10">
          <cell r="K10" t="str">
            <v>F/S-081</v>
          </cell>
          <cell r="L10" t="str">
            <v>F/S-091</v>
          </cell>
          <cell r="M10" t="str">
            <v>F/S-041</v>
          </cell>
          <cell r="N10" t="str">
            <v>F/S-081</v>
          </cell>
          <cell r="O10" t="str">
            <v>F/S-091</v>
          </cell>
          <cell r="P10" t="str">
            <v>F/S-041</v>
          </cell>
        </row>
        <row r="11">
          <cell r="M11" t="str">
            <v>FILLER 45</v>
          </cell>
          <cell r="P11" t="str">
            <v>FILLER 45</v>
          </cell>
        </row>
        <row r="12">
          <cell r="K12" t="str">
            <v>F/P-080</v>
          </cell>
          <cell r="L12" t="str">
            <v>F/P-090</v>
          </cell>
          <cell r="M12" t="str">
            <v>F/P-040</v>
          </cell>
          <cell r="N12" t="str">
            <v>F/P-080</v>
          </cell>
          <cell r="O12" t="str">
            <v>F/P-090</v>
          </cell>
          <cell r="P12" t="str">
            <v>F/P-040</v>
          </cell>
        </row>
        <row r="15">
          <cell r="K15" t="str">
            <v>370mm</v>
          </cell>
          <cell r="L15" t="str">
            <v>370mm</v>
          </cell>
          <cell r="M15" t="str">
            <v>370mm</v>
          </cell>
          <cell r="N15" t="str">
            <v>370mm</v>
          </cell>
          <cell r="O15" t="str">
            <v>370mm</v>
          </cell>
          <cell r="P15" t="str">
            <v>370mm</v>
          </cell>
        </row>
        <row r="16">
          <cell r="K16" t="str">
            <v>70mm</v>
          </cell>
          <cell r="L16" t="str">
            <v>70mm</v>
          </cell>
          <cell r="M16" t="str">
            <v>70mm</v>
          </cell>
          <cell r="N16" t="str">
            <v>70mm</v>
          </cell>
          <cell r="O16" t="str">
            <v>70mm</v>
          </cell>
          <cell r="P16" t="str">
            <v>70mm</v>
          </cell>
        </row>
        <row r="17">
          <cell r="K17" t="str">
            <v>FC-081R</v>
          </cell>
          <cell r="L17" t="str">
            <v>FC-091R</v>
          </cell>
          <cell r="M17" t="str">
            <v>FC-041R</v>
          </cell>
          <cell r="N17" t="str">
            <v>FC-082R</v>
          </cell>
          <cell r="O17" t="str">
            <v>FC-092R</v>
          </cell>
          <cell r="P17" t="str">
            <v>FC-041R</v>
          </cell>
        </row>
        <row r="18">
          <cell r="K18" t="str">
            <v>600mm</v>
          </cell>
          <cell r="L18" t="str">
            <v>600mm</v>
          </cell>
          <cell r="M18" t="str">
            <v>600mm</v>
          </cell>
          <cell r="N18" t="str">
            <v>600mm</v>
          </cell>
          <cell r="O18" t="str">
            <v>600mm</v>
          </cell>
          <cell r="P18" t="str">
            <v>600mm</v>
          </cell>
        </row>
        <row r="19">
          <cell r="K19" t="str">
            <v>S-0810</v>
          </cell>
          <cell r="L19" t="str">
            <v>S-0910</v>
          </cell>
          <cell r="M19" t="str">
            <v>S-0410W</v>
          </cell>
          <cell r="N19" t="str">
            <v>S-0810W</v>
          </cell>
          <cell r="O19" t="str">
            <v>S-0910W</v>
          </cell>
          <cell r="P19" t="str">
            <v>S-0450W</v>
          </cell>
        </row>
        <row r="21">
          <cell r="K21" t="str">
            <v>GB-0810</v>
          </cell>
          <cell r="L21" t="str">
            <v>GB-0900</v>
          </cell>
          <cell r="M21" t="str">
            <v>GB-0410</v>
          </cell>
          <cell r="N21" t="str">
            <v>GB-0820</v>
          </cell>
          <cell r="O21" t="str">
            <v>GB-0910</v>
          </cell>
          <cell r="P21" t="str">
            <v>GB-0410</v>
          </cell>
        </row>
        <row r="22">
          <cell r="K22" t="str">
            <v>IL-0810</v>
          </cell>
          <cell r="L22" t="str">
            <v>IL-0930</v>
          </cell>
          <cell r="M22" t="str">
            <v>IL-0430W</v>
          </cell>
          <cell r="N22" t="str">
            <v>IL-0810W</v>
          </cell>
          <cell r="O22" t="str">
            <v>IL-0930W</v>
          </cell>
          <cell r="P22" t="str">
            <v>IL-0450W</v>
          </cell>
        </row>
        <row r="23">
          <cell r="K23" t="str">
            <v>IS-0800</v>
          </cell>
          <cell r="L23" t="str">
            <v>IS-0900</v>
          </cell>
          <cell r="M23" t="str">
            <v>IS-0400W</v>
          </cell>
          <cell r="N23" t="str">
            <v>IS-0800W</v>
          </cell>
          <cell r="O23" t="str">
            <v>IS-0900W</v>
          </cell>
          <cell r="P23" t="str">
            <v>IS-0400W</v>
          </cell>
        </row>
        <row r="24">
          <cell r="K24" t="str">
            <v>R/S-0800(1.2t)</v>
          </cell>
          <cell r="L24" t="str">
            <v>R/S-0900(1.2t)</v>
          </cell>
          <cell r="M24" t="str">
            <v>R/S-0400(1.2t)</v>
          </cell>
          <cell r="N24" t="str">
            <v>R/S-0800(1.2t)</v>
          </cell>
          <cell r="O24" t="str">
            <v>R/S-0900(1.2t)</v>
          </cell>
          <cell r="P24" t="str">
            <v>R/S-0450(1.2t)</v>
          </cell>
        </row>
        <row r="25">
          <cell r="K25" t="str">
            <v>ROLLER 081R</v>
          </cell>
          <cell r="L25" t="str">
            <v>ROLLER 091B</v>
          </cell>
          <cell r="M25" t="str">
            <v>ROLLER 041T</v>
          </cell>
          <cell r="N25" t="str">
            <v>ROLLER 081R</v>
          </cell>
          <cell r="O25" t="str">
            <v>ROLLER 091B</v>
          </cell>
          <cell r="P25" t="str">
            <v>ROLLER 045T</v>
          </cell>
        </row>
        <row r="26">
          <cell r="K26" t="str">
            <v>MOH-460</v>
          </cell>
          <cell r="L26" t="str">
            <v>MOH-460</v>
          </cell>
          <cell r="M26" t="str">
            <v>MOH-460</v>
          </cell>
          <cell r="N26" t="str">
            <v>MOH-460</v>
          </cell>
          <cell r="O26" t="str">
            <v>MOH-460</v>
          </cell>
          <cell r="P26" t="str">
            <v>MOH-460</v>
          </cell>
        </row>
        <row r="27">
          <cell r="K27" t="str">
            <v>S/S-081</v>
          </cell>
          <cell r="L27" t="str">
            <v>S/S-091</v>
          </cell>
          <cell r="M27" t="str">
            <v>S/S-091</v>
          </cell>
          <cell r="N27" t="str">
            <v>S/S-081</v>
          </cell>
          <cell r="O27" t="str">
            <v>S/S-091</v>
          </cell>
          <cell r="P27" t="str">
            <v>S/S-045</v>
          </cell>
        </row>
        <row r="29">
          <cell r="K29" t="str">
            <v>70mm</v>
          </cell>
          <cell r="L29" t="str">
            <v>70mm</v>
          </cell>
          <cell r="M29" t="str">
            <v>70mm</v>
          </cell>
          <cell r="N29" t="str">
            <v>70mm</v>
          </cell>
          <cell r="O29" t="str">
            <v>70mm</v>
          </cell>
          <cell r="P29" t="str">
            <v>70mm</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row r="6">
          <cell r="A6">
            <v>42</v>
          </cell>
          <cell r="B6" t="str">
            <v>×</v>
          </cell>
          <cell r="C6">
            <v>24</v>
          </cell>
          <cell r="D6" t="str">
            <v>DP</v>
          </cell>
          <cell r="E6">
            <v>10</v>
          </cell>
          <cell r="F6">
            <v>28</v>
          </cell>
          <cell r="G6">
            <v>66</v>
          </cell>
          <cell r="H6">
            <v>114</v>
          </cell>
          <cell r="I6">
            <v>9</v>
          </cell>
        </row>
        <row r="7">
          <cell r="A7">
            <v>39</v>
          </cell>
          <cell r="B7" t="str">
            <v>×</v>
          </cell>
          <cell r="C7">
            <v>24</v>
          </cell>
          <cell r="D7" t="str">
            <v>DP</v>
          </cell>
          <cell r="E7">
            <v>10</v>
          </cell>
          <cell r="F7">
            <v>26</v>
          </cell>
          <cell r="G7">
            <v>62</v>
          </cell>
          <cell r="H7">
            <v>108</v>
          </cell>
          <cell r="I7">
            <v>8</v>
          </cell>
        </row>
        <row r="8">
          <cell r="A8">
            <v>39</v>
          </cell>
          <cell r="B8" t="str">
            <v>×</v>
          </cell>
          <cell r="C8">
            <v>22</v>
          </cell>
          <cell r="D8" t="str">
            <v>DP</v>
          </cell>
          <cell r="E8">
            <v>18</v>
          </cell>
          <cell r="F8">
            <v>26</v>
          </cell>
          <cell r="G8">
            <v>70</v>
          </cell>
          <cell r="H8">
            <v>132</v>
          </cell>
          <cell r="I8">
            <v>0</v>
          </cell>
        </row>
        <row r="9">
          <cell r="A9">
            <v>36</v>
          </cell>
          <cell r="B9" t="str">
            <v>×</v>
          </cell>
          <cell r="C9">
            <v>24</v>
          </cell>
          <cell r="D9" t="str">
            <v>DP</v>
          </cell>
          <cell r="E9">
            <v>10</v>
          </cell>
          <cell r="F9">
            <v>24</v>
          </cell>
          <cell r="G9">
            <v>58</v>
          </cell>
          <cell r="H9">
            <v>102</v>
          </cell>
          <cell r="I9">
            <v>8</v>
          </cell>
        </row>
        <row r="10">
          <cell r="A10">
            <v>36</v>
          </cell>
          <cell r="B10" t="str">
            <v>×</v>
          </cell>
          <cell r="C10">
            <v>22</v>
          </cell>
          <cell r="D10" t="str">
            <v>DP</v>
          </cell>
          <cell r="E10">
            <v>18</v>
          </cell>
          <cell r="F10">
            <v>24</v>
          </cell>
          <cell r="G10">
            <v>66</v>
          </cell>
          <cell r="H10">
            <v>126</v>
          </cell>
          <cell r="I10">
            <v>0</v>
          </cell>
        </row>
        <row r="11">
          <cell r="A11">
            <v>33</v>
          </cell>
          <cell r="B11" t="str">
            <v>×</v>
          </cell>
          <cell r="C11">
            <v>24</v>
          </cell>
          <cell r="D11" t="str">
            <v>DP</v>
          </cell>
          <cell r="E11">
            <v>10</v>
          </cell>
          <cell r="F11">
            <v>22</v>
          </cell>
          <cell r="G11">
            <v>54</v>
          </cell>
          <cell r="H11">
            <v>96</v>
          </cell>
          <cell r="I11">
            <v>7</v>
          </cell>
        </row>
        <row r="12">
          <cell r="A12">
            <v>33</v>
          </cell>
          <cell r="B12" t="str">
            <v>×</v>
          </cell>
          <cell r="C12">
            <v>22</v>
          </cell>
          <cell r="D12" t="str">
            <v>DP</v>
          </cell>
          <cell r="E12">
            <v>17</v>
          </cell>
          <cell r="F12">
            <v>22</v>
          </cell>
          <cell r="G12">
            <v>61</v>
          </cell>
          <cell r="H12">
            <v>117</v>
          </cell>
          <cell r="I12">
            <v>0</v>
          </cell>
        </row>
        <row r="13">
          <cell r="A13">
            <v>30</v>
          </cell>
          <cell r="B13" t="str">
            <v>×</v>
          </cell>
          <cell r="C13">
            <v>24</v>
          </cell>
          <cell r="D13" t="str">
            <v>DP</v>
          </cell>
          <cell r="E13">
            <v>10</v>
          </cell>
          <cell r="F13">
            <v>20</v>
          </cell>
          <cell r="G13">
            <v>50</v>
          </cell>
          <cell r="H13">
            <v>90</v>
          </cell>
          <cell r="I13">
            <v>6</v>
          </cell>
        </row>
        <row r="14">
          <cell r="A14">
            <v>30</v>
          </cell>
          <cell r="B14" t="str">
            <v>×</v>
          </cell>
          <cell r="C14">
            <v>22</v>
          </cell>
          <cell r="D14" t="str">
            <v>DP</v>
          </cell>
          <cell r="E14">
            <v>16</v>
          </cell>
          <cell r="F14">
            <v>20</v>
          </cell>
          <cell r="G14">
            <v>56</v>
          </cell>
          <cell r="H14">
            <v>108</v>
          </cell>
          <cell r="I14">
            <v>0</v>
          </cell>
        </row>
        <row r="15">
          <cell r="A15">
            <v>27</v>
          </cell>
          <cell r="B15" t="str">
            <v>×</v>
          </cell>
          <cell r="C15">
            <v>24</v>
          </cell>
          <cell r="D15" t="str">
            <v>DP</v>
          </cell>
          <cell r="E15">
            <v>10</v>
          </cell>
          <cell r="F15">
            <v>18</v>
          </cell>
          <cell r="G15">
            <v>46</v>
          </cell>
          <cell r="H15">
            <v>84</v>
          </cell>
          <cell r="I15">
            <v>6</v>
          </cell>
        </row>
        <row r="16">
          <cell r="A16">
            <v>27</v>
          </cell>
          <cell r="B16" t="str">
            <v>×</v>
          </cell>
          <cell r="C16">
            <v>22</v>
          </cell>
          <cell r="D16" t="str">
            <v>DP</v>
          </cell>
          <cell r="E16">
            <v>16</v>
          </cell>
          <cell r="F16">
            <v>18</v>
          </cell>
          <cell r="G16">
            <v>52</v>
          </cell>
          <cell r="H16">
            <v>102</v>
          </cell>
          <cell r="I16">
            <v>0</v>
          </cell>
        </row>
        <row r="17">
          <cell r="A17">
            <v>24</v>
          </cell>
          <cell r="B17" t="str">
            <v>×</v>
          </cell>
          <cell r="C17">
            <v>24</v>
          </cell>
          <cell r="D17" t="str">
            <v>DP</v>
          </cell>
          <cell r="E17">
            <v>5</v>
          </cell>
          <cell r="F17">
            <v>16</v>
          </cell>
          <cell r="G17">
            <v>37</v>
          </cell>
          <cell r="H17">
            <v>63</v>
          </cell>
          <cell r="I17">
            <v>10</v>
          </cell>
        </row>
        <row r="18">
          <cell r="A18">
            <v>24</v>
          </cell>
          <cell r="B18" t="str">
            <v>×</v>
          </cell>
          <cell r="C18">
            <v>22</v>
          </cell>
          <cell r="D18" t="str">
            <v>DP</v>
          </cell>
          <cell r="E18">
            <v>10</v>
          </cell>
          <cell r="F18">
            <v>16</v>
          </cell>
          <cell r="G18">
            <v>42</v>
          </cell>
          <cell r="H18">
            <v>78</v>
          </cell>
          <cell r="I18">
            <v>5</v>
          </cell>
        </row>
        <row r="19">
          <cell r="A19">
            <v>21</v>
          </cell>
          <cell r="B19" t="str">
            <v>×</v>
          </cell>
          <cell r="C19">
            <v>24</v>
          </cell>
          <cell r="D19" t="str">
            <v>DP</v>
          </cell>
          <cell r="E19">
            <v>5</v>
          </cell>
          <cell r="F19">
            <v>14</v>
          </cell>
          <cell r="G19">
            <v>33</v>
          </cell>
          <cell r="H19">
            <v>57</v>
          </cell>
          <cell r="I19">
            <v>10</v>
          </cell>
        </row>
        <row r="20">
          <cell r="A20">
            <v>21</v>
          </cell>
          <cell r="B20" t="str">
            <v>×</v>
          </cell>
          <cell r="C20">
            <v>22</v>
          </cell>
          <cell r="D20" t="str">
            <v>DP</v>
          </cell>
          <cell r="E20">
            <v>10</v>
          </cell>
          <cell r="F20">
            <v>14</v>
          </cell>
          <cell r="G20">
            <v>38</v>
          </cell>
          <cell r="H20">
            <v>72</v>
          </cell>
          <cell r="I20">
            <v>5</v>
          </cell>
        </row>
        <row r="21">
          <cell r="A21">
            <v>18</v>
          </cell>
          <cell r="B21" t="str">
            <v>×</v>
          </cell>
          <cell r="C21">
            <v>24</v>
          </cell>
          <cell r="D21" t="str">
            <v>DP</v>
          </cell>
          <cell r="E21">
            <v>0</v>
          </cell>
          <cell r="F21">
            <v>12</v>
          </cell>
          <cell r="G21">
            <v>24</v>
          </cell>
          <cell r="H21">
            <v>36</v>
          </cell>
          <cell r="I21">
            <v>14</v>
          </cell>
        </row>
        <row r="22">
          <cell r="A22">
            <v>18</v>
          </cell>
          <cell r="B22" t="str">
            <v>×</v>
          </cell>
          <cell r="C22">
            <v>22</v>
          </cell>
          <cell r="D22" t="str">
            <v>DP</v>
          </cell>
          <cell r="E22">
            <v>4</v>
          </cell>
          <cell r="F22">
            <v>12</v>
          </cell>
          <cell r="G22">
            <v>28</v>
          </cell>
          <cell r="H22">
            <v>48</v>
          </cell>
          <cell r="I22">
            <v>10</v>
          </cell>
        </row>
        <row r="23">
          <cell r="A23">
            <v>16</v>
          </cell>
          <cell r="B23" t="str">
            <v>×</v>
          </cell>
          <cell r="C23">
            <v>24</v>
          </cell>
          <cell r="D23" t="str">
            <v>DP</v>
          </cell>
          <cell r="E23">
            <v>0</v>
          </cell>
          <cell r="F23">
            <v>12</v>
          </cell>
          <cell r="G23">
            <v>24</v>
          </cell>
          <cell r="H23">
            <v>36</v>
          </cell>
          <cell r="I23">
            <v>14</v>
          </cell>
        </row>
        <row r="24">
          <cell r="A24">
            <v>16</v>
          </cell>
          <cell r="B24" t="str">
            <v>×</v>
          </cell>
          <cell r="C24">
            <v>22</v>
          </cell>
          <cell r="D24" t="str">
            <v>DP</v>
          </cell>
          <cell r="E24">
            <v>4</v>
          </cell>
          <cell r="F24">
            <v>12</v>
          </cell>
          <cell r="G24">
            <v>28</v>
          </cell>
          <cell r="H24">
            <v>48</v>
          </cell>
          <cell r="I24">
            <v>10</v>
          </cell>
        </row>
        <row r="25">
          <cell r="A25">
            <v>15</v>
          </cell>
          <cell r="B25" t="str">
            <v>×</v>
          </cell>
          <cell r="C25">
            <v>24</v>
          </cell>
          <cell r="D25" t="str">
            <v>DP</v>
          </cell>
          <cell r="E25">
            <v>0</v>
          </cell>
          <cell r="F25">
            <v>10</v>
          </cell>
          <cell r="G25">
            <v>20</v>
          </cell>
          <cell r="H25">
            <v>30</v>
          </cell>
          <cell r="I25">
            <v>13</v>
          </cell>
        </row>
        <row r="26">
          <cell r="A26">
            <v>15</v>
          </cell>
          <cell r="B26" t="str">
            <v>×</v>
          </cell>
          <cell r="C26">
            <v>22</v>
          </cell>
          <cell r="D26" t="str">
            <v>DP</v>
          </cell>
          <cell r="E26">
            <v>3</v>
          </cell>
          <cell r="F26">
            <v>10</v>
          </cell>
          <cell r="G26">
            <v>23</v>
          </cell>
          <cell r="H26">
            <v>39</v>
          </cell>
          <cell r="I26">
            <v>10</v>
          </cell>
        </row>
        <row r="27">
          <cell r="A27">
            <v>15</v>
          </cell>
          <cell r="B27" t="str">
            <v>×</v>
          </cell>
          <cell r="C27">
            <v>21</v>
          </cell>
          <cell r="D27" t="str">
            <v>DP</v>
          </cell>
          <cell r="E27">
            <v>3</v>
          </cell>
          <cell r="F27">
            <v>10</v>
          </cell>
          <cell r="G27">
            <v>23</v>
          </cell>
          <cell r="H27">
            <v>39</v>
          </cell>
          <cell r="I27">
            <v>10</v>
          </cell>
        </row>
        <row r="28">
          <cell r="A28">
            <v>18</v>
          </cell>
          <cell r="B28" t="str">
            <v>×</v>
          </cell>
          <cell r="C28">
            <v>18</v>
          </cell>
          <cell r="D28" t="str">
            <v>DP</v>
          </cell>
          <cell r="E28">
            <v>4</v>
          </cell>
          <cell r="F28">
            <v>12</v>
          </cell>
          <cell r="G28">
            <v>28</v>
          </cell>
          <cell r="H28">
            <v>48</v>
          </cell>
          <cell r="I28">
            <v>8</v>
          </cell>
        </row>
        <row r="29">
          <cell r="A29">
            <v>42</v>
          </cell>
          <cell r="B29" t="str">
            <v>×</v>
          </cell>
          <cell r="C29">
            <v>24</v>
          </cell>
          <cell r="D29" t="str">
            <v>DP</v>
          </cell>
          <cell r="E29">
            <v>10</v>
          </cell>
          <cell r="F29">
            <v>28</v>
          </cell>
          <cell r="G29">
            <v>66</v>
          </cell>
          <cell r="H29">
            <v>114</v>
          </cell>
          <cell r="I29">
            <v>9</v>
          </cell>
        </row>
        <row r="30">
          <cell r="A30">
            <v>30</v>
          </cell>
          <cell r="B30" t="str">
            <v>×</v>
          </cell>
          <cell r="C30">
            <v>24</v>
          </cell>
          <cell r="D30" t="str">
            <v>DP</v>
          </cell>
          <cell r="E30">
            <v>10</v>
          </cell>
          <cell r="F30">
            <v>20</v>
          </cell>
          <cell r="G30">
            <v>50</v>
          </cell>
          <cell r="H30">
            <v>90</v>
          </cell>
          <cell r="I30">
            <v>6</v>
          </cell>
        </row>
        <row r="31">
          <cell r="A31">
            <v>30</v>
          </cell>
          <cell r="B31" t="str">
            <v>×</v>
          </cell>
          <cell r="C31">
            <v>22</v>
          </cell>
          <cell r="D31" t="str">
            <v>DP</v>
          </cell>
          <cell r="E31">
            <v>16</v>
          </cell>
          <cell r="F31">
            <v>20</v>
          </cell>
          <cell r="G31">
            <v>56</v>
          </cell>
          <cell r="H31">
            <v>108</v>
          </cell>
          <cell r="I31">
            <v>0</v>
          </cell>
        </row>
        <row r="32">
          <cell r="A32">
            <v>33</v>
          </cell>
          <cell r="B32" t="str">
            <v>×</v>
          </cell>
          <cell r="C32">
            <v>18</v>
          </cell>
          <cell r="D32" t="str">
            <v>W</v>
          </cell>
          <cell r="E32">
            <v>15</v>
          </cell>
          <cell r="F32">
            <v>0</v>
          </cell>
          <cell r="G32">
            <v>15</v>
          </cell>
          <cell r="H32">
            <v>45</v>
          </cell>
          <cell r="I32">
            <v>7</v>
          </cell>
        </row>
        <row r="33">
          <cell r="A33">
            <v>33</v>
          </cell>
          <cell r="B33" t="str">
            <v>×</v>
          </cell>
          <cell r="C33">
            <v>16</v>
          </cell>
          <cell r="D33" t="str">
            <v>W</v>
          </cell>
          <cell r="E33">
            <v>22</v>
          </cell>
          <cell r="F33">
            <v>0</v>
          </cell>
          <cell r="G33">
            <v>22</v>
          </cell>
          <cell r="H33">
            <v>66</v>
          </cell>
          <cell r="I33">
            <v>0</v>
          </cell>
        </row>
        <row r="34">
          <cell r="A34">
            <v>30</v>
          </cell>
          <cell r="B34" t="str">
            <v>×</v>
          </cell>
          <cell r="C34">
            <v>18</v>
          </cell>
          <cell r="D34" t="str">
            <v>W</v>
          </cell>
          <cell r="E34">
            <v>14</v>
          </cell>
          <cell r="F34">
            <v>0</v>
          </cell>
          <cell r="G34">
            <v>14</v>
          </cell>
          <cell r="H34">
            <v>42</v>
          </cell>
          <cell r="I34">
            <v>6</v>
          </cell>
        </row>
        <row r="35">
          <cell r="A35">
            <v>30</v>
          </cell>
          <cell r="B35" t="str">
            <v>×</v>
          </cell>
          <cell r="C35">
            <v>16</v>
          </cell>
          <cell r="D35" t="str">
            <v>W</v>
          </cell>
          <cell r="E35">
            <v>20</v>
          </cell>
          <cell r="F35">
            <v>0</v>
          </cell>
          <cell r="G35">
            <v>20</v>
          </cell>
          <cell r="H35">
            <v>60</v>
          </cell>
          <cell r="I35">
            <v>0</v>
          </cell>
        </row>
        <row r="36">
          <cell r="A36">
            <v>27</v>
          </cell>
          <cell r="B36" t="str">
            <v>×</v>
          </cell>
          <cell r="C36">
            <v>18</v>
          </cell>
          <cell r="D36" t="str">
            <v>W</v>
          </cell>
          <cell r="E36">
            <v>14</v>
          </cell>
          <cell r="F36">
            <v>0</v>
          </cell>
          <cell r="G36">
            <v>14</v>
          </cell>
          <cell r="H36">
            <v>42</v>
          </cell>
          <cell r="I36">
            <v>6</v>
          </cell>
        </row>
        <row r="37">
          <cell r="A37">
            <v>27</v>
          </cell>
          <cell r="B37" t="str">
            <v>×</v>
          </cell>
          <cell r="C37">
            <v>16</v>
          </cell>
          <cell r="D37" t="str">
            <v>W</v>
          </cell>
          <cell r="E37">
            <v>20</v>
          </cell>
          <cell r="F37">
            <v>0</v>
          </cell>
          <cell r="G37">
            <v>20</v>
          </cell>
          <cell r="H37">
            <v>60</v>
          </cell>
          <cell r="I37">
            <v>0</v>
          </cell>
        </row>
        <row r="38">
          <cell r="A38">
            <v>24</v>
          </cell>
          <cell r="B38" t="str">
            <v>×</v>
          </cell>
          <cell r="C38">
            <v>18</v>
          </cell>
          <cell r="D38" t="str">
            <v>W</v>
          </cell>
          <cell r="E38">
            <v>13</v>
          </cell>
          <cell r="F38">
            <v>0</v>
          </cell>
          <cell r="G38">
            <v>13</v>
          </cell>
          <cell r="H38">
            <v>39</v>
          </cell>
          <cell r="I38">
            <v>5</v>
          </cell>
        </row>
        <row r="39">
          <cell r="A39">
            <v>24</v>
          </cell>
          <cell r="B39" t="str">
            <v>×</v>
          </cell>
          <cell r="C39">
            <v>16</v>
          </cell>
          <cell r="D39" t="str">
            <v>W</v>
          </cell>
          <cell r="E39">
            <v>18</v>
          </cell>
          <cell r="F39">
            <v>0</v>
          </cell>
          <cell r="G39">
            <v>18</v>
          </cell>
          <cell r="H39">
            <v>54</v>
          </cell>
          <cell r="I39">
            <v>0</v>
          </cell>
        </row>
        <row r="40">
          <cell r="A40">
            <v>21</v>
          </cell>
          <cell r="B40" t="str">
            <v>×</v>
          </cell>
          <cell r="C40">
            <v>18</v>
          </cell>
          <cell r="D40" t="str">
            <v>W</v>
          </cell>
          <cell r="E40">
            <v>13</v>
          </cell>
          <cell r="F40">
            <v>0</v>
          </cell>
          <cell r="G40">
            <v>13</v>
          </cell>
          <cell r="H40">
            <v>39</v>
          </cell>
          <cell r="I40">
            <v>5</v>
          </cell>
        </row>
        <row r="41">
          <cell r="A41">
            <v>21</v>
          </cell>
          <cell r="B41" t="str">
            <v>×</v>
          </cell>
          <cell r="C41">
            <v>16</v>
          </cell>
          <cell r="D41" t="str">
            <v>W</v>
          </cell>
          <cell r="E41">
            <v>18</v>
          </cell>
          <cell r="F41">
            <v>0</v>
          </cell>
          <cell r="G41">
            <v>18</v>
          </cell>
          <cell r="H41">
            <v>54</v>
          </cell>
          <cell r="I41">
            <v>0</v>
          </cell>
        </row>
        <row r="42">
          <cell r="A42">
            <v>18</v>
          </cell>
          <cell r="B42" t="str">
            <v>×</v>
          </cell>
          <cell r="C42">
            <v>18</v>
          </cell>
          <cell r="D42" t="str">
            <v>W</v>
          </cell>
          <cell r="E42">
            <v>12</v>
          </cell>
          <cell r="F42">
            <v>0</v>
          </cell>
          <cell r="G42">
            <v>12</v>
          </cell>
          <cell r="H42">
            <v>36</v>
          </cell>
          <cell r="I42">
            <v>4</v>
          </cell>
        </row>
        <row r="43">
          <cell r="A43">
            <v>18</v>
          </cell>
          <cell r="B43" t="str">
            <v>×</v>
          </cell>
          <cell r="C43">
            <v>16</v>
          </cell>
          <cell r="D43" t="str">
            <v>W</v>
          </cell>
          <cell r="E43">
            <v>16</v>
          </cell>
          <cell r="F43">
            <v>0</v>
          </cell>
          <cell r="G43">
            <v>16</v>
          </cell>
          <cell r="H43">
            <v>48</v>
          </cell>
          <cell r="I43">
            <v>0</v>
          </cell>
        </row>
        <row r="44">
          <cell r="A44">
            <v>15</v>
          </cell>
          <cell r="B44" t="str">
            <v>×</v>
          </cell>
          <cell r="C44">
            <v>18</v>
          </cell>
          <cell r="D44" t="str">
            <v>W</v>
          </cell>
          <cell r="E44">
            <v>11</v>
          </cell>
          <cell r="F44">
            <v>0</v>
          </cell>
          <cell r="G44">
            <v>11</v>
          </cell>
          <cell r="H44">
            <v>33</v>
          </cell>
          <cell r="I44">
            <v>3</v>
          </cell>
        </row>
        <row r="45">
          <cell r="A45">
            <v>15</v>
          </cell>
          <cell r="B45" t="str">
            <v>×</v>
          </cell>
          <cell r="C45">
            <v>16</v>
          </cell>
          <cell r="D45" t="str">
            <v>W</v>
          </cell>
          <cell r="E45">
            <v>14</v>
          </cell>
          <cell r="F45">
            <v>0</v>
          </cell>
          <cell r="G45">
            <v>14</v>
          </cell>
          <cell r="H45">
            <v>42</v>
          </cell>
          <cell r="I45">
            <v>0</v>
          </cell>
        </row>
        <row r="46">
          <cell r="A46">
            <v>21</v>
          </cell>
          <cell r="B46" t="str">
            <v>×</v>
          </cell>
          <cell r="C46">
            <v>13</v>
          </cell>
          <cell r="D46" t="str">
            <v>W</v>
          </cell>
          <cell r="E46">
            <v>16</v>
          </cell>
          <cell r="F46">
            <v>0</v>
          </cell>
          <cell r="G46">
            <v>16</v>
          </cell>
          <cell r="H46">
            <v>48</v>
          </cell>
          <cell r="I46">
            <v>0</v>
          </cell>
        </row>
        <row r="47">
          <cell r="A47">
            <v>21</v>
          </cell>
          <cell r="B47" t="str">
            <v>×</v>
          </cell>
          <cell r="C47">
            <v>12</v>
          </cell>
          <cell r="D47" t="str">
            <v>W</v>
          </cell>
          <cell r="E47">
            <v>14</v>
          </cell>
          <cell r="F47">
            <v>0</v>
          </cell>
          <cell r="G47">
            <v>14</v>
          </cell>
          <cell r="H47">
            <v>42</v>
          </cell>
          <cell r="I47">
            <v>0</v>
          </cell>
        </row>
        <row r="48">
          <cell r="A48">
            <v>18</v>
          </cell>
          <cell r="B48" t="str">
            <v>×</v>
          </cell>
          <cell r="C48">
            <v>13</v>
          </cell>
          <cell r="D48" t="str">
            <v>W</v>
          </cell>
          <cell r="E48">
            <v>14</v>
          </cell>
          <cell r="F48">
            <v>0</v>
          </cell>
          <cell r="G48">
            <v>14</v>
          </cell>
          <cell r="H48">
            <v>42</v>
          </cell>
          <cell r="I48">
            <v>0</v>
          </cell>
        </row>
        <row r="49">
          <cell r="A49">
            <v>18</v>
          </cell>
          <cell r="B49" t="str">
            <v>×</v>
          </cell>
          <cell r="C49">
            <v>12</v>
          </cell>
          <cell r="D49" t="str">
            <v>W</v>
          </cell>
          <cell r="E49">
            <v>12</v>
          </cell>
          <cell r="F49">
            <v>0</v>
          </cell>
          <cell r="G49">
            <v>12</v>
          </cell>
          <cell r="H49">
            <v>36</v>
          </cell>
          <cell r="I49">
            <v>0</v>
          </cell>
        </row>
        <row r="50">
          <cell r="A50">
            <v>15</v>
          </cell>
          <cell r="B50" t="str">
            <v>×</v>
          </cell>
          <cell r="C50">
            <v>13</v>
          </cell>
          <cell r="D50" t="str">
            <v>W</v>
          </cell>
          <cell r="E50">
            <v>12</v>
          </cell>
          <cell r="F50">
            <v>0</v>
          </cell>
          <cell r="G50">
            <v>12</v>
          </cell>
          <cell r="H50">
            <v>36</v>
          </cell>
          <cell r="I50">
            <v>0</v>
          </cell>
        </row>
        <row r="51">
          <cell r="A51">
            <v>15</v>
          </cell>
          <cell r="B51" t="str">
            <v>×</v>
          </cell>
          <cell r="C51">
            <v>12</v>
          </cell>
          <cell r="D51" t="str">
            <v>W</v>
          </cell>
          <cell r="E51">
            <v>10</v>
          </cell>
          <cell r="F51">
            <v>0</v>
          </cell>
          <cell r="G51">
            <v>10</v>
          </cell>
          <cell r="H51">
            <v>30</v>
          </cell>
          <cell r="I51">
            <v>0</v>
          </cell>
        </row>
        <row r="52">
          <cell r="A52">
            <v>15</v>
          </cell>
          <cell r="B52" t="str">
            <v>×</v>
          </cell>
          <cell r="C52">
            <v>10</v>
          </cell>
          <cell r="D52" t="str">
            <v>W</v>
          </cell>
          <cell r="E52">
            <v>10</v>
          </cell>
          <cell r="F52">
            <v>0</v>
          </cell>
          <cell r="G52">
            <v>10</v>
          </cell>
          <cell r="H52">
            <v>30</v>
          </cell>
          <cell r="I52">
            <v>0</v>
          </cell>
        </row>
        <row r="53">
          <cell r="A53">
            <v>15</v>
          </cell>
          <cell r="B53" t="str">
            <v>×</v>
          </cell>
          <cell r="C53">
            <v>9</v>
          </cell>
          <cell r="D53" t="str">
            <v>W</v>
          </cell>
          <cell r="E53">
            <v>10</v>
          </cell>
          <cell r="F53">
            <v>0</v>
          </cell>
          <cell r="G53">
            <v>10</v>
          </cell>
          <cell r="H53">
            <v>30</v>
          </cell>
          <cell r="I53">
            <v>0</v>
          </cell>
        </row>
        <row r="54">
          <cell r="A54">
            <v>12</v>
          </cell>
          <cell r="B54" t="str">
            <v>×</v>
          </cell>
          <cell r="C54">
            <v>10</v>
          </cell>
          <cell r="D54" t="str">
            <v>W</v>
          </cell>
          <cell r="E54">
            <v>8</v>
          </cell>
          <cell r="F54">
            <v>0</v>
          </cell>
          <cell r="G54">
            <v>8</v>
          </cell>
          <cell r="H54">
            <v>24</v>
          </cell>
          <cell r="I54">
            <v>0</v>
          </cell>
        </row>
        <row r="55">
          <cell r="A55">
            <v>12</v>
          </cell>
          <cell r="B55" t="str">
            <v>×</v>
          </cell>
          <cell r="C55">
            <v>9</v>
          </cell>
          <cell r="D55" t="str">
            <v>W</v>
          </cell>
          <cell r="E55">
            <v>8</v>
          </cell>
          <cell r="F55">
            <v>0</v>
          </cell>
          <cell r="G55">
            <v>8</v>
          </cell>
          <cell r="H55">
            <v>24</v>
          </cell>
          <cell r="I55">
            <v>0</v>
          </cell>
        </row>
        <row r="56">
          <cell r="A56">
            <v>15</v>
          </cell>
          <cell r="B56" t="str">
            <v>×</v>
          </cell>
          <cell r="C56">
            <v>6</v>
          </cell>
          <cell r="D56" t="str">
            <v>W</v>
          </cell>
          <cell r="E56">
            <v>8</v>
          </cell>
          <cell r="F56">
            <v>0</v>
          </cell>
          <cell r="G56">
            <v>8</v>
          </cell>
          <cell r="H56">
            <v>24</v>
          </cell>
          <cell r="I56">
            <v>0</v>
          </cell>
        </row>
        <row r="57">
          <cell r="A57">
            <v>12</v>
          </cell>
          <cell r="B57" t="str">
            <v>×</v>
          </cell>
          <cell r="C57">
            <v>6</v>
          </cell>
          <cell r="D57" t="str">
            <v>W</v>
          </cell>
          <cell r="E57">
            <v>0</v>
          </cell>
          <cell r="F57">
            <v>0</v>
          </cell>
          <cell r="G57">
            <v>0</v>
          </cell>
          <cell r="H57">
            <v>0</v>
          </cell>
          <cell r="I57">
            <v>6</v>
          </cell>
        </row>
        <row r="58">
          <cell r="A58">
            <v>9</v>
          </cell>
          <cell r="B58" t="str">
            <v>×</v>
          </cell>
          <cell r="C58">
            <v>6</v>
          </cell>
          <cell r="D58" t="str">
            <v>W</v>
          </cell>
          <cell r="E58">
            <v>6</v>
          </cell>
          <cell r="F58">
            <v>0</v>
          </cell>
          <cell r="G58">
            <v>6</v>
          </cell>
          <cell r="H58">
            <v>18</v>
          </cell>
          <cell r="I58">
            <v>0</v>
          </cell>
        </row>
        <row r="59">
          <cell r="A59">
            <v>15</v>
          </cell>
          <cell r="B59" t="str">
            <v>×</v>
          </cell>
          <cell r="C59">
            <v>4</v>
          </cell>
          <cell r="D59" t="str">
            <v>W</v>
          </cell>
          <cell r="E59">
            <v>8</v>
          </cell>
          <cell r="F59">
            <v>0</v>
          </cell>
          <cell r="G59">
            <v>8</v>
          </cell>
          <cell r="H59">
            <v>24</v>
          </cell>
          <cell r="I59">
            <v>0</v>
          </cell>
        </row>
        <row r="60">
          <cell r="A60">
            <v>12</v>
          </cell>
          <cell r="B60" t="str">
            <v>×</v>
          </cell>
          <cell r="C60">
            <v>4</v>
          </cell>
          <cell r="D60" t="str">
            <v>W</v>
          </cell>
          <cell r="E60">
            <v>0</v>
          </cell>
          <cell r="F60">
            <v>0</v>
          </cell>
          <cell r="G60">
            <v>0</v>
          </cell>
          <cell r="H60">
            <v>0</v>
          </cell>
          <cell r="I60">
            <v>6</v>
          </cell>
        </row>
        <row r="61">
          <cell r="A61">
            <v>9</v>
          </cell>
          <cell r="B61" t="str">
            <v>×</v>
          </cell>
          <cell r="C61">
            <v>4</v>
          </cell>
          <cell r="D61" t="str">
            <v>W</v>
          </cell>
          <cell r="E61">
            <v>6</v>
          </cell>
          <cell r="F61">
            <v>0</v>
          </cell>
          <cell r="G61">
            <v>6</v>
          </cell>
          <cell r="H61">
            <v>18</v>
          </cell>
          <cell r="I61">
            <v>0</v>
          </cell>
        </row>
        <row r="62">
          <cell r="A62">
            <v>6</v>
          </cell>
          <cell r="B62" t="str">
            <v>×</v>
          </cell>
          <cell r="C62">
            <v>6</v>
          </cell>
          <cell r="D62" t="str">
            <v>W</v>
          </cell>
          <cell r="E62">
            <v>4</v>
          </cell>
          <cell r="F62">
            <v>0</v>
          </cell>
          <cell r="G62">
            <v>4</v>
          </cell>
          <cell r="H62">
            <v>12</v>
          </cell>
          <cell r="I62">
            <v>0</v>
          </cell>
        </row>
        <row r="63">
          <cell r="A63">
            <v>6</v>
          </cell>
          <cell r="B63" t="str">
            <v>×</v>
          </cell>
          <cell r="C63">
            <v>4</v>
          </cell>
          <cell r="D63" t="str">
            <v>W</v>
          </cell>
          <cell r="E63">
            <v>4</v>
          </cell>
          <cell r="F63">
            <v>0</v>
          </cell>
          <cell r="G63">
            <v>4</v>
          </cell>
          <cell r="H63">
            <v>12</v>
          </cell>
          <cell r="I63">
            <v>0</v>
          </cell>
        </row>
        <row r="64">
          <cell r="A64">
            <v>33</v>
          </cell>
          <cell r="B64" t="str">
            <v>×</v>
          </cell>
          <cell r="C64">
            <v>18</v>
          </cell>
          <cell r="D64" t="str">
            <v>W</v>
          </cell>
          <cell r="E64">
            <v>15</v>
          </cell>
          <cell r="F64">
            <v>0</v>
          </cell>
          <cell r="G64">
            <v>15</v>
          </cell>
          <cell r="H64">
            <v>45</v>
          </cell>
          <cell r="I64">
            <v>7</v>
          </cell>
        </row>
        <row r="65">
          <cell r="A65">
            <v>33</v>
          </cell>
          <cell r="B65" t="str">
            <v>×</v>
          </cell>
          <cell r="C65">
            <v>16</v>
          </cell>
          <cell r="D65" t="str">
            <v>W</v>
          </cell>
          <cell r="E65">
            <v>22</v>
          </cell>
          <cell r="F65">
            <v>0</v>
          </cell>
          <cell r="G65">
            <v>22</v>
          </cell>
          <cell r="H65">
            <v>66</v>
          </cell>
          <cell r="I65">
            <v>0</v>
          </cell>
        </row>
        <row r="66">
          <cell r="A66">
            <v>30</v>
          </cell>
          <cell r="B66" t="str">
            <v>×</v>
          </cell>
          <cell r="C66">
            <v>18</v>
          </cell>
          <cell r="D66" t="str">
            <v>W</v>
          </cell>
          <cell r="E66">
            <v>14</v>
          </cell>
          <cell r="F66">
            <v>0</v>
          </cell>
          <cell r="G66">
            <v>14</v>
          </cell>
          <cell r="H66">
            <v>42</v>
          </cell>
          <cell r="I66">
            <v>6</v>
          </cell>
        </row>
        <row r="67">
          <cell r="A67">
            <v>30</v>
          </cell>
          <cell r="B67" t="str">
            <v>×</v>
          </cell>
          <cell r="C67">
            <v>16</v>
          </cell>
          <cell r="D67" t="str">
            <v>W</v>
          </cell>
          <cell r="E67">
            <v>20</v>
          </cell>
          <cell r="F67">
            <v>0</v>
          </cell>
          <cell r="G67">
            <v>20</v>
          </cell>
          <cell r="H67">
            <v>60</v>
          </cell>
          <cell r="I67">
            <v>0</v>
          </cell>
        </row>
        <row r="68">
          <cell r="A68">
            <v>27</v>
          </cell>
          <cell r="B68" t="str">
            <v>×</v>
          </cell>
          <cell r="C68">
            <v>18</v>
          </cell>
          <cell r="D68" t="str">
            <v>W</v>
          </cell>
          <cell r="E68">
            <v>14</v>
          </cell>
          <cell r="F68">
            <v>0</v>
          </cell>
          <cell r="G68">
            <v>14</v>
          </cell>
          <cell r="H68">
            <v>42</v>
          </cell>
          <cell r="I68">
            <v>6</v>
          </cell>
        </row>
        <row r="69">
          <cell r="A69">
            <v>27</v>
          </cell>
          <cell r="B69" t="str">
            <v>×</v>
          </cell>
          <cell r="C69">
            <v>16</v>
          </cell>
          <cell r="D69" t="str">
            <v>W</v>
          </cell>
          <cell r="E69">
            <v>20</v>
          </cell>
          <cell r="F69">
            <v>0</v>
          </cell>
          <cell r="G69">
            <v>20</v>
          </cell>
          <cell r="H69">
            <v>60</v>
          </cell>
          <cell r="I69">
            <v>0</v>
          </cell>
        </row>
        <row r="70">
          <cell r="A70">
            <v>24</v>
          </cell>
          <cell r="B70" t="str">
            <v>×</v>
          </cell>
          <cell r="C70">
            <v>18</v>
          </cell>
          <cell r="D70" t="str">
            <v>W</v>
          </cell>
          <cell r="E70">
            <v>13</v>
          </cell>
          <cell r="F70">
            <v>0</v>
          </cell>
          <cell r="G70">
            <v>13</v>
          </cell>
          <cell r="H70">
            <v>39</v>
          </cell>
          <cell r="I70">
            <v>5</v>
          </cell>
        </row>
        <row r="71">
          <cell r="A71">
            <v>6</v>
          </cell>
          <cell r="B71" t="str">
            <v>×</v>
          </cell>
          <cell r="C71">
            <v>12</v>
          </cell>
          <cell r="D71" t="str">
            <v>W</v>
          </cell>
          <cell r="E71">
            <v>6</v>
          </cell>
          <cell r="F71">
            <v>0</v>
          </cell>
          <cell r="G71">
            <v>6</v>
          </cell>
          <cell r="H71">
            <v>18</v>
          </cell>
          <cell r="I71">
            <v>0</v>
          </cell>
        </row>
        <row r="72">
          <cell r="A72">
            <v>5.6</v>
          </cell>
          <cell r="B72" t="str">
            <v>×</v>
          </cell>
          <cell r="C72">
            <v>12</v>
          </cell>
          <cell r="D72" t="str">
            <v>W</v>
          </cell>
          <cell r="E72">
            <v>6</v>
          </cell>
          <cell r="F72">
            <v>0</v>
          </cell>
          <cell r="G72">
            <v>6</v>
          </cell>
          <cell r="H72">
            <v>18</v>
          </cell>
          <cell r="I72">
            <v>0</v>
          </cell>
        </row>
      </sheetData>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내역서"/>
      <sheetName val="수량산출"/>
      <sheetName val="중량산출"/>
      <sheetName val="PANEL 중량산출"/>
      <sheetName val="견적대비표"/>
      <sheetName val="배관배선"/>
      <sheetName val="단가대비표"/>
      <sheetName val="성스테이지"/>
      <sheetName val="타견적서 영시스템"/>
      <sheetName val="진명견적"/>
      <sheetName val="목차"/>
      <sheetName val="N賃率-職"/>
      <sheetName val="실행내역"/>
      <sheetName val="직노"/>
      <sheetName val="Sheet1"/>
      <sheetName val="1안"/>
      <sheetName val="일위대가목록"/>
      <sheetName val="매매"/>
      <sheetName val="1.1"/>
      <sheetName val="단위단가"/>
      <sheetName val="기계공사"/>
      <sheetName val="내역"/>
      <sheetName val="45,46"/>
      <sheetName val="일위대가"/>
      <sheetName val="건축공사실행"/>
      <sheetName val="자재비"/>
      <sheetName val="고분"/>
      <sheetName val="말뚝지지력산정"/>
      <sheetName val="전신환매도율"/>
      <sheetName val="재료"/>
      <sheetName val="설치자재"/>
      <sheetName val="기초목록"/>
      <sheetName val="단가(자재)"/>
      <sheetName val="을지"/>
      <sheetName val="합천내역"/>
      <sheetName val="공조기휀"/>
      <sheetName val="일위대가(가설)"/>
      <sheetName val="기본단가표"/>
      <sheetName val="기본일위"/>
      <sheetName val="일위목차"/>
      <sheetName val="업무분장 "/>
      <sheetName val="공통"/>
      <sheetName val="PANEL_중량산출"/>
      <sheetName val="타견적서_영시스템"/>
      <sheetName val="실행내역서 "/>
      <sheetName val="Sheet4"/>
      <sheetName val="Baby일위대가"/>
      <sheetName val="단위수량"/>
    </sheet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REF"/>
      <sheetName val="재료"/>
      <sheetName val="설치자재"/>
      <sheetName val="내역서 (물자+물정) "/>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20관리비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단가비교"/>
      <sheetName val="견적대비"/>
      <sheetName val="일위대가"/>
      <sheetName val="Sheet11"/>
      <sheetName val="Sheet12"/>
      <sheetName val="Sheet13"/>
      <sheetName val="Sheet14"/>
      <sheetName val="Sheet15"/>
      <sheetName val="Sheet16"/>
      <sheetName val="기계경비(시간당)"/>
      <sheetName val="램머"/>
      <sheetName val="U-TYPE(1)"/>
      <sheetName val="#REF"/>
      <sheetName val="경산"/>
      <sheetName val="20관리비율"/>
      <sheetName val="내역서"/>
      <sheetName val="N賃率-職"/>
      <sheetName val="초기화면"/>
      <sheetName val="관급자재"/>
      <sheetName val="용역비내역-진짜"/>
      <sheetName val="CT "/>
      <sheetName val="BID"/>
      <sheetName val="을지"/>
      <sheetName val="I一般比"/>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20관리비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직재"/>
      <sheetName val="I一般比"/>
      <sheetName val="20관리비율"/>
      <sheetName val="C-노임단가"/>
      <sheetName val="실행철강하도"/>
      <sheetName val="단가산출"/>
      <sheetName val="간지"/>
      <sheetName val="건축내역"/>
      <sheetName val="일위대가(가설)"/>
      <sheetName val="#REF"/>
      <sheetName val="갑지(추정)"/>
      <sheetName val="J直材4"/>
      <sheetName val="8.PILE  (돌출)"/>
      <sheetName val="수량산출"/>
      <sheetName val="PLT8500"/>
      <sheetName val="1단계"/>
      <sheetName val="설계서"/>
      <sheetName val="직노"/>
      <sheetName val="기계공사"/>
      <sheetName val="관급자재"/>
      <sheetName val="자재"/>
      <sheetName val="Sheet1"/>
      <sheetName val="노임단가"/>
      <sheetName val="증감내역서"/>
      <sheetName val="실행단가철(ems코드적용)"/>
      <sheetName val="차액보증"/>
      <sheetName val="입력"/>
      <sheetName val="부대내역"/>
      <sheetName val="Util&amp; Real"/>
      <sheetName val="집계표"/>
      <sheetName val="99 조정금액"/>
      <sheetName val="단"/>
      <sheetName val="데리네이타현황"/>
      <sheetName val="내역"/>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s>
    <sheetDataSet>
      <sheetData sheetId="0">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장관리"/>
      <sheetName val="공정집계_국별"/>
      <sheetName val="감가상각"/>
      <sheetName val="1,2공구원가계산서"/>
      <sheetName val="1공구산출내역서"/>
      <sheetName val="DATE"/>
      <sheetName val="제직재"/>
      <sheetName val="설직재-1"/>
      <sheetName val="추가예산"/>
      <sheetName val="NAV000"/>
      <sheetName val="XXXXXX"/>
      <sheetName val="VXXXX"/>
      <sheetName val="견적검토결과(공문)"/>
      <sheetName val="검토내역"/>
      <sheetName val="화성"/>
      <sheetName val="원가계산서"/>
      <sheetName val="국내조달(통합-1)"/>
      <sheetName val="2공구산출내역"/>
      <sheetName val="CON'C"/>
      <sheetName val="원가계산서(변경)"/>
      <sheetName val="총괄내역서"/>
      <sheetName val="금호"/>
      <sheetName val="직재"/>
      <sheetName val="관급"/>
      <sheetName val="MS"/>
      <sheetName val="수량산출"/>
    </sheetNames>
    <definedNames>
      <definedName name="아래"/>
      <definedName name="아래1"/>
      <definedName name="아사꾸라방식"/>
      <definedName name="이전화면"/>
      <definedName name="이전화면1"/>
      <definedName name="초기화면"/>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내역서"/>
      <sheetName val="수량산출"/>
      <sheetName val="중량산출"/>
      <sheetName val="PANEL 인원산출"/>
      <sheetName val="단가대비표"/>
      <sheetName val="견적대비표"/>
      <sheetName val="타견적성스테이지"/>
      <sheetName val="타견적서 영시스템"/>
      <sheetName val="진명견적"/>
      <sheetName val="배관배선"/>
      <sheetName val="단가대비표 (2)"/>
      <sheetName val="제-노임"/>
      <sheetName val="제직재"/>
      <sheetName val="전기단가조사서"/>
      <sheetName val="중기사용료"/>
      <sheetName val="한강운반비"/>
      <sheetName val="청천내"/>
      <sheetName val="신우"/>
      <sheetName val="개요"/>
      <sheetName val="내역서단가산출용"/>
      <sheetName val="선급금신청서"/>
      <sheetName val="N賃率-職"/>
      <sheetName val="일위대가"/>
      <sheetName val="제품별"/>
      <sheetName val="자재단가"/>
      <sheetName val="입찰견적보고서"/>
      <sheetName val="여과지동"/>
      <sheetName val="기초자료"/>
      <sheetName val="9GNG운반"/>
      <sheetName val="청주과학대학내역서(타견적)"/>
      <sheetName val="UNIT"/>
      <sheetName val="J直材4"/>
      <sheetName val="일위"/>
      <sheetName val="I一般比"/>
      <sheetName val="문학간접"/>
      <sheetName val="XL4Poppy"/>
      <sheetName val="#REF"/>
      <sheetName val="본사인상전"/>
      <sheetName val="유림총괄"/>
      <sheetName val="TNC(1안)"/>
      <sheetName val="터파기및재료"/>
      <sheetName val="노임단가"/>
      <sheetName val="제36-40호표"/>
      <sheetName val="하조서"/>
      <sheetName val="데이타"/>
      <sheetName val="식재인부"/>
      <sheetName val="산출근거"/>
      <sheetName val="단가 및 재료비"/>
      <sheetName val="내역"/>
      <sheetName val="직재"/>
      <sheetName val="산출내역서집계표"/>
      <sheetName val="덕전리"/>
      <sheetName val="Y-WORK"/>
      <sheetName val="20관리비율"/>
      <sheetName val="제조 경영"/>
      <sheetName val="차액보증"/>
      <sheetName val="기초단가"/>
      <sheetName val="원가서"/>
      <sheetName val="일위대가(가설)"/>
      <sheetName val="토공사B동추가"/>
      <sheetName val="실내건축일위대가"/>
      <sheetName val="일위대가(1)"/>
      <sheetName val="수량계산서 집계표(가설 신설 및 철거-을지로3가 3호선)"/>
      <sheetName val="수량계산서 집계표(신설-을지로3가 3호선)"/>
      <sheetName val="수량계산서 집계표(철거-을지로3가 3호선)"/>
      <sheetName val="금융비용"/>
      <sheetName val="암거"/>
      <sheetName val="포장공"/>
      <sheetName val="배수공"/>
      <sheetName val="원가 (2)"/>
      <sheetName val="연습"/>
      <sheetName val="원본(갑지)"/>
      <sheetName val="PANEL_인원산출"/>
      <sheetName val="타견적서_영시스템"/>
      <sheetName val="단가대비표_(2)"/>
      <sheetName val="Sheet1"/>
      <sheetName val="재집"/>
      <sheetName val="열차무선 수량집계"/>
      <sheetName val="집계표"/>
      <sheetName val="Total"/>
      <sheetName val="C-노임단가"/>
      <sheetName val="요율"/>
      <sheetName val="인건비"/>
      <sheetName val="단가"/>
      <sheetName val="역공종"/>
      <sheetName val="Sheet2"/>
      <sheetName val="2"/>
      <sheetName val="기초DATA(2)"/>
      <sheetName val="산출"/>
      <sheetName val="집계"/>
      <sheetName val="쇠(1)"/>
      <sheetName val="가격(3)"/>
      <sheetName val="Sheet9"/>
      <sheetName val="가설개략"/>
      <sheetName val="합천내역"/>
      <sheetName val="일위_파일"/>
      <sheetName val="입력"/>
      <sheetName val="직노"/>
      <sheetName val="단가산출"/>
      <sheetName val="SW개발대상목록(기능점수)"/>
      <sheetName val="샌딩 에폭시 도장"/>
      <sheetName val="일반문틀 설치"/>
      <sheetName val="소요자재"/>
      <sheetName val="00상노임"/>
      <sheetName val="96보완계획7.12"/>
      <sheetName val="공통"/>
      <sheetName val="ABUT수량-A1"/>
      <sheetName val="관로공표지"/>
      <sheetName val="산출근거1"/>
      <sheetName val="공종목록표"/>
      <sheetName val="공정집계_국별"/>
      <sheetName val="감리원단가"/>
      <sheetName val="거리계산"/>
      <sheetName val="단가목록"/>
      <sheetName val="모래기초"/>
      <sheetName val="샘플표지"/>
      <sheetName val="AS포장복구 "/>
      <sheetName val="내역서적용"/>
      <sheetName val="입찰안"/>
      <sheetName val="매출매입"/>
      <sheetName val="이름정의"/>
      <sheetName val="초기화면"/>
      <sheetName val="일위대가표"/>
      <sheetName val="단가표"/>
      <sheetName val="4안전율"/>
      <sheetName val="자료입력"/>
      <sheetName val="DATE"/>
      <sheetName val="소방공사"/>
      <sheetName val="전기공사"/>
      <sheetName val="건설공사"/>
      <sheetName val="정보통신공사"/>
      <sheetName val="45,46"/>
      <sheetName val="인건-측정"/>
      <sheetName val="수자재단위당"/>
      <sheetName val="기본일위"/>
      <sheetName val="CAUDIT"/>
      <sheetName val="변경갑지"/>
      <sheetName val="증감(갑지)"/>
      <sheetName val="연부97-1"/>
      <sheetName val="실행철강하도"/>
      <sheetName val="실행내역서 "/>
      <sheetName val="danga"/>
      <sheetName val="단"/>
      <sheetName val="단가대비표(SYS)"/>
      <sheetName val="제조노임"/>
      <sheetName val="5.단가대비표"/>
      <sheetName val="설직재-1"/>
      <sheetName val="일위대가1"/>
      <sheetName val="APT"/>
      <sheetName val="남양내역"/>
      <sheetName val="내역서변경성원"/>
      <sheetName val="범용개발순소요비용"/>
      <sheetName val="위치"/>
      <sheetName val="단가산출서"/>
      <sheetName val="노임"/>
      <sheetName val="조명시설"/>
      <sheetName val="견적정보"/>
      <sheetName val="집계표(육상)"/>
      <sheetName val="예측단가간지"/>
      <sheetName val="감리매출"/>
      <sheetName val="48일위"/>
      <sheetName val="22철거수량"/>
      <sheetName val="최종총괄"/>
      <sheetName val="세부산출내역서"/>
      <sheetName val="2.어플리케이션보정계수"/>
      <sheetName val="#3_일위대가목록"/>
      <sheetName val="DATA"/>
      <sheetName val="내역서2안"/>
      <sheetName val="copy"/>
      <sheetName val="식음료"/>
      <sheetName val="감액총괄표"/>
      <sheetName val="대치판정"/>
      <sheetName val="인원계획-미화"/>
      <sheetName val="DHEQSUPT"/>
      <sheetName val="직접비내역서"/>
      <sheetName val="Sheet6"/>
      <sheetName val="VXXXXXXX"/>
      <sheetName val="배수관공"/>
      <sheetName val="BID"/>
      <sheetName val="호별계약현황"/>
      <sheetName val="지구단위계획"/>
      <sheetName val="배관배선 단가조사"/>
      <sheetName val="일위대가집계"/>
      <sheetName val="COPING"/>
      <sheetName val="사다리"/>
      <sheetName val="FM3(2~6공)"/>
      <sheetName val="잔토처리"/>
      <sheetName val="복구단가"/>
      <sheetName val="코드표"/>
      <sheetName val="대창(장성)"/>
      <sheetName val="연차(일위)"/>
      <sheetName val="개소별수량산출"/>
      <sheetName val="요약&amp;결과"/>
      <sheetName val="cp-e1"/>
      <sheetName val="부하계산서"/>
      <sheetName val="49일위"/>
      <sheetName val="입력변수"/>
      <sheetName val="1.ER유체응용"/>
      <sheetName val="4.시험장비"/>
      <sheetName val="1.우편집중내역서"/>
      <sheetName val="기계경비일람"/>
      <sheetName val="06 일위대가목록"/>
      <sheetName val="도급"/>
      <sheetName val="연장및면적(좌측)"/>
      <sheetName val="1안"/>
      <sheetName val="설계예산서"/>
      <sheetName val="플랜트 설치"/>
      <sheetName val="시화점실행"/>
      <sheetName val="산출내역서"/>
      <sheetName val="판매시설"/>
      <sheetName val="일반부표"/>
      <sheetName val="정보"/>
      <sheetName val="O＆P"/>
      <sheetName val="98수문일위"/>
      <sheetName val="저수조"/>
      <sheetName val="업체별공사이행등급"/>
      <sheetName val="시중노임단가"/>
      <sheetName val="공사개요"/>
      <sheetName val="갑지(추정)"/>
      <sheetName val="도급실행(본관-주차장)"/>
      <sheetName val="sw1"/>
      <sheetName val="PI"/>
      <sheetName val="1.수인터널"/>
      <sheetName val="자단"/>
      <sheetName val="인공산출"/>
      <sheetName val="품목"/>
      <sheetName val="실행내역"/>
      <sheetName val="출력X"/>
      <sheetName val="데리네이타현황"/>
      <sheetName val="슬래브(PF)(하류)"/>
      <sheetName val="설계내역"/>
      <sheetName val="BJJIN"/>
      <sheetName val="6PILE  (돌출)"/>
      <sheetName val="콘크리트타설집계표"/>
      <sheetName val="PANEL_인원산출1"/>
      <sheetName val="타견적서_영시스템1"/>
      <sheetName val="단가대비표_(2)1"/>
      <sheetName val="단가_및_재료비"/>
      <sheetName val="96보완계획7_12"/>
      <sheetName val="제조_경영"/>
      <sheetName val="수량계산서_집계표(가설_신설_및_철거-을지로3가_3호선)"/>
      <sheetName val="수량계산서_집계표(신설-을지로3가_3호선)"/>
      <sheetName val="수량계산서_집계표(철거-을지로3가_3호선)"/>
      <sheetName val="열차무선_수량집계"/>
      <sheetName val="원가_(2)"/>
      <sheetName val="샌딩_에폭시_도장"/>
      <sheetName val="일반문틀_설치"/>
      <sheetName val="AS포장복구_"/>
      <sheetName val="기초코드"/>
      <sheetName val="2F 회의실견적(5_14 일대)"/>
      <sheetName val="S-ding"/>
      <sheetName val="FAX"/>
      <sheetName val="품셈"/>
    </sheetNames>
    <sheetDataSet>
      <sheetData sheetId="0" refreshError="1"/>
      <sheetData sheetId="1">
        <row r="1">
          <cell r="A1">
            <v>1</v>
          </cell>
        </row>
      </sheetData>
      <sheetData sheetId="2"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4">
          <cell r="A34">
            <v>33</v>
          </cell>
        </row>
        <row r="35">
          <cell r="A35">
            <v>34</v>
          </cell>
        </row>
        <row r="36">
          <cell r="A36">
            <v>35</v>
          </cell>
        </row>
        <row r="37">
          <cell r="A37">
            <v>36</v>
          </cell>
        </row>
        <row r="38">
          <cell r="A38">
            <v>37</v>
          </cell>
        </row>
        <row r="39">
          <cell r="A39" t="e">
            <v>#REF!</v>
          </cell>
        </row>
        <row r="40">
          <cell r="A40" t="e">
            <v>#REF!</v>
          </cell>
        </row>
        <row r="41">
          <cell r="A41" t="e">
            <v>#REF!</v>
          </cell>
        </row>
        <row r="42">
          <cell r="A42" t="e">
            <v>#REF!</v>
          </cell>
        </row>
        <row r="43">
          <cell r="A43" t="e">
            <v>#REF!</v>
          </cell>
        </row>
        <row r="45">
          <cell r="A45" t="e">
            <v>#REF!</v>
          </cell>
        </row>
        <row r="55">
          <cell r="A55">
            <v>0</v>
          </cell>
        </row>
        <row r="68">
          <cell r="A68" t="e">
            <v>#REF!</v>
          </cell>
        </row>
        <row r="113">
          <cell r="A113" t="e">
            <v>#REF!</v>
          </cell>
        </row>
        <row r="114">
          <cell r="A114" t="e">
            <v>#REF!</v>
          </cell>
        </row>
        <row r="115">
          <cell r="A115" t="e">
            <v>#REF!</v>
          </cell>
        </row>
        <row r="116">
          <cell r="A116" t="e">
            <v>#REF!</v>
          </cell>
        </row>
        <row r="117">
          <cell r="A117" t="e">
            <v>#REF!</v>
          </cell>
        </row>
        <row r="118">
          <cell r="A118" t="e">
            <v>#REF!</v>
          </cell>
        </row>
        <row r="119">
          <cell r="A119" t="e">
            <v>#REF!</v>
          </cell>
        </row>
        <row r="120">
          <cell r="A120" t="e">
            <v>#REF!</v>
          </cell>
        </row>
        <row r="121">
          <cell r="A121" t="e">
            <v>#REF!</v>
          </cell>
        </row>
        <row r="122">
          <cell r="A122" t="e">
            <v>#REF!</v>
          </cell>
        </row>
        <row r="123">
          <cell r="A123" t="e">
            <v>#REF!</v>
          </cell>
        </row>
        <row r="124">
          <cell r="A124" t="e">
            <v>#REF!</v>
          </cell>
        </row>
        <row r="126">
          <cell r="A126" t="e">
            <v>#REF!</v>
          </cell>
        </row>
        <row r="127">
          <cell r="A127" t="e">
            <v>#REF!</v>
          </cell>
        </row>
        <row r="128">
          <cell r="A128" t="e">
            <v>#REF!</v>
          </cell>
        </row>
        <row r="130">
          <cell r="A130" t="e">
            <v>#REF!</v>
          </cell>
        </row>
        <row r="131">
          <cell r="A131" t="e">
            <v>#REF!</v>
          </cell>
        </row>
        <row r="134">
          <cell r="A134" t="e">
            <v>#REF!</v>
          </cell>
        </row>
        <row r="135">
          <cell r="A135" t="e">
            <v>#REF!</v>
          </cell>
        </row>
        <row r="136">
          <cell r="A136" t="e">
            <v>#REF!</v>
          </cell>
        </row>
        <row r="137">
          <cell r="A137" t="e">
            <v>#REF!</v>
          </cell>
        </row>
        <row r="140">
          <cell r="A140" t="e">
            <v>#REF!</v>
          </cell>
        </row>
        <row r="141">
          <cell r="A141" t="e">
            <v>#REF!</v>
          </cell>
        </row>
        <row r="142">
          <cell r="A142" t="e">
            <v>#REF!</v>
          </cell>
        </row>
        <row r="143">
          <cell r="A143" t="e">
            <v>#REF!</v>
          </cell>
        </row>
        <row r="144">
          <cell r="A144" t="e">
            <v>#REF!</v>
          </cell>
        </row>
        <row r="145">
          <cell r="A145" t="e">
            <v>#REF!</v>
          </cell>
        </row>
        <row r="146">
          <cell r="A146" t="e">
            <v>#REF!</v>
          </cell>
        </row>
        <row r="147">
          <cell r="A147" t="e">
            <v>#REF!</v>
          </cell>
        </row>
        <row r="148">
          <cell r="A148" t="e">
            <v>#REF!</v>
          </cell>
        </row>
        <row r="149">
          <cell r="A149" t="e">
            <v>#REF!</v>
          </cell>
        </row>
        <row r="150">
          <cell r="A150" t="e">
            <v>#REF!</v>
          </cell>
        </row>
        <row r="151">
          <cell r="A151" t="e">
            <v>#REF!</v>
          </cell>
        </row>
        <row r="152">
          <cell r="A152" t="e">
            <v>#REF!</v>
          </cell>
        </row>
        <row r="153">
          <cell r="A153" t="e">
            <v>#REF!</v>
          </cell>
        </row>
        <row r="154">
          <cell r="A154" t="e">
            <v>#REF!</v>
          </cell>
        </row>
        <row r="156">
          <cell r="A156" t="e">
            <v>#REF!</v>
          </cell>
        </row>
        <row r="157">
          <cell r="A157" t="e">
            <v>#REF!</v>
          </cell>
        </row>
        <row r="158">
          <cell r="A158" t="e">
            <v>#REF!</v>
          </cell>
        </row>
        <row r="159">
          <cell r="A159" t="e">
            <v>#REF!</v>
          </cell>
        </row>
        <row r="160">
          <cell r="A160" t="e">
            <v>#REF!</v>
          </cell>
        </row>
        <row r="161">
          <cell r="A161" t="e">
            <v>#REF!</v>
          </cell>
        </row>
        <row r="162">
          <cell r="A162" t="e">
            <v>#REF!</v>
          </cell>
        </row>
        <row r="163">
          <cell r="A163" t="e">
            <v>#REF!</v>
          </cell>
        </row>
        <row r="164">
          <cell r="A164" t="e">
            <v>#REF!</v>
          </cell>
        </row>
        <row r="165">
          <cell r="A165" t="e">
            <v>#REF!</v>
          </cell>
        </row>
        <row r="166">
          <cell r="A166" t="e">
            <v>#REF!</v>
          </cell>
        </row>
        <row r="167">
          <cell r="A167" t="e">
            <v>#REF!</v>
          </cell>
        </row>
        <row r="168">
          <cell r="A168" t="e">
            <v>#REF!</v>
          </cell>
        </row>
        <row r="169">
          <cell r="A169" t="e">
            <v>#REF!</v>
          </cell>
        </row>
        <row r="170">
          <cell r="A170" t="e">
            <v>#REF!</v>
          </cell>
        </row>
        <row r="171">
          <cell r="A171" t="e">
            <v>#REF!</v>
          </cell>
        </row>
        <row r="172">
          <cell r="A172" t="e">
            <v>#REF!</v>
          </cell>
        </row>
        <row r="174">
          <cell r="A174" t="e">
            <v>#REF!</v>
          </cell>
        </row>
        <row r="175">
          <cell r="A175" t="e">
            <v>#REF!</v>
          </cell>
        </row>
        <row r="176">
          <cell r="A176" t="e">
            <v>#REF!</v>
          </cell>
        </row>
        <row r="177">
          <cell r="A177" t="e">
            <v>#REF!</v>
          </cell>
        </row>
        <row r="178">
          <cell r="A178" t="e">
            <v>#REF!</v>
          </cell>
        </row>
        <row r="179">
          <cell r="A179" t="e">
            <v>#REF!</v>
          </cell>
        </row>
        <row r="180">
          <cell r="A180" t="e">
            <v>#REF!</v>
          </cell>
        </row>
        <row r="181">
          <cell r="A181" t="e">
            <v>#REF!</v>
          </cell>
        </row>
        <row r="182">
          <cell r="A182" t="e">
            <v>#REF!</v>
          </cell>
        </row>
        <row r="183">
          <cell r="A183" t="e">
            <v>#REF!</v>
          </cell>
        </row>
        <row r="184">
          <cell r="A184" t="e">
            <v>#REF!</v>
          </cell>
        </row>
        <row r="185">
          <cell r="A185" t="e">
            <v>#REF!</v>
          </cell>
        </row>
        <row r="200">
          <cell r="A200" t="e">
            <v>#REF!</v>
          </cell>
        </row>
        <row r="222">
          <cell r="A222" t="e">
            <v>#REF!</v>
          </cell>
        </row>
        <row r="223">
          <cell r="A223" t="e">
            <v>#REF!</v>
          </cell>
        </row>
        <row r="230">
          <cell r="A230" t="e">
            <v>#REF!</v>
          </cell>
        </row>
        <row r="262">
          <cell r="A262" t="e">
            <v>#REF!</v>
          </cell>
        </row>
        <row r="263">
          <cell r="A263" t="e">
            <v>#REF!</v>
          </cell>
        </row>
        <row r="264">
          <cell r="A264" t="e">
            <v>#REF!</v>
          </cell>
        </row>
        <row r="265">
          <cell r="A265" t="e">
            <v>#REF!</v>
          </cell>
        </row>
        <row r="266">
          <cell r="A266" t="e">
            <v>#REF!</v>
          </cell>
        </row>
        <row r="267">
          <cell r="A267" t="e">
            <v>#REF!</v>
          </cell>
        </row>
        <row r="268">
          <cell r="A268" t="e">
            <v>#REF!</v>
          </cell>
        </row>
        <row r="269">
          <cell r="A269" t="e">
            <v>#REF!</v>
          </cell>
        </row>
        <row r="271">
          <cell r="A271" t="e">
            <v>#REF!</v>
          </cell>
        </row>
        <row r="272">
          <cell r="A272" t="e">
            <v>#REF!</v>
          </cell>
        </row>
        <row r="273">
          <cell r="A273" t="e">
            <v>#REF!</v>
          </cell>
        </row>
        <row r="282">
          <cell r="A282" t="e">
            <v>#REF!</v>
          </cell>
        </row>
        <row r="283">
          <cell r="A283" t="e">
            <v>#REF!</v>
          </cell>
        </row>
        <row r="284">
          <cell r="A284" t="e">
            <v>#REF!</v>
          </cell>
        </row>
        <row r="285">
          <cell r="A285" t="e">
            <v>#REF!</v>
          </cell>
        </row>
        <row r="286">
          <cell r="A286" t="e">
            <v>#REF!</v>
          </cell>
        </row>
        <row r="287">
          <cell r="A287" t="e">
            <v>#REF!</v>
          </cell>
        </row>
        <row r="288">
          <cell r="A288" t="e">
            <v>#REF!</v>
          </cell>
        </row>
        <row r="289">
          <cell r="A289" t="e">
            <v>#REF!</v>
          </cell>
        </row>
        <row r="290">
          <cell r="A290" t="e">
            <v>#REF!</v>
          </cell>
        </row>
        <row r="291">
          <cell r="A291" t="e">
            <v>#REF!</v>
          </cell>
        </row>
        <row r="292">
          <cell r="A292" t="e">
            <v>#REF!</v>
          </cell>
        </row>
        <row r="293">
          <cell r="A293" t="e">
            <v>#REF!</v>
          </cell>
        </row>
        <row r="294">
          <cell r="A294" t="e">
            <v>#REF!</v>
          </cell>
        </row>
        <row r="295">
          <cell r="A295" t="e">
            <v>#REF!</v>
          </cell>
        </row>
        <row r="296">
          <cell r="A296" t="e">
            <v>#REF!</v>
          </cell>
        </row>
        <row r="297">
          <cell r="A297" t="e">
            <v>#REF!</v>
          </cell>
        </row>
        <row r="298">
          <cell r="A298" t="e">
            <v>#REF!</v>
          </cell>
        </row>
        <row r="299">
          <cell r="A299" t="e">
            <v>#REF!</v>
          </cell>
        </row>
        <row r="300">
          <cell r="A300" t="e">
            <v>#REF!</v>
          </cell>
        </row>
        <row r="302">
          <cell r="A302" t="e">
            <v>#REF!</v>
          </cell>
        </row>
        <row r="303">
          <cell r="A303" t="e">
            <v>#REF!</v>
          </cell>
        </row>
        <row r="308">
          <cell r="A308" t="e">
            <v>#REF!</v>
          </cell>
        </row>
        <row r="309">
          <cell r="A309" t="e">
            <v>#REF!</v>
          </cell>
        </row>
        <row r="310">
          <cell r="A310" t="e">
            <v>#REF!</v>
          </cell>
        </row>
        <row r="311">
          <cell r="A311" t="e">
            <v>#REF!</v>
          </cell>
        </row>
        <row r="313">
          <cell r="A313" t="e">
            <v>#REF!</v>
          </cell>
        </row>
        <row r="314">
          <cell r="A314" t="e">
            <v>#REF!</v>
          </cell>
        </row>
        <row r="315">
          <cell r="A315" t="e">
            <v>#REF!</v>
          </cell>
        </row>
        <row r="316">
          <cell r="A316" t="e">
            <v>#REF!</v>
          </cell>
        </row>
        <row r="317">
          <cell r="A317" t="e">
            <v>#REF!</v>
          </cell>
        </row>
        <row r="318">
          <cell r="A318" t="e">
            <v>#REF!</v>
          </cell>
        </row>
        <row r="319">
          <cell r="A319" t="e">
            <v>#REF!</v>
          </cell>
        </row>
        <row r="320">
          <cell r="A320" t="e">
            <v>#REF!</v>
          </cell>
        </row>
        <row r="321">
          <cell r="A321" t="e">
            <v>#REF!</v>
          </cell>
        </row>
        <row r="322">
          <cell r="A322" t="e">
            <v>#REF!</v>
          </cell>
        </row>
        <row r="323">
          <cell r="A323" t="e">
            <v>#REF!</v>
          </cell>
        </row>
        <row r="324">
          <cell r="A324" t="e">
            <v>#REF!</v>
          </cell>
        </row>
        <row r="325">
          <cell r="A325" t="e">
            <v>#REF!</v>
          </cell>
        </row>
        <row r="326">
          <cell r="A326" t="e">
            <v>#REF!</v>
          </cell>
        </row>
        <row r="327">
          <cell r="A327" t="e">
            <v>#REF!</v>
          </cell>
        </row>
        <row r="328">
          <cell r="A328" t="e">
            <v>#REF!</v>
          </cell>
        </row>
        <row r="329">
          <cell r="A329" t="e">
            <v>#REF!</v>
          </cell>
        </row>
        <row r="331">
          <cell r="A331" t="e">
            <v>#REF!</v>
          </cell>
        </row>
        <row r="332">
          <cell r="A332" t="e">
            <v>#REF!</v>
          </cell>
        </row>
        <row r="333">
          <cell r="A333" t="e">
            <v>#REF!</v>
          </cell>
        </row>
        <row r="334">
          <cell r="A334" t="e">
            <v>#REF!</v>
          </cell>
        </row>
        <row r="335">
          <cell r="A335" t="e">
            <v>#REF!</v>
          </cell>
        </row>
        <row r="336">
          <cell r="A336" t="e">
            <v>#REF!</v>
          </cell>
        </row>
        <row r="337">
          <cell r="A337" t="e">
            <v>#REF!</v>
          </cell>
        </row>
        <row r="338">
          <cell r="A338" t="e">
            <v>#REF!</v>
          </cell>
        </row>
        <row r="339">
          <cell r="A339" t="e">
            <v>#REF!</v>
          </cell>
        </row>
        <row r="340">
          <cell r="A340" t="e">
            <v>#REF!</v>
          </cell>
        </row>
        <row r="341">
          <cell r="A341" t="e">
            <v>#REF!</v>
          </cell>
        </row>
        <row r="342">
          <cell r="A342" t="e">
            <v>#REF!</v>
          </cell>
        </row>
        <row r="343">
          <cell r="A343" t="e">
            <v>#REF!</v>
          </cell>
        </row>
        <row r="344">
          <cell r="A344" t="e">
            <v>#REF!</v>
          </cell>
        </row>
        <row r="345">
          <cell r="A345" t="e">
            <v>#REF!</v>
          </cell>
        </row>
        <row r="346">
          <cell r="A346" t="e">
            <v>#REF!</v>
          </cell>
        </row>
        <row r="347">
          <cell r="A347" t="e">
            <v>#REF!</v>
          </cell>
        </row>
        <row r="348">
          <cell r="A348" t="e">
            <v>#REF!</v>
          </cell>
        </row>
        <row r="352">
          <cell r="A352" t="e">
            <v>#REF!</v>
          </cell>
        </row>
        <row r="353">
          <cell r="A353" t="e">
            <v>#REF!</v>
          </cell>
        </row>
        <row r="354">
          <cell r="A354" t="e">
            <v>#REF!</v>
          </cell>
        </row>
        <row r="355">
          <cell r="A355" t="e">
            <v>#REF!</v>
          </cell>
        </row>
        <row r="356">
          <cell r="A356" t="e">
            <v>#REF!</v>
          </cell>
        </row>
        <row r="357">
          <cell r="A357" t="e">
            <v>#REF!</v>
          </cell>
        </row>
        <row r="358">
          <cell r="A358" t="e">
            <v>#REF!</v>
          </cell>
        </row>
        <row r="359">
          <cell r="A359" t="e">
            <v>#REF!</v>
          </cell>
        </row>
        <row r="360">
          <cell r="A360" t="e">
            <v>#REF!</v>
          </cell>
        </row>
        <row r="361">
          <cell r="A361" t="e">
            <v>#REF!</v>
          </cell>
        </row>
        <row r="362">
          <cell r="A362" t="e">
            <v>#REF!</v>
          </cell>
        </row>
        <row r="363">
          <cell r="A363" t="e">
            <v>#REF!</v>
          </cell>
        </row>
        <row r="364">
          <cell r="A364" t="e">
            <v>#REF!</v>
          </cell>
        </row>
        <row r="365">
          <cell r="A365" t="e">
            <v>#REF!</v>
          </cell>
        </row>
        <row r="366">
          <cell r="A366" t="e">
            <v>#REF!</v>
          </cell>
        </row>
        <row r="367">
          <cell r="A367" t="e">
            <v>#REF!</v>
          </cell>
        </row>
        <row r="368">
          <cell r="A368" t="e">
            <v>#REF!</v>
          </cell>
        </row>
        <row r="369">
          <cell r="A369" t="e">
            <v>#REF!</v>
          </cell>
        </row>
        <row r="370">
          <cell r="A370" t="e">
            <v>#REF!</v>
          </cell>
        </row>
        <row r="371">
          <cell r="A371" t="e">
            <v>#REF!</v>
          </cell>
        </row>
        <row r="372">
          <cell r="A372" t="e">
            <v>#REF!</v>
          </cell>
        </row>
        <row r="373">
          <cell r="A373" t="e">
            <v>#REF!</v>
          </cell>
        </row>
        <row r="374">
          <cell r="A374" t="e">
            <v>#REF!</v>
          </cell>
        </row>
        <row r="375">
          <cell r="A375" t="e">
            <v>#REF!</v>
          </cell>
        </row>
        <row r="376">
          <cell r="A376" t="e">
            <v>#REF!</v>
          </cell>
        </row>
        <row r="377">
          <cell r="A377" t="e">
            <v>#REF!</v>
          </cell>
        </row>
        <row r="378">
          <cell r="A378" t="e">
            <v>#REF!</v>
          </cell>
        </row>
        <row r="379">
          <cell r="A379" t="e">
            <v>#REF!</v>
          </cell>
        </row>
        <row r="380">
          <cell r="A380" t="e">
            <v>#REF!</v>
          </cell>
        </row>
        <row r="381">
          <cell r="A381" t="e">
            <v>#REF!</v>
          </cell>
        </row>
        <row r="382">
          <cell r="A382" t="e">
            <v>#REF!</v>
          </cell>
        </row>
        <row r="383">
          <cell r="A383" t="e">
            <v>#REF!</v>
          </cell>
        </row>
        <row r="384">
          <cell r="A384" t="e">
            <v>#REF!</v>
          </cell>
        </row>
        <row r="385">
          <cell r="A385" t="e">
            <v>#REF!</v>
          </cell>
        </row>
        <row r="386">
          <cell r="A386" t="e">
            <v>#REF!</v>
          </cell>
        </row>
        <row r="387">
          <cell r="A387" t="e">
            <v>#REF!</v>
          </cell>
        </row>
        <row r="388">
          <cell r="A388" t="e">
            <v>#REF!</v>
          </cell>
        </row>
        <row r="389">
          <cell r="A389" t="e">
            <v>#REF!</v>
          </cell>
        </row>
        <row r="390">
          <cell r="A390" t="e">
            <v>#REF!</v>
          </cell>
        </row>
        <row r="391">
          <cell r="A391" t="e">
            <v>#REF!</v>
          </cell>
        </row>
        <row r="392">
          <cell r="A392" t="e">
            <v>#REF!</v>
          </cell>
        </row>
        <row r="393">
          <cell r="A393" t="e">
            <v>#REF!</v>
          </cell>
        </row>
        <row r="394">
          <cell r="A394" t="e">
            <v>#REF!</v>
          </cell>
        </row>
        <row r="395">
          <cell r="A395" t="e">
            <v>#REF!</v>
          </cell>
        </row>
        <row r="396">
          <cell r="A396" t="e">
            <v>#REF!</v>
          </cell>
        </row>
        <row r="397">
          <cell r="A397" t="e">
            <v>#REF!</v>
          </cell>
        </row>
        <row r="398">
          <cell r="A398" t="e">
            <v>#REF!</v>
          </cell>
        </row>
        <row r="399">
          <cell r="A399" t="e">
            <v>#REF!</v>
          </cell>
        </row>
        <row r="400">
          <cell r="A400" t="e">
            <v>#REF!</v>
          </cell>
        </row>
        <row r="401">
          <cell r="A401" t="e">
            <v>#REF!</v>
          </cell>
        </row>
        <row r="402">
          <cell r="A402" t="e">
            <v>#REF!</v>
          </cell>
        </row>
        <row r="403">
          <cell r="A403" t="e">
            <v>#REF!</v>
          </cell>
        </row>
        <row r="404">
          <cell r="A404" t="e">
            <v>#REF!</v>
          </cell>
        </row>
        <row r="405">
          <cell r="A405" t="e">
            <v>#REF!</v>
          </cell>
        </row>
        <row r="406">
          <cell r="A406" t="e">
            <v>#REF!</v>
          </cell>
        </row>
        <row r="407">
          <cell r="A407" t="e">
            <v>#REF!</v>
          </cell>
        </row>
        <row r="408">
          <cell r="A408" t="e">
            <v>#REF!</v>
          </cell>
        </row>
        <row r="409">
          <cell r="A409" t="e">
            <v>#REF!</v>
          </cell>
        </row>
        <row r="410">
          <cell r="A410" t="e">
            <v>#REF!</v>
          </cell>
        </row>
        <row r="411">
          <cell r="A411" t="e">
            <v>#REF!</v>
          </cell>
        </row>
        <row r="412">
          <cell r="A412" t="e">
            <v>#REF!</v>
          </cell>
        </row>
        <row r="413">
          <cell r="A413" t="e">
            <v>#REF!</v>
          </cell>
        </row>
        <row r="414">
          <cell r="A414" t="e">
            <v>#REF!</v>
          </cell>
        </row>
        <row r="415">
          <cell r="A415" t="e">
            <v>#REF!</v>
          </cell>
        </row>
        <row r="416">
          <cell r="A416" t="e">
            <v>#REF!</v>
          </cell>
        </row>
        <row r="417">
          <cell r="A417" t="e">
            <v>#REF!</v>
          </cell>
        </row>
        <row r="418">
          <cell r="A418" t="e">
            <v>#REF!</v>
          </cell>
        </row>
        <row r="419">
          <cell r="A419" t="e">
            <v>#REF!</v>
          </cell>
        </row>
        <row r="420">
          <cell r="A420" t="e">
            <v>#REF!</v>
          </cell>
        </row>
        <row r="421">
          <cell r="A421" t="e">
            <v>#REF!</v>
          </cell>
        </row>
        <row r="422">
          <cell r="A422" t="e">
            <v>#REF!</v>
          </cell>
        </row>
        <row r="423">
          <cell r="A423" t="e">
            <v>#REF!</v>
          </cell>
        </row>
        <row r="424">
          <cell r="A424" t="e">
            <v>#REF!</v>
          </cell>
        </row>
        <row r="425">
          <cell r="A425" t="e">
            <v>#REF!</v>
          </cell>
        </row>
        <row r="426">
          <cell r="A426" t="e">
            <v>#REF!</v>
          </cell>
        </row>
        <row r="427">
          <cell r="A427" t="e">
            <v>#REF!</v>
          </cell>
        </row>
        <row r="428">
          <cell r="A428" t="e">
            <v>#REF!</v>
          </cell>
        </row>
        <row r="429">
          <cell r="A429" t="e">
            <v>#REF!</v>
          </cell>
        </row>
        <row r="430">
          <cell r="A430" t="e">
            <v>#REF!</v>
          </cell>
        </row>
        <row r="431">
          <cell r="A431" t="e">
            <v>#REF!</v>
          </cell>
        </row>
        <row r="432">
          <cell r="A432" t="e">
            <v>#REF!</v>
          </cell>
        </row>
        <row r="433">
          <cell r="A433" t="e">
            <v>#REF!</v>
          </cell>
        </row>
        <row r="434">
          <cell r="A434" t="e">
            <v>#REF!</v>
          </cell>
        </row>
        <row r="435">
          <cell r="A435" t="e">
            <v>#REF!</v>
          </cell>
        </row>
        <row r="436">
          <cell r="A436" t="e">
            <v>#REF!</v>
          </cell>
        </row>
        <row r="437">
          <cell r="A437" t="e">
            <v>#REF!</v>
          </cell>
        </row>
        <row r="438">
          <cell r="A438" t="e">
            <v>#REF!</v>
          </cell>
        </row>
        <row r="439">
          <cell r="A439" t="e">
            <v>#REF!</v>
          </cell>
        </row>
        <row r="440">
          <cell r="A440" t="e">
            <v>#REF!</v>
          </cell>
        </row>
        <row r="441">
          <cell r="A441" t="e">
            <v>#REF!</v>
          </cell>
        </row>
        <row r="442">
          <cell r="A442" t="e">
            <v>#REF!</v>
          </cell>
        </row>
        <row r="443">
          <cell r="A443" t="e">
            <v>#REF!</v>
          </cell>
        </row>
        <row r="444">
          <cell r="A444" t="e">
            <v>#REF!</v>
          </cell>
        </row>
        <row r="445">
          <cell r="A445" t="e">
            <v>#REF!</v>
          </cell>
        </row>
        <row r="446">
          <cell r="A446" t="e">
            <v>#REF!</v>
          </cell>
        </row>
        <row r="447">
          <cell r="A447" t="e">
            <v>#REF!</v>
          </cell>
        </row>
        <row r="448">
          <cell r="A448" t="e">
            <v>#REF!</v>
          </cell>
        </row>
        <row r="449">
          <cell r="A449" t="e">
            <v>#REF!</v>
          </cell>
        </row>
        <row r="450">
          <cell r="A450" t="e">
            <v>#REF!</v>
          </cell>
        </row>
        <row r="451">
          <cell r="A451" t="e">
            <v>#REF!</v>
          </cell>
        </row>
        <row r="452">
          <cell r="A452" t="e">
            <v>#REF!</v>
          </cell>
        </row>
        <row r="453">
          <cell r="A453" t="e">
            <v>#REF!</v>
          </cell>
        </row>
        <row r="454">
          <cell r="A454" t="e">
            <v>#REF!</v>
          </cell>
        </row>
        <row r="455">
          <cell r="A455" t="e">
            <v>#REF!</v>
          </cell>
        </row>
        <row r="456">
          <cell r="A456" t="e">
            <v>#REF!</v>
          </cell>
        </row>
        <row r="457">
          <cell r="A457" t="e">
            <v>#REF!</v>
          </cell>
        </row>
        <row r="458">
          <cell r="A458" t="e">
            <v>#REF!</v>
          </cell>
        </row>
        <row r="459">
          <cell r="A459" t="e">
            <v>#REF!</v>
          </cell>
        </row>
        <row r="460">
          <cell r="A460" t="e">
            <v>#REF!</v>
          </cell>
        </row>
        <row r="461">
          <cell r="A461" t="e">
            <v>#REF!</v>
          </cell>
        </row>
        <row r="462">
          <cell r="A462" t="e">
            <v>#REF!</v>
          </cell>
        </row>
        <row r="463">
          <cell r="A463" t="e">
            <v>#REF!</v>
          </cell>
        </row>
        <row r="464">
          <cell r="A464" t="e">
            <v>#REF!</v>
          </cell>
        </row>
        <row r="465">
          <cell r="A465" t="e">
            <v>#REF!</v>
          </cell>
        </row>
        <row r="466">
          <cell r="A466" t="e">
            <v>#REF!</v>
          </cell>
        </row>
        <row r="467">
          <cell r="A467" t="e">
            <v>#REF!</v>
          </cell>
        </row>
        <row r="468">
          <cell r="A468" t="e">
            <v>#REF!</v>
          </cell>
        </row>
        <row r="469">
          <cell r="A469" t="e">
            <v>#REF!</v>
          </cell>
        </row>
        <row r="470">
          <cell r="A470" t="e">
            <v>#REF!</v>
          </cell>
        </row>
        <row r="471">
          <cell r="A471" t="e">
            <v>#REF!</v>
          </cell>
        </row>
        <row r="472">
          <cell r="A472" t="e">
            <v>#REF!</v>
          </cell>
        </row>
        <row r="473">
          <cell r="A473" t="e">
            <v>#REF!</v>
          </cell>
        </row>
        <row r="474">
          <cell r="A474" t="e">
            <v>#REF!</v>
          </cell>
        </row>
        <row r="475">
          <cell r="A475" t="e">
            <v>#REF!</v>
          </cell>
        </row>
        <row r="476">
          <cell r="A476" t="e">
            <v>#REF!</v>
          </cell>
        </row>
        <row r="477">
          <cell r="A477" t="e">
            <v>#REF!</v>
          </cell>
        </row>
        <row r="478">
          <cell r="A478" t="e">
            <v>#REF!</v>
          </cell>
        </row>
        <row r="479">
          <cell r="A479" t="e">
            <v>#REF!</v>
          </cell>
        </row>
        <row r="480">
          <cell r="A480" t="e">
            <v>#REF!</v>
          </cell>
        </row>
        <row r="481">
          <cell r="A481" t="e">
            <v>#REF!</v>
          </cell>
        </row>
        <row r="482">
          <cell r="A482" t="e">
            <v>#REF!</v>
          </cell>
        </row>
        <row r="483">
          <cell r="A483" t="e">
            <v>#REF!</v>
          </cell>
        </row>
        <row r="484">
          <cell r="A484" t="e">
            <v>#REF!</v>
          </cell>
        </row>
        <row r="485">
          <cell r="A485" t="e">
            <v>#REF!</v>
          </cell>
        </row>
        <row r="486">
          <cell r="A486" t="e">
            <v>#REF!</v>
          </cell>
        </row>
        <row r="487">
          <cell r="A487" t="e">
            <v>#REF!</v>
          </cell>
        </row>
        <row r="488">
          <cell r="A488" t="e">
            <v>#REF!</v>
          </cell>
        </row>
        <row r="489">
          <cell r="A489" t="e">
            <v>#REF!</v>
          </cell>
        </row>
        <row r="490">
          <cell r="A490" t="e">
            <v>#REF!</v>
          </cell>
        </row>
        <row r="491">
          <cell r="A491" t="e">
            <v>#REF!</v>
          </cell>
        </row>
        <row r="492">
          <cell r="A492" t="e">
            <v>#REF!</v>
          </cell>
        </row>
        <row r="493">
          <cell r="A493" t="e">
            <v>#REF!</v>
          </cell>
        </row>
        <row r="494">
          <cell r="A494" t="e">
            <v>#REF!</v>
          </cell>
        </row>
        <row r="495">
          <cell r="A495" t="e">
            <v>#REF!</v>
          </cell>
        </row>
        <row r="496">
          <cell r="A496" t="e">
            <v>#REF!</v>
          </cell>
        </row>
        <row r="497">
          <cell r="A497" t="e">
            <v>#REF!</v>
          </cell>
        </row>
        <row r="498">
          <cell r="A498" t="e">
            <v>#REF!</v>
          </cell>
        </row>
        <row r="499">
          <cell r="A499" t="e">
            <v>#REF!</v>
          </cell>
        </row>
        <row r="500">
          <cell r="A500" t="e">
            <v>#REF!</v>
          </cell>
        </row>
        <row r="501">
          <cell r="A501" t="e">
            <v>#REF!</v>
          </cell>
        </row>
        <row r="502">
          <cell r="A502" t="e">
            <v>#REF!</v>
          </cell>
        </row>
        <row r="503">
          <cell r="A503" t="e">
            <v>#REF!</v>
          </cell>
        </row>
        <row r="504">
          <cell r="A504" t="e">
            <v>#REF!</v>
          </cell>
        </row>
        <row r="505">
          <cell r="A505" t="e">
            <v>#REF!</v>
          </cell>
        </row>
        <row r="506">
          <cell r="A506" t="e">
            <v>#REF!</v>
          </cell>
        </row>
        <row r="507">
          <cell r="A507" t="e">
            <v>#REF!</v>
          </cell>
        </row>
        <row r="508">
          <cell r="A508" t="e">
            <v>#REF!</v>
          </cell>
        </row>
        <row r="509">
          <cell r="A509" t="e">
            <v>#REF!</v>
          </cell>
        </row>
        <row r="510">
          <cell r="A510" t="e">
            <v>#REF!</v>
          </cell>
        </row>
        <row r="511">
          <cell r="A511" t="e">
            <v>#REF!</v>
          </cell>
        </row>
        <row r="512">
          <cell r="A512" t="e">
            <v>#REF!</v>
          </cell>
        </row>
        <row r="513">
          <cell r="A513" t="e">
            <v>#REF!</v>
          </cell>
        </row>
        <row r="514">
          <cell r="A514" t="e">
            <v>#REF!</v>
          </cell>
        </row>
        <row r="515">
          <cell r="A515" t="e">
            <v>#REF!</v>
          </cell>
        </row>
        <row r="516">
          <cell r="A516" t="e">
            <v>#REF!</v>
          </cell>
        </row>
        <row r="517">
          <cell r="A517" t="e">
            <v>#REF!</v>
          </cell>
        </row>
        <row r="518">
          <cell r="A518" t="e">
            <v>#REF!</v>
          </cell>
        </row>
        <row r="519">
          <cell r="A519" t="e">
            <v>#REF!</v>
          </cell>
        </row>
        <row r="520">
          <cell r="A520" t="e">
            <v>#REF!</v>
          </cell>
        </row>
        <row r="521">
          <cell r="A521" t="e">
            <v>#REF!</v>
          </cell>
        </row>
        <row r="522">
          <cell r="A522" t="e">
            <v>#REF!</v>
          </cell>
        </row>
        <row r="523">
          <cell r="A523" t="e">
            <v>#REF!</v>
          </cell>
        </row>
        <row r="524">
          <cell r="A524" t="e">
            <v>#REF!</v>
          </cell>
        </row>
        <row r="525">
          <cell r="A525" t="e">
            <v>#REF!</v>
          </cell>
        </row>
        <row r="526">
          <cell r="A526" t="e">
            <v>#REF!</v>
          </cell>
        </row>
        <row r="527">
          <cell r="A527" t="e">
            <v>#REF!</v>
          </cell>
        </row>
        <row r="528">
          <cell r="A528" t="e">
            <v>#REF!</v>
          </cell>
        </row>
        <row r="529">
          <cell r="A529" t="e">
            <v>#REF!</v>
          </cell>
        </row>
        <row r="530">
          <cell r="A530" t="e">
            <v>#REF!</v>
          </cell>
        </row>
        <row r="531">
          <cell r="A531" t="e">
            <v>#REF!</v>
          </cell>
        </row>
        <row r="532">
          <cell r="A532" t="e">
            <v>#REF!</v>
          </cell>
        </row>
        <row r="533">
          <cell r="A533" t="e">
            <v>#REF!</v>
          </cell>
        </row>
        <row r="534">
          <cell r="A534" t="e">
            <v>#REF!</v>
          </cell>
        </row>
        <row r="535">
          <cell r="A535" t="e">
            <v>#REF!</v>
          </cell>
        </row>
        <row r="536">
          <cell r="A536" t="e">
            <v>#REF!</v>
          </cell>
        </row>
        <row r="537">
          <cell r="A537" t="e">
            <v>#REF!</v>
          </cell>
        </row>
        <row r="538">
          <cell r="A538" t="e">
            <v>#REF!</v>
          </cell>
        </row>
        <row r="539">
          <cell r="A539" t="e">
            <v>#REF!</v>
          </cell>
        </row>
        <row r="540">
          <cell r="A540" t="e">
            <v>#REF!</v>
          </cell>
        </row>
        <row r="541">
          <cell r="A541" t="e">
            <v>#REF!</v>
          </cell>
        </row>
        <row r="542">
          <cell r="A542" t="e">
            <v>#REF!</v>
          </cell>
        </row>
        <row r="543">
          <cell r="A543" t="e">
            <v>#REF!</v>
          </cell>
        </row>
        <row r="544">
          <cell r="A544" t="e">
            <v>#REF!</v>
          </cell>
        </row>
        <row r="545">
          <cell r="A545" t="e">
            <v>#REF!</v>
          </cell>
        </row>
        <row r="546">
          <cell r="A546" t="e">
            <v>#REF!</v>
          </cell>
        </row>
        <row r="547">
          <cell r="A547" t="e">
            <v>#REF!</v>
          </cell>
        </row>
        <row r="548">
          <cell r="A548" t="e">
            <v>#REF!</v>
          </cell>
        </row>
        <row r="549">
          <cell r="A549" t="e">
            <v>#REF!</v>
          </cell>
        </row>
        <row r="550">
          <cell r="A550" t="e">
            <v>#REF!</v>
          </cell>
        </row>
        <row r="551">
          <cell r="A551" t="e">
            <v>#REF!</v>
          </cell>
        </row>
        <row r="552">
          <cell r="A552" t="e">
            <v>#REF!</v>
          </cell>
        </row>
        <row r="553">
          <cell r="A553" t="e">
            <v>#REF!</v>
          </cell>
        </row>
        <row r="554">
          <cell r="A554" t="e">
            <v>#REF!</v>
          </cell>
        </row>
        <row r="555">
          <cell r="A555" t="e">
            <v>#REF!</v>
          </cell>
        </row>
        <row r="556">
          <cell r="A556" t="e">
            <v>#REF!</v>
          </cell>
        </row>
        <row r="557">
          <cell r="A557" t="e">
            <v>#REF!</v>
          </cell>
        </row>
        <row r="558">
          <cell r="A558" t="e">
            <v>#REF!</v>
          </cell>
        </row>
        <row r="559">
          <cell r="A559" t="e">
            <v>#REF!</v>
          </cell>
        </row>
        <row r="560">
          <cell r="A560" t="e">
            <v>#REF!</v>
          </cell>
        </row>
        <row r="561">
          <cell r="A561" t="e">
            <v>#REF!</v>
          </cell>
        </row>
        <row r="562">
          <cell r="A562" t="e">
            <v>#REF!</v>
          </cell>
        </row>
        <row r="563">
          <cell r="A563" t="e">
            <v>#REF!</v>
          </cell>
        </row>
        <row r="564">
          <cell r="A564" t="e">
            <v>#REF!</v>
          </cell>
        </row>
        <row r="565">
          <cell r="A565" t="e">
            <v>#REF!</v>
          </cell>
        </row>
        <row r="566">
          <cell r="A566" t="e">
            <v>#REF!</v>
          </cell>
        </row>
        <row r="567">
          <cell r="A567" t="e">
            <v>#REF!</v>
          </cell>
        </row>
        <row r="568">
          <cell r="A568" t="e">
            <v>#REF!</v>
          </cell>
        </row>
        <row r="569">
          <cell r="A569" t="e">
            <v>#REF!</v>
          </cell>
        </row>
        <row r="570">
          <cell r="A570" t="e">
            <v>#REF!</v>
          </cell>
        </row>
        <row r="571">
          <cell r="A571" t="e">
            <v>#REF!</v>
          </cell>
        </row>
        <row r="572">
          <cell r="A572" t="e">
            <v>#REF!</v>
          </cell>
        </row>
        <row r="573">
          <cell r="A573" t="e">
            <v>#REF!</v>
          </cell>
        </row>
        <row r="574">
          <cell r="A574" t="e">
            <v>#REF!</v>
          </cell>
        </row>
        <row r="575">
          <cell r="A575" t="e">
            <v>#REF!</v>
          </cell>
        </row>
        <row r="576">
          <cell r="A576" t="e">
            <v>#REF!</v>
          </cell>
        </row>
        <row r="577">
          <cell r="A577" t="e">
            <v>#REF!</v>
          </cell>
        </row>
        <row r="578">
          <cell r="A578" t="e">
            <v>#REF!</v>
          </cell>
        </row>
        <row r="579">
          <cell r="A579" t="e">
            <v>#REF!</v>
          </cell>
        </row>
        <row r="580">
          <cell r="A580" t="e">
            <v>#REF!</v>
          </cell>
        </row>
        <row r="581">
          <cell r="A581" t="e">
            <v>#REF!</v>
          </cell>
        </row>
        <row r="582">
          <cell r="A582" t="e">
            <v>#REF!</v>
          </cell>
        </row>
        <row r="583">
          <cell r="A583" t="e">
            <v>#REF!</v>
          </cell>
        </row>
        <row r="584">
          <cell r="A584" t="e">
            <v>#REF!</v>
          </cell>
        </row>
        <row r="585">
          <cell r="A585" t="e">
            <v>#REF!</v>
          </cell>
        </row>
        <row r="586">
          <cell r="A586" t="e">
            <v>#REF!</v>
          </cell>
        </row>
        <row r="587">
          <cell r="A587" t="e">
            <v>#REF!</v>
          </cell>
        </row>
        <row r="588">
          <cell r="A588" t="e">
            <v>#REF!</v>
          </cell>
        </row>
        <row r="589">
          <cell r="A589" t="e">
            <v>#REF!</v>
          </cell>
        </row>
        <row r="590">
          <cell r="A590" t="e">
            <v>#REF!</v>
          </cell>
        </row>
        <row r="591">
          <cell r="A591" t="e">
            <v>#REF!</v>
          </cell>
        </row>
        <row r="592">
          <cell r="A592" t="e">
            <v>#REF!</v>
          </cell>
        </row>
        <row r="593">
          <cell r="A593" t="e">
            <v>#REF!</v>
          </cell>
        </row>
        <row r="594">
          <cell r="A594" t="e">
            <v>#REF!</v>
          </cell>
        </row>
        <row r="595">
          <cell r="A595" t="e">
            <v>#REF!</v>
          </cell>
        </row>
        <row r="596">
          <cell r="A596" t="e">
            <v>#REF!</v>
          </cell>
        </row>
        <row r="597">
          <cell r="A597" t="e">
            <v>#REF!</v>
          </cell>
        </row>
        <row r="598">
          <cell r="A598" t="e">
            <v>#REF!</v>
          </cell>
        </row>
        <row r="599">
          <cell r="A599" t="e">
            <v>#REF!</v>
          </cell>
        </row>
        <row r="600">
          <cell r="A600" t="e">
            <v>#REF!</v>
          </cell>
        </row>
        <row r="601">
          <cell r="A601" t="e">
            <v>#REF!</v>
          </cell>
        </row>
        <row r="602">
          <cell r="A602" t="e">
            <v>#REF!</v>
          </cell>
        </row>
        <row r="603">
          <cell r="A603" t="e">
            <v>#REF!</v>
          </cell>
        </row>
        <row r="604">
          <cell r="A604" t="e">
            <v>#REF!</v>
          </cell>
        </row>
        <row r="605">
          <cell r="A605" t="e">
            <v>#REF!</v>
          </cell>
        </row>
        <row r="606">
          <cell r="A606" t="e">
            <v>#REF!</v>
          </cell>
        </row>
        <row r="607">
          <cell r="A607" t="e">
            <v>#REF!</v>
          </cell>
        </row>
        <row r="608">
          <cell r="A608" t="e">
            <v>#REF!</v>
          </cell>
        </row>
        <row r="609">
          <cell r="A609" t="e">
            <v>#REF!</v>
          </cell>
        </row>
        <row r="610">
          <cell r="A610" t="e">
            <v>#REF!</v>
          </cell>
        </row>
        <row r="611">
          <cell r="A611" t="e">
            <v>#REF!</v>
          </cell>
        </row>
        <row r="612">
          <cell r="A612" t="e">
            <v>#REF!</v>
          </cell>
        </row>
        <row r="613">
          <cell r="A613" t="e">
            <v>#REF!</v>
          </cell>
        </row>
        <row r="614">
          <cell r="A614" t="e">
            <v>#REF!</v>
          </cell>
        </row>
        <row r="615">
          <cell r="A615" t="e">
            <v>#REF!</v>
          </cell>
        </row>
        <row r="616">
          <cell r="A616" t="e">
            <v>#REF!</v>
          </cell>
        </row>
        <row r="617">
          <cell r="A617" t="e">
            <v>#REF!</v>
          </cell>
        </row>
        <row r="618">
          <cell r="A618" t="e">
            <v>#REF!</v>
          </cell>
        </row>
        <row r="619">
          <cell r="A619" t="e">
            <v>#REF!</v>
          </cell>
        </row>
        <row r="620">
          <cell r="A620" t="e">
            <v>#REF!</v>
          </cell>
        </row>
        <row r="621">
          <cell r="A621" t="e">
            <v>#REF!</v>
          </cell>
        </row>
        <row r="622">
          <cell r="A622" t="e">
            <v>#REF!</v>
          </cell>
        </row>
        <row r="623">
          <cell r="A623" t="e">
            <v>#REF!</v>
          </cell>
        </row>
        <row r="624">
          <cell r="A624" t="e">
            <v>#REF!</v>
          </cell>
        </row>
        <row r="625">
          <cell r="A625" t="e">
            <v>#REF!</v>
          </cell>
        </row>
        <row r="626">
          <cell r="A626" t="e">
            <v>#REF!</v>
          </cell>
        </row>
        <row r="627">
          <cell r="A627" t="e">
            <v>#REF!</v>
          </cell>
        </row>
        <row r="628">
          <cell r="A628" t="e">
            <v>#REF!</v>
          </cell>
        </row>
        <row r="629">
          <cell r="A629" t="e">
            <v>#REF!</v>
          </cell>
        </row>
        <row r="630">
          <cell r="A630" t="e">
            <v>#REF!</v>
          </cell>
        </row>
        <row r="631">
          <cell r="A631" t="e">
            <v>#REF!</v>
          </cell>
        </row>
        <row r="632">
          <cell r="A632" t="e">
            <v>#REF!</v>
          </cell>
        </row>
        <row r="633">
          <cell r="A633" t="e">
            <v>#REF!</v>
          </cell>
        </row>
        <row r="634">
          <cell r="A634" t="e">
            <v>#REF!</v>
          </cell>
        </row>
        <row r="635">
          <cell r="A635" t="e">
            <v>#REF!</v>
          </cell>
        </row>
        <row r="636">
          <cell r="A636" t="e">
            <v>#REF!</v>
          </cell>
        </row>
        <row r="637">
          <cell r="A637" t="e">
            <v>#REF!</v>
          </cell>
        </row>
        <row r="638">
          <cell r="A638" t="e">
            <v>#REF!</v>
          </cell>
        </row>
        <row r="639">
          <cell r="A639" t="e">
            <v>#REF!</v>
          </cell>
        </row>
        <row r="640">
          <cell r="A640" t="e">
            <v>#REF!</v>
          </cell>
        </row>
        <row r="641">
          <cell r="A641" t="e">
            <v>#REF!</v>
          </cell>
        </row>
        <row r="642">
          <cell r="A642" t="e">
            <v>#REF!</v>
          </cell>
        </row>
        <row r="643">
          <cell r="A643" t="e">
            <v>#REF!</v>
          </cell>
        </row>
        <row r="644">
          <cell r="A644" t="e">
            <v>#REF!</v>
          </cell>
        </row>
        <row r="645">
          <cell r="A645" t="e">
            <v>#REF!</v>
          </cell>
        </row>
        <row r="646">
          <cell r="A646" t="e">
            <v>#REF!</v>
          </cell>
        </row>
        <row r="647">
          <cell r="A647" t="e">
            <v>#REF!</v>
          </cell>
        </row>
        <row r="648">
          <cell r="A648" t="e">
            <v>#REF!</v>
          </cell>
        </row>
        <row r="649">
          <cell r="A649" t="e">
            <v>#REF!</v>
          </cell>
        </row>
        <row r="650">
          <cell r="A650" t="e">
            <v>#REF!</v>
          </cell>
        </row>
        <row r="651">
          <cell r="A651" t="e">
            <v>#REF!</v>
          </cell>
        </row>
        <row r="652">
          <cell r="A652" t="e">
            <v>#REF!</v>
          </cell>
        </row>
        <row r="653">
          <cell r="A653" t="e">
            <v>#REF!</v>
          </cell>
        </row>
        <row r="654">
          <cell r="A654" t="e">
            <v>#REF!</v>
          </cell>
        </row>
        <row r="655">
          <cell r="A655" t="e">
            <v>#REF!</v>
          </cell>
        </row>
        <row r="656">
          <cell r="A656" t="e">
            <v>#REF!</v>
          </cell>
        </row>
        <row r="657">
          <cell r="A657" t="e">
            <v>#REF!</v>
          </cell>
        </row>
        <row r="658">
          <cell r="A658" t="e">
            <v>#REF!</v>
          </cell>
        </row>
        <row r="659">
          <cell r="A659" t="e">
            <v>#REF!</v>
          </cell>
        </row>
        <row r="660">
          <cell r="A660" t="e">
            <v>#REF!</v>
          </cell>
        </row>
        <row r="661">
          <cell r="A661" t="e">
            <v>#REF!</v>
          </cell>
        </row>
        <row r="662">
          <cell r="A662" t="e">
            <v>#REF!</v>
          </cell>
        </row>
        <row r="663">
          <cell r="A663" t="e">
            <v>#REF!</v>
          </cell>
        </row>
        <row r="664">
          <cell r="A664" t="e">
            <v>#REF!</v>
          </cell>
        </row>
        <row r="665">
          <cell r="A665" t="e">
            <v>#REF!</v>
          </cell>
        </row>
        <row r="666">
          <cell r="A666" t="e">
            <v>#REF!</v>
          </cell>
        </row>
        <row r="667">
          <cell r="A667" t="e">
            <v>#REF!</v>
          </cell>
        </row>
        <row r="668">
          <cell r="A668" t="e">
            <v>#REF!</v>
          </cell>
        </row>
        <row r="669">
          <cell r="A669" t="e">
            <v>#REF!</v>
          </cell>
        </row>
        <row r="670">
          <cell r="A670" t="e">
            <v>#REF!</v>
          </cell>
        </row>
        <row r="671">
          <cell r="A671" t="e">
            <v>#REF!</v>
          </cell>
        </row>
        <row r="672">
          <cell r="A672" t="e">
            <v>#REF!</v>
          </cell>
        </row>
        <row r="673">
          <cell r="A673" t="e">
            <v>#REF!</v>
          </cell>
        </row>
        <row r="674">
          <cell r="A674" t="e">
            <v>#REF!</v>
          </cell>
        </row>
        <row r="675">
          <cell r="A675" t="e">
            <v>#REF!</v>
          </cell>
        </row>
        <row r="676">
          <cell r="A676" t="e">
            <v>#REF!</v>
          </cell>
        </row>
        <row r="677">
          <cell r="A677" t="e">
            <v>#REF!</v>
          </cell>
        </row>
        <row r="678">
          <cell r="A678" t="e">
            <v>#REF!</v>
          </cell>
        </row>
        <row r="679">
          <cell r="A679" t="e">
            <v>#REF!</v>
          </cell>
        </row>
        <row r="680">
          <cell r="A680" t="e">
            <v>#REF!</v>
          </cell>
        </row>
        <row r="681">
          <cell r="A681" t="e">
            <v>#REF!</v>
          </cell>
        </row>
        <row r="682">
          <cell r="A682" t="e">
            <v>#REF!</v>
          </cell>
        </row>
        <row r="683">
          <cell r="A683" t="e">
            <v>#REF!</v>
          </cell>
        </row>
        <row r="684">
          <cell r="A684" t="e">
            <v>#REF!</v>
          </cell>
        </row>
        <row r="685">
          <cell r="A685" t="e">
            <v>#REF!</v>
          </cell>
        </row>
        <row r="686">
          <cell r="A686" t="e">
            <v>#REF!</v>
          </cell>
        </row>
        <row r="687">
          <cell r="A687" t="e">
            <v>#REF!</v>
          </cell>
        </row>
        <row r="688">
          <cell r="A688" t="e">
            <v>#REF!</v>
          </cell>
        </row>
        <row r="689">
          <cell r="A689" t="e">
            <v>#REF!</v>
          </cell>
        </row>
        <row r="690">
          <cell r="A690" t="e">
            <v>#REF!</v>
          </cell>
        </row>
        <row r="691">
          <cell r="A691" t="e">
            <v>#REF!</v>
          </cell>
        </row>
        <row r="692">
          <cell r="A692" t="e">
            <v>#REF!</v>
          </cell>
        </row>
        <row r="693">
          <cell r="A693" t="e">
            <v>#REF!</v>
          </cell>
        </row>
        <row r="694">
          <cell r="A694" t="e">
            <v>#REF!</v>
          </cell>
        </row>
        <row r="695">
          <cell r="A695" t="e">
            <v>#REF!</v>
          </cell>
        </row>
        <row r="696">
          <cell r="A696" t="e">
            <v>#REF!</v>
          </cell>
        </row>
        <row r="697">
          <cell r="A697" t="e">
            <v>#REF!</v>
          </cell>
        </row>
        <row r="698">
          <cell r="A698" t="e">
            <v>#REF!</v>
          </cell>
        </row>
        <row r="699">
          <cell r="A699" t="e">
            <v>#REF!</v>
          </cell>
        </row>
        <row r="700">
          <cell r="A700" t="e">
            <v>#REF!</v>
          </cell>
        </row>
        <row r="701">
          <cell r="A701" t="e">
            <v>#REF!</v>
          </cell>
        </row>
        <row r="702">
          <cell r="A702" t="e">
            <v>#REF!</v>
          </cell>
        </row>
        <row r="703">
          <cell r="A703" t="e">
            <v>#REF!</v>
          </cell>
        </row>
        <row r="704">
          <cell r="A704" t="e">
            <v>#REF!</v>
          </cell>
        </row>
        <row r="705">
          <cell r="A705" t="e">
            <v>#REF!</v>
          </cell>
        </row>
        <row r="706">
          <cell r="A706" t="e">
            <v>#REF!</v>
          </cell>
        </row>
        <row r="707">
          <cell r="A707" t="e">
            <v>#REF!</v>
          </cell>
        </row>
        <row r="708">
          <cell r="A708" t="e">
            <v>#REF!</v>
          </cell>
        </row>
        <row r="709">
          <cell r="A709" t="e">
            <v>#REF!</v>
          </cell>
        </row>
        <row r="710">
          <cell r="A710" t="e">
            <v>#REF!</v>
          </cell>
        </row>
        <row r="711">
          <cell r="A711" t="e">
            <v>#REF!</v>
          </cell>
        </row>
        <row r="712">
          <cell r="A712" t="e">
            <v>#REF!</v>
          </cell>
        </row>
        <row r="713">
          <cell r="A713" t="e">
            <v>#REF!</v>
          </cell>
        </row>
        <row r="714">
          <cell r="A714" t="e">
            <v>#REF!</v>
          </cell>
        </row>
        <row r="715">
          <cell r="A715" t="e">
            <v>#REF!</v>
          </cell>
        </row>
        <row r="716">
          <cell r="A716" t="e">
            <v>#REF!</v>
          </cell>
        </row>
        <row r="717">
          <cell r="A717" t="e">
            <v>#REF!</v>
          </cell>
        </row>
        <row r="718">
          <cell r="A718" t="e">
            <v>#REF!</v>
          </cell>
        </row>
        <row r="719">
          <cell r="A719" t="e">
            <v>#REF!</v>
          </cell>
        </row>
        <row r="720">
          <cell r="A720" t="e">
            <v>#REF!</v>
          </cell>
        </row>
        <row r="721">
          <cell r="A721" t="e">
            <v>#REF!</v>
          </cell>
        </row>
        <row r="722">
          <cell r="A722" t="e">
            <v>#REF!</v>
          </cell>
        </row>
        <row r="723">
          <cell r="A723" t="e">
            <v>#REF!</v>
          </cell>
        </row>
        <row r="724">
          <cell r="A724" t="e">
            <v>#REF!</v>
          </cell>
        </row>
        <row r="725">
          <cell r="A725" t="e">
            <v>#REF!</v>
          </cell>
        </row>
        <row r="726">
          <cell r="A726" t="e">
            <v>#REF!</v>
          </cell>
        </row>
        <row r="727">
          <cell r="A727" t="e">
            <v>#REF!</v>
          </cell>
        </row>
        <row r="728">
          <cell r="A728" t="e">
            <v>#REF!</v>
          </cell>
        </row>
        <row r="729">
          <cell r="A729" t="e">
            <v>#REF!</v>
          </cell>
        </row>
        <row r="730">
          <cell r="A730" t="e">
            <v>#REF!</v>
          </cell>
        </row>
        <row r="731">
          <cell r="A731" t="e">
            <v>#REF!</v>
          </cell>
        </row>
        <row r="732">
          <cell r="A732" t="e">
            <v>#REF!</v>
          </cell>
        </row>
        <row r="734">
          <cell r="A734" t="e">
            <v>#REF!</v>
          </cell>
        </row>
        <row r="735">
          <cell r="A735" t="e">
            <v>#REF!</v>
          </cell>
        </row>
        <row r="736">
          <cell r="A736" t="e">
            <v>#REF!</v>
          </cell>
        </row>
        <row r="737">
          <cell r="A737" t="e">
            <v>#REF!</v>
          </cell>
        </row>
        <row r="738">
          <cell r="A738" t="e">
            <v>#REF!</v>
          </cell>
        </row>
        <row r="739">
          <cell r="A739" t="e">
            <v>#REF!</v>
          </cell>
        </row>
        <row r="740">
          <cell r="A740" t="e">
            <v>#REF!</v>
          </cell>
        </row>
        <row r="741">
          <cell r="A741" t="e">
            <v>#REF!</v>
          </cell>
        </row>
        <row r="742">
          <cell r="A742" t="e">
            <v>#REF!</v>
          </cell>
        </row>
        <row r="743">
          <cell r="A743" t="e">
            <v>#REF!</v>
          </cell>
        </row>
        <row r="744">
          <cell r="A744" t="e">
            <v>#REF!</v>
          </cell>
        </row>
        <row r="745">
          <cell r="A745" t="e">
            <v>#REF!</v>
          </cell>
        </row>
        <row r="746">
          <cell r="A746" t="e">
            <v>#REF!</v>
          </cell>
        </row>
        <row r="748">
          <cell r="A748" t="e">
            <v>#REF!</v>
          </cell>
        </row>
        <row r="749">
          <cell r="A749" t="e">
            <v>#REF!</v>
          </cell>
        </row>
        <row r="750">
          <cell r="A750" t="e">
            <v>#REF!</v>
          </cell>
        </row>
        <row r="751">
          <cell r="A751" t="e">
            <v>#REF!</v>
          </cell>
        </row>
        <row r="752">
          <cell r="A752" t="e">
            <v>#REF!</v>
          </cell>
        </row>
        <row r="753">
          <cell r="A753" t="e">
            <v>#REF!</v>
          </cell>
        </row>
        <row r="754">
          <cell r="A754" t="e">
            <v>#REF!</v>
          </cell>
        </row>
        <row r="755">
          <cell r="A755" t="e">
            <v>#REF!</v>
          </cell>
        </row>
        <row r="756">
          <cell r="A756" t="e">
            <v>#REF!</v>
          </cell>
        </row>
        <row r="757">
          <cell r="A757" t="e">
            <v>#REF!</v>
          </cell>
        </row>
        <row r="758">
          <cell r="A758" t="e">
            <v>#REF!</v>
          </cell>
        </row>
        <row r="759">
          <cell r="A759" t="e">
            <v>#REF!</v>
          </cell>
        </row>
        <row r="760">
          <cell r="A760" t="e">
            <v>#REF!</v>
          </cell>
        </row>
        <row r="761">
          <cell r="A761" t="e">
            <v>#REF!</v>
          </cell>
        </row>
        <row r="762">
          <cell r="A762" t="e">
            <v>#REF!</v>
          </cell>
        </row>
        <row r="763">
          <cell r="A763" t="e">
            <v>#REF!</v>
          </cell>
        </row>
        <row r="764">
          <cell r="A764" t="e">
            <v>#REF!</v>
          </cell>
        </row>
        <row r="765">
          <cell r="A765" t="e">
            <v>#REF!</v>
          </cell>
        </row>
        <row r="766">
          <cell r="A766" t="e">
            <v>#REF!</v>
          </cell>
        </row>
        <row r="767">
          <cell r="A767" t="e">
            <v>#REF!</v>
          </cell>
        </row>
        <row r="768">
          <cell r="A768" t="e">
            <v>#REF!</v>
          </cell>
        </row>
        <row r="769">
          <cell r="A769" t="e">
            <v>#REF!</v>
          </cell>
        </row>
        <row r="770">
          <cell r="A770" t="e">
            <v>#REF!</v>
          </cell>
        </row>
        <row r="771">
          <cell r="A771" t="e">
            <v>#REF!</v>
          </cell>
        </row>
        <row r="772">
          <cell r="A772" t="e">
            <v>#REF!</v>
          </cell>
        </row>
        <row r="773">
          <cell r="A773" t="e">
            <v>#REF!</v>
          </cell>
        </row>
        <row r="774">
          <cell r="A774" t="e">
            <v>#REF!</v>
          </cell>
        </row>
        <row r="775">
          <cell r="A775" t="e">
            <v>#REF!</v>
          </cell>
        </row>
        <row r="776">
          <cell r="A776" t="e">
            <v>#REF!</v>
          </cell>
        </row>
        <row r="777">
          <cell r="A777" t="e">
            <v>#REF!</v>
          </cell>
        </row>
        <row r="778">
          <cell r="A778" t="e">
            <v>#REF!</v>
          </cell>
        </row>
        <row r="779">
          <cell r="A779" t="e">
            <v>#REF!</v>
          </cell>
        </row>
        <row r="780">
          <cell r="A780" t="e">
            <v>#REF!</v>
          </cell>
        </row>
        <row r="781">
          <cell r="A781" t="e">
            <v>#REF!</v>
          </cell>
        </row>
        <row r="782">
          <cell r="A782" t="e">
            <v>#REF!</v>
          </cell>
        </row>
        <row r="783">
          <cell r="A783" t="e">
            <v>#REF!</v>
          </cell>
        </row>
        <row r="784">
          <cell r="A784" t="e">
            <v>#REF!</v>
          </cell>
        </row>
        <row r="785">
          <cell r="A785" t="e">
            <v>#REF!</v>
          </cell>
        </row>
        <row r="786">
          <cell r="A786" t="e">
            <v>#REF!</v>
          </cell>
        </row>
        <row r="787">
          <cell r="A787" t="e">
            <v>#REF!</v>
          </cell>
        </row>
        <row r="788">
          <cell r="A788" t="e">
            <v>#REF!</v>
          </cell>
        </row>
        <row r="789">
          <cell r="A789" t="e">
            <v>#REF!</v>
          </cell>
        </row>
        <row r="790">
          <cell r="A790" t="e">
            <v>#REF!</v>
          </cell>
        </row>
        <row r="791">
          <cell r="A791" t="e">
            <v>#REF!</v>
          </cell>
        </row>
        <row r="792">
          <cell r="A792" t="e">
            <v>#REF!</v>
          </cell>
        </row>
        <row r="793">
          <cell r="A793" t="e">
            <v>#REF!</v>
          </cell>
        </row>
        <row r="794">
          <cell r="A794" t="e">
            <v>#REF!</v>
          </cell>
        </row>
        <row r="795">
          <cell r="A795" t="e">
            <v>#REF!</v>
          </cell>
        </row>
        <row r="796">
          <cell r="A796" t="e">
            <v>#REF!</v>
          </cell>
        </row>
        <row r="797">
          <cell r="A797" t="e">
            <v>#REF!</v>
          </cell>
        </row>
        <row r="798">
          <cell r="A798" t="e">
            <v>#REF!</v>
          </cell>
        </row>
        <row r="799">
          <cell r="A799" t="e">
            <v>#REF!</v>
          </cell>
        </row>
        <row r="800">
          <cell r="A800" t="e">
            <v>#REF!</v>
          </cell>
        </row>
        <row r="801">
          <cell r="A801" t="e">
            <v>#REF!</v>
          </cell>
        </row>
        <row r="802">
          <cell r="A802" t="e">
            <v>#REF!</v>
          </cell>
        </row>
        <row r="803">
          <cell r="A803" t="e">
            <v>#REF!</v>
          </cell>
        </row>
        <row r="804">
          <cell r="A804" t="e">
            <v>#REF!</v>
          </cell>
        </row>
        <row r="805">
          <cell r="A805" t="e">
            <v>#REF!</v>
          </cell>
        </row>
        <row r="806">
          <cell r="A806" t="e">
            <v>#REF!</v>
          </cell>
        </row>
        <row r="807">
          <cell r="A807" t="e">
            <v>#REF!</v>
          </cell>
        </row>
        <row r="808">
          <cell r="A808" t="e">
            <v>#REF!</v>
          </cell>
        </row>
        <row r="809">
          <cell r="A809" t="e">
            <v>#REF!</v>
          </cell>
        </row>
        <row r="810">
          <cell r="A810" t="e">
            <v>#REF!</v>
          </cell>
        </row>
        <row r="811">
          <cell r="A811" t="e">
            <v>#REF!</v>
          </cell>
        </row>
        <row r="812">
          <cell r="A812" t="e">
            <v>#REF!</v>
          </cell>
        </row>
        <row r="813">
          <cell r="A813" t="e">
            <v>#REF!</v>
          </cell>
        </row>
        <row r="814">
          <cell r="A814" t="e">
            <v>#REF!</v>
          </cell>
        </row>
        <row r="815">
          <cell r="A815" t="e">
            <v>#REF!</v>
          </cell>
        </row>
        <row r="816">
          <cell r="A816" t="e">
            <v>#REF!</v>
          </cell>
        </row>
        <row r="817">
          <cell r="A817" t="e">
            <v>#REF!</v>
          </cell>
        </row>
        <row r="818">
          <cell r="A818" t="e">
            <v>#REF!</v>
          </cell>
        </row>
        <row r="819">
          <cell r="A819" t="e">
            <v>#REF!</v>
          </cell>
        </row>
        <row r="820">
          <cell r="A820" t="e">
            <v>#REF!</v>
          </cell>
        </row>
        <row r="821">
          <cell r="A821" t="e">
            <v>#REF!</v>
          </cell>
        </row>
        <row r="822">
          <cell r="A822" t="e">
            <v>#REF!</v>
          </cell>
        </row>
        <row r="823">
          <cell r="A823" t="e">
            <v>#REF!</v>
          </cell>
        </row>
        <row r="824">
          <cell r="A824" t="e">
            <v>#REF!</v>
          </cell>
        </row>
        <row r="825">
          <cell r="A825" t="e">
            <v>#REF!</v>
          </cell>
        </row>
        <row r="826">
          <cell r="A826" t="e">
            <v>#REF!</v>
          </cell>
        </row>
        <row r="827">
          <cell r="A827" t="e">
            <v>#REF!</v>
          </cell>
        </row>
        <row r="828">
          <cell r="A828" t="e">
            <v>#REF!</v>
          </cell>
        </row>
        <row r="829">
          <cell r="A829" t="e">
            <v>#REF!</v>
          </cell>
        </row>
        <row r="830">
          <cell r="A830" t="e">
            <v>#REF!</v>
          </cell>
        </row>
        <row r="831">
          <cell r="A831" t="e">
            <v>#REF!</v>
          </cell>
        </row>
        <row r="832">
          <cell r="A832" t="e">
            <v>#REF!</v>
          </cell>
        </row>
        <row r="833">
          <cell r="A833" t="e">
            <v>#REF!</v>
          </cell>
        </row>
        <row r="834">
          <cell r="A834" t="e">
            <v>#REF!</v>
          </cell>
        </row>
        <row r="835">
          <cell r="A835" t="e">
            <v>#REF!</v>
          </cell>
        </row>
        <row r="836">
          <cell r="A836" t="e">
            <v>#REF!</v>
          </cell>
        </row>
        <row r="837">
          <cell r="A837" t="e">
            <v>#REF!</v>
          </cell>
        </row>
        <row r="838">
          <cell r="A838" t="e">
            <v>#REF!</v>
          </cell>
        </row>
        <row r="839">
          <cell r="A839" t="e">
            <v>#REF!</v>
          </cell>
        </row>
        <row r="840">
          <cell r="A840" t="e">
            <v>#REF!</v>
          </cell>
        </row>
        <row r="841">
          <cell r="A841" t="e">
            <v>#REF!</v>
          </cell>
        </row>
        <row r="842">
          <cell r="A842" t="e">
            <v>#REF!</v>
          </cell>
        </row>
        <row r="843">
          <cell r="A843" t="e">
            <v>#REF!</v>
          </cell>
        </row>
        <row r="844">
          <cell r="A844" t="e">
            <v>#REF!</v>
          </cell>
        </row>
        <row r="845">
          <cell r="A845" t="e">
            <v>#REF!</v>
          </cell>
        </row>
        <row r="846">
          <cell r="A846" t="e">
            <v>#REF!</v>
          </cell>
        </row>
        <row r="847">
          <cell r="A847" t="e">
            <v>#REF!</v>
          </cell>
        </row>
        <row r="848">
          <cell r="A848" t="e">
            <v>#REF!</v>
          </cell>
        </row>
        <row r="849">
          <cell r="A849" t="e">
            <v>#REF!</v>
          </cell>
        </row>
        <row r="850">
          <cell r="A850" t="e">
            <v>#REF!</v>
          </cell>
        </row>
        <row r="851">
          <cell r="A851" t="e">
            <v>#REF!</v>
          </cell>
        </row>
        <row r="852">
          <cell r="A852" t="e">
            <v>#REF!</v>
          </cell>
        </row>
        <row r="853">
          <cell r="A853" t="e">
            <v>#REF!</v>
          </cell>
        </row>
        <row r="854">
          <cell r="A854" t="e">
            <v>#REF!</v>
          </cell>
        </row>
        <row r="855">
          <cell r="A855" t="e">
            <v>#REF!</v>
          </cell>
        </row>
        <row r="856">
          <cell r="A856" t="e">
            <v>#REF!</v>
          </cell>
        </row>
        <row r="857">
          <cell r="A857" t="e">
            <v>#REF!</v>
          </cell>
        </row>
        <row r="858">
          <cell r="A858" t="e">
            <v>#REF!</v>
          </cell>
        </row>
        <row r="859">
          <cell r="A859" t="e">
            <v>#REF!</v>
          </cell>
        </row>
        <row r="860">
          <cell r="A860" t="e">
            <v>#REF!</v>
          </cell>
        </row>
        <row r="861">
          <cell r="A861" t="e">
            <v>#REF!</v>
          </cell>
        </row>
        <row r="862">
          <cell r="A862" t="e">
            <v>#REF!</v>
          </cell>
        </row>
        <row r="863">
          <cell r="A863" t="e">
            <v>#REF!</v>
          </cell>
        </row>
        <row r="864">
          <cell r="A864" t="e">
            <v>#REF!</v>
          </cell>
        </row>
        <row r="865">
          <cell r="A865" t="e">
            <v>#REF!</v>
          </cell>
        </row>
        <row r="866">
          <cell r="A866" t="e">
            <v>#REF!</v>
          </cell>
        </row>
        <row r="867">
          <cell r="A867" t="e">
            <v>#REF!</v>
          </cell>
        </row>
        <row r="868">
          <cell r="A868" t="e">
            <v>#REF!</v>
          </cell>
        </row>
        <row r="869">
          <cell r="A869" t="e">
            <v>#REF!</v>
          </cell>
        </row>
        <row r="870">
          <cell r="A870" t="e">
            <v>#REF!</v>
          </cell>
        </row>
        <row r="871">
          <cell r="A871" t="e">
            <v>#REF!</v>
          </cell>
        </row>
        <row r="872">
          <cell r="A872" t="e">
            <v>#REF!</v>
          </cell>
        </row>
        <row r="873">
          <cell r="A873" t="e">
            <v>#REF!</v>
          </cell>
        </row>
        <row r="874">
          <cell r="A874" t="e">
            <v>#REF!</v>
          </cell>
        </row>
        <row r="875">
          <cell r="A875" t="e">
            <v>#REF!</v>
          </cell>
        </row>
        <row r="876">
          <cell r="A876" t="e">
            <v>#REF!</v>
          </cell>
        </row>
        <row r="877">
          <cell r="A877" t="e">
            <v>#REF!</v>
          </cell>
        </row>
        <row r="878">
          <cell r="A878" t="e">
            <v>#REF!</v>
          </cell>
        </row>
        <row r="879">
          <cell r="A879" t="e">
            <v>#REF!</v>
          </cell>
        </row>
        <row r="880">
          <cell r="A880" t="e">
            <v>#REF!</v>
          </cell>
        </row>
        <row r="881">
          <cell r="A881" t="e">
            <v>#REF!</v>
          </cell>
        </row>
        <row r="882">
          <cell r="A882" t="e">
            <v>#REF!</v>
          </cell>
        </row>
        <row r="883">
          <cell r="A883" t="e">
            <v>#REF!</v>
          </cell>
        </row>
        <row r="884">
          <cell r="A884" t="e">
            <v>#REF!</v>
          </cell>
        </row>
        <row r="885">
          <cell r="A885" t="e">
            <v>#REF!</v>
          </cell>
        </row>
        <row r="886">
          <cell r="A886" t="e">
            <v>#REF!</v>
          </cell>
        </row>
        <row r="887">
          <cell r="A887" t="e">
            <v>#REF!</v>
          </cell>
        </row>
        <row r="888">
          <cell r="A888" t="e">
            <v>#REF!</v>
          </cell>
        </row>
        <row r="889">
          <cell r="A889" t="e">
            <v>#REF!</v>
          </cell>
        </row>
        <row r="890">
          <cell r="A890" t="e">
            <v>#REF!</v>
          </cell>
        </row>
        <row r="891">
          <cell r="A891" t="e">
            <v>#REF!</v>
          </cell>
        </row>
        <row r="892">
          <cell r="A892" t="e">
            <v>#REF!</v>
          </cell>
        </row>
        <row r="893">
          <cell r="A893" t="e">
            <v>#REF!</v>
          </cell>
        </row>
        <row r="894">
          <cell r="A894" t="e">
            <v>#REF!</v>
          </cell>
        </row>
        <row r="895">
          <cell r="A895" t="e">
            <v>#REF!</v>
          </cell>
        </row>
        <row r="896">
          <cell r="A896" t="e">
            <v>#REF!</v>
          </cell>
        </row>
        <row r="897">
          <cell r="A897" t="e">
            <v>#REF!</v>
          </cell>
        </row>
        <row r="898">
          <cell r="A898" t="e">
            <v>#REF!</v>
          </cell>
        </row>
        <row r="899">
          <cell r="A899" t="e">
            <v>#REF!</v>
          </cell>
        </row>
        <row r="900">
          <cell r="A900" t="e">
            <v>#REF!</v>
          </cell>
        </row>
        <row r="901">
          <cell r="A901" t="e">
            <v>#REF!</v>
          </cell>
        </row>
        <row r="902">
          <cell r="A902" t="e">
            <v>#REF!</v>
          </cell>
        </row>
        <row r="903">
          <cell r="A903" t="e">
            <v>#REF!</v>
          </cell>
        </row>
        <row r="904">
          <cell r="A904" t="e">
            <v>#REF!</v>
          </cell>
        </row>
        <row r="905">
          <cell r="A905" t="e">
            <v>#REF!</v>
          </cell>
        </row>
        <row r="906">
          <cell r="A906" t="e">
            <v>#REF!</v>
          </cell>
        </row>
        <row r="907">
          <cell r="A907" t="e">
            <v>#REF!</v>
          </cell>
        </row>
        <row r="908">
          <cell r="A908" t="e">
            <v>#REF!</v>
          </cell>
        </row>
        <row r="909">
          <cell r="A909" t="e">
            <v>#REF!</v>
          </cell>
        </row>
        <row r="910">
          <cell r="A910" t="e">
            <v>#REF!</v>
          </cell>
        </row>
        <row r="911">
          <cell r="A911" t="e">
            <v>#REF!</v>
          </cell>
        </row>
        <row r="912">
          <cell r="A912" t="e">
            <v>#REF!</v>
          </cell>
        </row>
        <row r="913">
          <cell r="A913" t="e">
            <v>#REF!</v>
          </cell>
        </row>
        <row r="914">
          <cell r="A914" t="e">
            <v>#REF!</v>
          </cell>
        </row>
        <row r="915">
          <cell r="A915" t="e">
            <v>#REF!</v>
          </cell>
        </row>
        <row r="916">
          <cell r="A916" t="e">
            <v>#REF!</v>
          </cell>
        </row>
        <row r="917">
          <cell r="A917" t="e">
            <v>#REF!</v>
          </cell>
        </row>
        <row r="918">
          <cell r="A918" t="e">
            <v>#REF!</v>
          </cell>
        </row>
        <row r="919">
          <cell r="A919" t="e">
            <v>#REF!</v>
          </cell>
        </row>
        <row r="920">
          <cell r="A920" t="e">
            <v>#REF!</v>
          </cell>
        </row>
        <row r="921">
          <cell r="A921" t="e">
            <v>#REF!</v>
          </cell>
        </row>
        <row r="922">
          <cell r="A922" t="e">
            <v>#REF!</v>
          </cell>
        </row>
        <row r="923">
          <cell r="A923" t="e">
            <v>#REF!</v>
          </cell>
        </row>
        <row r="924">
          <cell r="A924" t="e">
            <v>#REF!</v>
          </cell>
        </row>
        <row r="925">
          <cell r="A925" t="e">
            <v>#REF!</v>
          </cell>
        </row>
        <row r="926">
          <cell r="A926" t="e">
            <v>#REF!</v>
          </cell>
        </row>
        <row r="927">
          <cell r="A927" t="e">
            <v>#REF!</v>
          </cell>
        </row>
        <row r="928">
          <cell r="A928" t="e">
            <v>#REF!</v>
          </cell>
        </row>
        <row r="929">
          <cell r="A929" t="e">
            <v>#REF!</v>
          </cell>
        </row>
        <row r="930">
          <cell r="A930" t="e">
            <v>#REF!</v>
          </cell>
        </row>
        <row r="931">
          <cell r="A931" t="e">
            <v>#REF!</v>
          </cell>
        </row>
        <row r="932">
          <cell r="A932" t="e">
            <v>#REF!</v>
          </cell>
        </row>
        <row r="933">
          <cell r="A933" t="e">
            <v>#REF!</v>
          </cell>
        </row>
        <row r="934">
          <cell r="A934" t="e">
            <v>#REF!</v>
          </cell>
        </row>
        <row r="935">
          <cell r="A935" t="e">
            <v>#REF!</v>
          </cell>
        </row>
        <row r="936">
          <cell r="A936" t="e">
            <v>#REF!</v>
          </cell>
        </row>
        <row r="937">
          <cell r="A937" t="e">
            <v>#REF!</v>
          </cell>
        </row>
        <row r="938">
          <cell r="A938" t="e">
            <v>#REF!</v>
          </cell>
        </row>
        <row r="939">
          <cell r="A939" t="e">
            <v>#REF!</v>
          </cell>
        </row>
        <row r="940">
          <cell r="A940" t="e">
            <v>#REF!</v>
          </cell>
        </row>
        <row r="941">
          <cell r="A941" t="e">
            <v>#REF!</v>
          </cell>
        </row>
        <row r="942">
          <cell r="A942" t="e">
            <v>#REF!</v>
          </cell>
        </row>
        <row r="943">
          <cell r="A943" t="e">
            <v>#REF!</v>
          </cell>
        </row>
        <row r="944">
          <cell r="A944" t="e">
            <v>#REF!</v>
          </cell>
        </row>
        <row r="945">
          <cell r="A945" t="e">
            <v>#REF!</v>
          </cell>
        </row>
        <row r="946">
          <cell r="A946" t="e">
            <v>#REF!</v>
          </cell>
        </row>
        <row r="947">
          <cell r="A947" t="e">
            <v>#REF!</v>
          </cell>
        </row>
        <row r="948">
          <cell r="A948" t="e">
            <v>#REF!</v>
          </cell>
        </row>
        <row r="949">
          <cell r="A949" t="e">
            <v>#REF!</v>
          </cell>
        </row>
        <row r="950">
          <cell r="A950" t="e">
            <v>#REF!</v>
          </cell>
        </row>
        <row r="951">
          <cell r="A951" t="e">
            <v>#REF!</v>
          </cell>
        </row>
        <row r="952">
          <cell r="A952" t="e">
            <v>#REF!</v>
          </cell>
        </row>
        <row r="953">
          <cell r="A953" t="e">
            <v>#REF!</v>
          </cell>
        </row>
        <row r="954">
          <cell r="A954" t="e">
            <v>#REF!</v>
          </cell>
        </row>
        <row r="955">
          <cell r="A955" t="e">
            <v>#REF!</v>
          </cell>
        </row>
        <row r="956">
          <cell r="A956" t="e">
            <v>#REF!</v>
          </cell>
        </row>
        <row r="957">
          <cell r="A957" t="e">
            <v>#REF!</v>
          </cell>
        </row>
        <row r="958">
          <cell r="A958" t="e">
            <v>#REF!</v>
          </cell>
        </row>
        <row r="959">
          <cell r="A959" t="e">
            <v>#REF!</v>
          </cell>
        </row>
        <row r="960">
          <cell r="A960" t="e">
            <v>#REF!</v>
          </cell>
        </row>
        <row r="961">
          <cell r="A961" t="e">
            <v>#REF!</v>
          </cell>
        </row>
        <row r="962">
          <cell r="A962" t="e">
            <v>#REF!</v>
          </cell>
        </row>
        <row r="963">
          <cell r="A963" t="e">
            <v>#REF!</v>
          </cell>
        </row>
        <row r="964">
          <cell r="A964" t="e">
            <v>#REF!</v>
          </cell>
        </row>
        <row r="965">
          <cell r="A965" t="e">
            <v>#REF!</v>
          </cell>
        </row>
        <row r="966">
          <cell r="A966" t="e">
            <v>#REF!</v>
          </cell>
        </row>
        <row r="967">
          <cell r="A967" t="e">
            <v>#REF!</v>
          </cell>
        </row>
        <row r="968">
          <cell r="A968" t="e">
            <v>#REF!</v>
          </cell>
        </row>
        <row r="969">
          <cell r="A969" t="e">
            <v>#REF!</v>
          </cell>
        </row>
        <row r="970">
          <cell r="A970" t="e">
            <v>#REF!</v>
          </cell>
        </row>
        <row r="971">
          <cell r="A971" t="e">
            <v>#REF!</v>
          </cell>
        </row>
        <row r="972">
          <cell r="A972" t="e">
            <v>#REF!</v>
          </cell>
        </row>
        <row r="973">
          <cell r="A973" t="e">
            <v>#REF!</v>
          </cell>
        </row>
        <row r="974">
          <cell r="A974" t="e">
            <v>#REF!</v>
          </cell>
        </row>
        <row r="975">
          <cell r="A975" t="e">
            <v>#REF!</v>
          </cell>
        </row>
        <row r="976">
          <cell r="A976" t="e">
            <v>#REF!</v>
          </cell>
        </row>
        <row r="977">
          <cell r="A977" t="e">
            <v>#REF!</v>
          </cell>
        </row>
        <row r="978">
          <cell r="A978" t="e">
            <v>#REF!</v>
          </cell>
        </row>
        <row r="979">
          <cell r="A979" t="e">
            <v>#REF!</v>
          </cell>
        </row>
        <row r="980">
          <cell r="A980" t="e">
            <v>#REF!</v>
          </cell>
        </row>
        <row r="981">
          <cell r="A981" t="e">
            <v>#REF!</v>
          </cell>
        </row>
        <row r="982">
          <cell r="A982" t="e">
            <v>#REF!</v>
          </cell>
        </row>
        <row r="983">
          <cell r="A983" t="e">
            <v>#REF!</v>
          </cell>
        </row>
        <row r="984">
          <cell r="A984" t="e">
            <v>#REF!</v>
          </cell>
        </row>
        <row r="985">
          <cell r="A985" t="e">
            <v>#REF!</v>
          </cell>
        </row>
        <row r="986">
          <cell r="A986" t="e">
            <v>#REF!</v>
          </cell>
        </row>
        <row r="987">
          <cell r="A987" t="e">
            <v>#REF!</v>
          </cell>
        </row>
        <row r="988">
          <cell r="A988" t="e">
            <v>#REF!</v>
          </cell>
        </row>
        <row r="989">
          <cell r="A989" t="e">
            <v>#REF!</v>
          </cell>
        </row>
        <row r="990">
          <cell r="A990" t="e">
            <v>#REF!</v>
          </cell>
        </row>
        <row r="991">
          <cell r="A991" t="e">
            <v>#REF!</v>
          </cell>
        </row>
        <row r="992">
          <cell r="A992" t="e">
            <v>#REF!</v>
          </cell>
        </row>
        <row r="993">
          <cell r="A993" t="e">
            <v>#REF!</v>
          </cell>
        </row>
        <row r="994">
          <cell r="A994" t="e">
            <v>#REF!</v>
          </cell>
        </row>
        <row r="995">
          <cell r="A995" t="e">
            <v>#REF!</v>
          </cell>
        </row>
        <row r="996">
          <cell r="A996" t="e">
            <v>#REF!</v>
          </cell>
        </row>
        <row r="997">
          <cell r="A997" t="e">
            <v>#REF!</v>
          </cell>
        </row>
        <row r="998">
          <cell r="A998" t="e">
            <v>#REF!</v>
          </cell>
        </row>
        <row r="999">
          <cell r="A999" t="e">
            <v>#REF!</v>
          </cell>
        </row>
        <row r="1000">
          <cell r="A1000" t="e">
            <v>#REF!</v>
          </cell>
        </row>
        <row r="1001">
          <cell r="A1001" t="e">
            <v>#REF!</v>
          </cell>
        </row>
        <row r="1002">
          <cell r="A1002" t="e">
            <v>#REF!</v>
          </cell>
        </row>
      </sheetData>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refreshError="1"/>
      <sheetData sheetId="250" refreshError="1"/>
      <sheetData sheetId="251" refreshError="1"/>
      <sheetData sheetId="252" refreshError="1"/>
      <sheetData sheetId="253"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비"/>
      <sheetName val="수지예산"/>
      <sheetName val="토적계산"/>
      <sheetName val="유용계산"/>
      <sheetName val="정산서"/>
      <sheetName val="순공사비"/>
      <sheetName val="당공사"/>
      <sheetName val="총"/>
      <sheetName val="총괄"/>
      <sheetName val="총정산"/>
      <sheetName val="집계"/>
      <sheetName val="재료"/>
      <sheetName val="97자재"/>
      <sheetName val="자재대 (2)"/>
      <sheetName val="자재정산"/>
      <sheetName val="Sheet1"/>
      <sheetName val="재료계산97"/>
      <sheetName val="호"/>
      <sheetName val="수량산출"/>
      <sheetName val="하공정"/>
      <sheetName val="제-노임"/>
      <sheetName val="제직재"/>
      <sheetName val="20관리비율"/>
      <sheetName val="전기단가조사서"/>
      <sheetName val="일위대가"/>
      <sheetName val="여과지동"/>
      <sheetName val="기초자료"/>
      <sheetName val="직재"/>
      <sheetName val="제품별"/>
      <sheetName val="제36-40호표"/>
      <sheetName val="N賃率-職"/>
      <sheetName val="일위대가(1)"/>
      <sheetName val="추가예산"/>
      <sheetName val="단가대비표"/>
      <sheetName val="일위"/>
      <sheetName val="샘플표지"/>
      <sheetName val="산출내역서집계표"/>
    </sheetNames>
    <sheetDataSet>
      <sheetData sheetId="0" refreshError="1">
        <row r="6">
          <cell r="M6" t="str">
            <v xml:space="preserve">     재     료     비</v>
          </cell>
        </row>
        <row r="7">
          <cell r="M7" t="str">
            <v>단  가</v>
          </cell>
        </row>
        <row r="28">
          <cell r="M28" t="str">
            <v xml:space="preserve">     재     료     비</v>
          </cell>
        </row>
        <row r="29">
          <cell r="M29" t="str">
            <v>단  가</v>
          </cell>
        </row>
        <row r="61">
          <cell r="M61" t="str">
            <v xml:space="preserve">     재     료     비</v>
          </cell>
        </row>
        <row r="62">
          <cell r="M62" t="str">
            <v>단  가</v>
          </cell>
        </row>
        <row r="63">
          <cell r="M63">
            <v>152</v>
          </cell>
        </row>
        <row r="64">
          <cell r="M64">
            <v>88</v>
          </cell>
        </row>
        <row r="65">
          <cell r="M65">
            <v>47</v>
          </cell>
        </row>
        <row r="66">
          <cell r="M66">
            <v>81</v>
          </cell>
        </row>
        <row r="69">
          <cell r="M69">
            <v>391</v>
          </cell>
        </row>
        <row r="70">
          <cell r="M70">
            <v>452</v>
          </cell>
        </row>
        <row r="71">
          <cell r="M71">
            <v>730</v>
          </cell>
        </row>
        <row r="72">
          <cell r="M72">
            <v>730</v>
          </cell>
        </row>
        <row r="73">
          <cell r="M73">
            <v>1004</v>
          </cell>
        </row>
        <row r="74">
          <cell r="M74">
            <v>1004</v>
          </cell>
        </row>
        <row r="75">
          <cell r="M75">
            <v>0</v>
          </cell>
        </row>
        <row r="76">
          <cell r="M76">
            <v>0</v>
          </cell>
        </row>
        <row r="77">
          <cell r="M77">
            <v>0</v>
          </cell>
        </row>
        <row r="78">
          <cell r="M78">
            <v>0</v>
          </cell>
        </row>
        <row r="79">
          <cell r="M79">
            <v>201</v>
          </cell>
        </row>
        <row r="80">
          <cell r="M80">
            <v>201</v>
          </cell>
        </row>
        <row r="81">
          <cell r="M81">
            <v>280</v>
          </cell>
        </row>
        <row r="83">
          <cell r="M83" t="str">
            <v xml:space="preserve">     재     료     비</v>
          </cell>
        </row>
        <row r="84">
          <cell r="M84" t="str">
            <v>단  가</v>
          </cell>
        </row>
        <row r="85">
          <cell r="M85">
            <v>280</v>
          </cell>
        </row>
        <row r="86">
          <cell r="M86">
            <v>347</v>
          </cell>
        </row>
        <row r="87">
          <cell r="M87">
            <v>347</v>
          </cell>
        </row>
        <row r="88">
          <cell r="M88">
            <v>817</v>
          </cell>
        </row>
        <row r="89">
          <cell r="M89">
            <v>817</v>
          </cell>
        </row>
        <row r="90">
          <cell r="M90">
            <v>1170</v>
          </cell>
        </row>
        <row r="91">
          <cell r="M91">
            <v>1170</v>
          </cell>
        </row>
        <row r="92">
          <cell r="M92">
            <v>127</v>
          </cell>
        </row>
        <row r="93">
          <cell r="M93">
            <v>127</v>
          </cell>
        </row>
        <row r="94">
          <cell r="M94">
            <v>94</v>
          </cell>
        </row>
        <row r="95">
          <cell r="M95">
            <v>94</v>
          </cell>
        </row>
        <row r="96">
          <cell r="M96">
            <v>102</v>
          </cell>
        </row>
        <row r="97">
          <cell r="M97">
            <v>102</v>
          </cell>
        </row>
        <row r="98">
          <cell r="M98">
            <v>170</v>
          </cell>
        </row>
        <row r="99">
          <cell r="M99">
            <v>170</v>
          </cell>
        </row>
        <row r="100">
          <cell r="M100">
            <v>491</v>
          </cell>
        </row>
        <row r="101">
          <cell r="M101">
            <v>330</v>
          </cell>
        </row>
        <row r="102">
          <cell r="M102">
            <v>19</v>
          </cell>
        </row>
        <row r="103">
          <cell r="M103">
            <v>19</v>
          </cell>
        </row>
        <row r="104">
          <cell r="M104">
            <v>763</v>
          </cell>
        </row>
        <row r="105">
          <cell r="M105">
            <v>763</v>
          </cell>
        </row>
        <row r="106">
          <cell r="M106">
            <v>1915</v>
          </cell>
        </row>
        <row r="107">
          <cell r="M107">
            <v>1915</v>
          </cell>
        </row>
        <row r="108">
          <cell r="M108">
            <v>717</v>
          </cell>
        </row>
        <row r="110">
          <cell r="M110" t="str">
            <v xml:space="preserve">     재     료     비</v>
          </cell>
        </row>
        <row r="111">
          <cell r="M111" t="str">
            <v>단  가</v>
          </cell>
        </row>
        <row r="112">
          <cell r="M112">
            <v>717</v>
          </cell>
        </row>
        <row r="113">
          <cell r="M113">
            <v>717</v>
          </cell>
        </row>
        <row r="114">
          <cell r="M114">
            <v>717</v>
          </cell>
        </row>
        <row r="115">
          <cell r="M115">
            <v>0</v>
          </cell>
        </row>
        <row r="116">
          <cell r="M116">
            <v>0</v>
          </cell>
        </row>
        <row r="117">
          <cell r="M117">
            <v>10182</v>
          </cell>
        </row>
        <row r="118">
          <cell r="M118">
            <v>10182</v>
          </cell>
        </row>
        <row r="119">
          <cell r="M119">
            <v>814</v>
          </cell>
        </row>
        <row r="120">
          <cell r="M120">
            <v>814</v>
          </cell>
        </row>
        <row r="121">
          <cell r="M121">
            <v>108</v>
          </cell>
        </row>
        <row r="123">
          <cell r="M123">
            <v>108</v>
          </cell>
        </row>
        <row r="124">
          <cell r="M124">
            <v>151</v>
          </cell>
        </row>
        <row r="125">
          <cell r="M125">
            <v>998</v>
          </cell>
        </row>
        <row r="127">
          <cell r="M127">
            <v>998</v>
          </cell>
        </row>
        <row r="128">
          <cell r="M128">
            <v>1170</v>
          </cell>
        </row>
        <row r="129">
          <cell r="M129">
            <v>71</v>
          </cell>
        </row>
        <row r="131">
          <cell r="M131">
            <v>71</v>
          </cell>
        </row>
        <row r="132">
          <cell r="M132">
            <v>94</v>
          </cell>
        </row>
        <row r="133">
          <cell r="M133">
            <v>3814</v>
          </cell>
        </row>
        <row r="134">
          <cell r="M134">
            <v>3814</v>
          </cell>
        </row>
        <row r="135">
          <cell r="M135">
            <v>0</v>
          </cell>
        </row>
        <row r="137">
          <cell r="M137" t="str">
            <v xml:space="preserve">     재     료     비</v>
          </cell>
        </row>
        <row r="138">
          <cell r="M138" t="str">
            <v>단  가</v>
          </cell>
        </row>
        <row r="139">
          <cell r="M139">
            <v>0</v>
          </cell>
        </row>
        <row r="140">
          <cell r="M140">
            <v>148</v>
          </cell>
        </row>
        <row r="141">
          <cell r="M141">
            <v>148</v>
          </cell>
        </row>
        <row r="142">
          <cell r="M142">
            <v>6726</v>
          </cell>
        </row>
        <row r="143">
          <cell r="M143">
            <v>6726</v>
          </cell>
        </row>
        <row r="144">
          <cell r="M144">
            <v>1493</v>
          </cell>
        </row>
        <row r="145">
          <cell r="M145">
            <v>1493</v>
          </cell>
        </row>
        <row r="146">
          <cell r="M146">
            <v>9821</v>
          </cell>
        </row>
        <row r="147">
          <cell r="M147">
            <v>9821</v>
          </cell>
        </row>
        <row r="169">
          <cell r="M169" t="str">
            <v xml:space="preserve">     재     료     비</v>
          </cell>
        </row>
        <row r="170">
          <cell r="M170" t="str">
            <v>단  가</v>
          </cell>
        </row>
        <row r="171">
          <cell r="M171">
            <v>66</v>
          </cell>
        </row>
        <row r="172">
          <cell r="M172">
            <v>66</v>
          </cell>
        </row>
        <row r="173">
          <cell r="M173">
            <v>151</v>
          </cell>
        </row>
        <row r="174">
          <cell r="M174">
            <v>151</v>
          </cell>
        </row>
        <row r="175">
          <cell r="M175">
            <v>452</v>
          </cell>
        </row>
        <row r="176">
          <cell r="M176">
            <v>452</v>
          </cell>
        </row>
        <row r="177">
          <cell r="M177">
            <v>730</v>
          </cell>
        </row>
        <row r="178">
          <cell r="M178">
            <v>730</v>
          </cell>
        </row>
        <row r="179">
          <cell r="M179">
            <v>1004</v>
          </cell>
        </row>
        <row r="180">
          <cell r="M180">
            <v>1004</v>
          </cell>
        </row>
        <row r="181">
          <cell r="M181">
            <v>0</v>
          </cell>
        </row>
        <row r="182">
          <cell r="M182">
            <v>0</v>
          </cell>
        </row>
        <row r="183">
          <cell r="M183">
            <v>201</v>
          </cell>
        </row>
        <row r="184">
          <cell r="M184">
            <v>201</v>
          </cell>
        </row>
        <row r="185">
          <cell r="M185">
            <v>280</v>
          </cell>
        </row>
        <row r="186">
          <cell r="M186">
            <v>280</v>
          </cell>
        </row>
        <row r="187">
          <cell r="M187">
            <v>347</v>
          </cell>
        </row>
        <row r="188">
          <cell r="M188">
            <v>347</v>
          </cell>
        </row>
        <row r="190">
          <cell r="M190" t="str">
            <v xml:space="preserve">     재     료     비</v>
          </cell>
        </row>
        <row r="191">
          <cell r="M191" t="str">
            <v>단  가</v>
          </cell>
        </row>
        <row r="192">
          <cell r="M192">
            <v>257</v>
          </cell>
        </row>
        <row r="193">
          <cell r="M193">
            <v>257</v>
          </cell>
        </row>
        <row r="194">
          <cell r="M194">
            <v>1170</v>
          </cell>
        </row>
        <row r="195">
          <cell r="M195">
            <v>1170</v>
          </cell>
        </row>
        <row r="196">
          <cell r="M196">
            <v>94</v>
          </cell>
        </row>
        <row r="197">
          <cell r="M197">
            <v>94</v>
          </cell>
        </row>
        <row r="198">
          <cell r="M198">
            <v>94</v>
          </cell>
        </row>
        <row r="199">
          <cell r="M199">
            <v>94</v>
          </cell>
        </row>
        <row r="200">
          <cell r="M200">
            <v>80</v>
          </cell>
        </row>
        <row r="201">
          <cell r="M201">
            <v>80</v>
          </cell>
        </row>
        <row r="202">
          <cell r="M202">
            <v>529</v>
          </cell>
        </row>
        <row r="203">
          <cell r="M203">
            <v>529</v>
          </cell>
        </row>
        <row r="204">
          <cell r="M204">
            <v>4355</v>
          </cell>
        </row>
        <row r="205">
          <cell r="M205">
            <v>4355</v>
          </cell>
        </row>
        <row r="206">
          <cell r="M206">
            <v>4355</v>
          </cell>
        </row>
        <row r="207">
          <cell r="M207">
            <v>4355</v>
          </cell>
        </row>
        <row r="208">
          <cell r="M208">
            <v>11765</v>
          </cell>
        </row>
        <row r="209">
          <cell r="M209">
            <v>11765</v>
          </cell>
        </row>
        <row r="210">
          <cell r="M210">
            <v>796</v>
          </cell>
        </row>
        <row r="211">
          <cell r="M211">
            <v>796</v>
          </cell>
        </row>
        <row r="212">
          <cell r="M212">
            <v>796</v>
          </cell>
        </row>
        <row r="213">
          <cell r="M213">
            <v>796</v>
          </cell>
        </row>
        <row r="214">
          <cell r="M214">
            <v>1685</v>
          </cell>
        </row>
        <row r="216">
          <cell r="M216" t="str">
            <v xml:space="preserve">     재     료     비</v>
          </cell>
        </row>
        <row r="217">
          <cell r="M217" t="str">
            <v>단  가</v>
          </cell>
        </row>
        <row r="218">
          <cell r="M218">
            <v>1685</v>
          </cell>
        </row>
        <row r="219">
          <cell r="M219">
            <v>505</v>
          </cell>
        </row>
        <row r="220">
          <cell r="M220">
            <v>505</v>
          </cell>
        </row>
        <row r="221">
          <cell r="M221">
            <v>1101</v>
          </cell>
        </row>
        <row r="222">
          <cell r="M222">
            <v>1101</v>
          </cell>
        </row>
        <row r="223">
          <cell r="M223">
            <v>8092</v>
          </cell>
        </row>
        <row r="224">
          <cell r="M224">
            <v>8092</v>
          </cell>
        </row>
        <row r="225">
          <cell r="M225">
            <v>8389</v>
          </cell>
        </row>
        <row r="226">
          <cell r="M226">
            <v>8389</v>
          </cell>
        </row>
        <row r="227">
          <cell r="M227">
            <v>814</v>
          </cell>
        </row>
        <row r="228">
          <cell r="M228">
            <v>814</v>
          </cell>
        </row>
        <row r="229">
          <cell r="M229">
            <v>2554</v>
          </cell>
        </row>
        <row r="230">
          <cell r="M230">
            <v>2554</v>
          </cell>
        </row>
        <row r="231">
          <cell r="M231">
            <v>3.0649999999999999</v>
          </cell>
        </row>
        <row r="232">
          <cell r="M232">
            <v>3.0649999999999999</v>
          </cell>
        </row>
        <row r="233">
          <cell r="M233">
            <v>9263</v>
          </cell>
        </row>
        <row r="234">
          <cell r="M234">
            <v>9263</v>
          </cell>
        </row>
        <row r="235">
          <cell r="M235">
            <v>4120</v>
          </cell>
        </row>
        <row r="236">
          <cell r="M236">
            <v>4120</v>
          </cell>
        </row>
        <row r="237">
          <cell r="M237">
            <v>7696</v>
          </cell>
        </row>
        <row r="238">
          <cell r="M238">
            <v>7696</v>
          </cell>
        </row>
        <row r="239">
          <cell r="M239">
            <v>1493</v>
          </cell>
        </row>
        <row r="240">
          <cell r="M240">
            <v>1493</v>
          </cell>
        </row>
        <row r="242">
          <cell r="M242" t="str">
            <v xml:space="preserve">     재     료     비</v>
          </cell>
        </row>
        <row r="243">
          <cell r="M243" t="str">
            <v>단  가</v>
          </cell>
        </row>
        <row r="244">
          <cell r="M244">
            <v>500</v>
          </cell>
        </row>
        <row r="245">
          <cell r="M245">
            <v>500</v>
          </cell>
        </row>
        <row r="246">
          <cell r="M246">
            <v>560</v>
          </cell>
        </row>
        <row r="247">
          <cell r="M247">
            <v>560</v>
          </cell>
        </row>
        <row r="248">
          <cell r="M248">
            <v>677</v>
          </cell>
        </row>
        <row r="249">
          <cell r="M249">
            <v>677</v>
          </cell>
        </row>
        <row r="250">
          <cell r="M250">
            <v>1327</v>
          </cell>
        </row>
        <row r="251">
          <cell r="M251">
            <v>1327</v>
          </cell>
        </row>
        <row r="252">
          <cell r="M252">
            <v>6416</v>
          </cell>
        </row>
        <row r="253">
          <cell r="M253">
            <v>6416</v>
          </cell>
        </row>
        <row r="254">
          <cell r="M254">
            <v>2269</v>
          </cell>
        </row>
        <row r="255">
          <cell r="M255">
            <v>2269</v>
          </cell>
        </row>
        <row r="256">
          <cell r="M256">
            <v>3026</v>
          </cell>
        </row>
        <row r="257">
          <cell r="M257">
            <v>3026</v>
          </cell>
        </row>
        <row r="258">
          <cell r="M258">
            <v>5686</v>
          </cell>
        </row>
        <row r="259">
          <cell r="M259">
            <v>5686</v>
          </cell>
        </row>
        <row r="260">
          <cell r="M260">
            <v>3814</v>
          </cell>
        </row>
        <row r="261">
          <cell r="M261">
            <v>3814</v>
          </cell>
        </row>
        <row r="262">
          <cell r="M262">
            <v>0</v>
          </cell>
        </row>
        <row r="263">
          <cell r="M263">
            <v>0</v>
          </cell>
        </row>
        <row r="264">
          <cell r="M264">
            <v>26027</v>
          </cell>
        </row>
        <row r="265">
          <cell r="M265">
            <v>26027</v>
          </cell>
        </row>
        <row r="268">
          <cell r="M268" t="str">
            <v xml:space="preserve">     재     료     비</v>
          </cell>
        </row>
        <row r="269">
          <cell r="M269" t="str">
            <v>단  가</v>
          </cell>
        </row>
        <row r="299">
          <cell r="M299" t="str">
            <v xml:space="preserve">     재     료     비</v>
          </cell>
        </row>
        <row r="300">
          <cell r="M300" t="str">
            <v>단  가</v>
          </cell>
        </row>
        <row r="303">
          <cell r="M303">
            <v>108</v>
          </cell>
        </row>
        <row r="304">
          <cell r="M304">
            <v>151</v>
          </cell>
        </row>
        <row r="307">
          <cell r="M307">
            <v>589</v>
          </cell>
        </row>
        <row r="308">
          <cell r="M308">
            <v>682</v>
          </cell>
        </row>
        <row r="309">
          <cell r="M309">
            <v>1082</v>
          </cell>
        </row>
        <row r="310">
          <cell r="M310">
            <v>1082</v>
          </cell>
        </row>
        <row r="311">
          <cell r="M311">
            <v>1512</v>
          </cell>
        </row>
        <row r="312">
          <cell r="M312">
            <v>1512</v>
          </cell>
        </row>
        <row r="313">
          <cell r="M313">
            <v>0</v>
          </cell>
        </row>
        <row r="315">
          <cell r="M315">
            <v>0</v>
          </cell>
        </row>
        <row r="317">
          <cell r="M317">
            <v>143</v>
          </cell>
        </row>
        <row r="319">
          <cell r="M319">
            <v>143</v>
          </cell>
        </row>
        <row r="321">
          <cell r="M321" t="str">
            <v xml:space="preserve">     재     료     비</v>
          </cell>
        </row>
        <row r="322">
          <cell r="M322" t="str">
            <v>단  가</v>
          </cell>
        </row>
        <row r="323">
          <cell r="M323">
            <v>143</v>
          </cell>
        </row>
        <row r="324">
          <cell r="M324">
            <v>280</v>
          </cell>
        </row>
        <row r="325">
          <cell r="M325">
            <v>280</v>
          </cell>
        </row>
        <row r="326">
          <cell r="M326">
            <v>347</v>
          </cell>
        </row>
        <row r="327">
          <cell r="M327">
            <v>347</v>
          </cell>
        </row>
        <row r="328">
          <cell r="M328">
            <v>152</v>
          </cell>
        </row>
        <row r="329">
          <cell r="M329">
            <v>152</v>
          </cell>
        </row>
        <row r="330">
          <cell r="M330">
            <v>152</v>
          </cell>
        </row>
        <row r="331">
          <cell r="M331">
            <v>152</v>
          </cell>
        </row>
        <row r="332">
          <cell r="M332">
            <v>1170</v>
          </cell>
        </row>
        <row r="333">
          <cell r="M333">
            <v>1170</v>
          </cell>
        </row>
        <row r="334">
          <cell r="M334">
            <v>94</v>
          </cell>
        </row>
        <row r="335">
          <cell r="M335">
            <v>94</v>
          </cell>
        </row>
        <row r="336">
          <cell r="M336">
            <v>94</v>
          </cell>
        </row>
        <row r="337">
          <cell r="M337">
            <v>94</v>
          </cell>
        </row>
        <row r="338">
          <cell r="M338">
            <v>529</v>
          </cell>
        </row>
        <row r="339">
          <cell r="M339">
            <v>529</v>
          </cell>
        </row>
        <row r="340">
          <cell r="M340">
            <v>143</v>
          </cell>
        </row>
        <row r="341">
          <cell r="M341">
            <v>143</v>
          </cell>
        </row>
        <row r="342">
          <cell r="M342">
            <v>4355</v>
          </cell>
        </row>
        <row r="343">
          <cell r="M343">
            <v>4355</v>
          </cell>
        </row>
        <row r="344">
          <cell r="M344">
            <v>956</v>
          </cell>
        </row>
        <row r="345">
          <cell r="M345">
            <v>956</v>
          </cell>
        </row>
        <row r="346">
          <cell r="M346">
            <v>796</v>
          </cell>
        </row>
        <row r="348">
          <cell r="M348" t="str">
            <v xml:space="preserve">     재     료     비</v>
          </cell>
        </row>
        <row r="349">
          <cell r="M349" t="str">
            <v>단  가</v>
          </cell>
        </row>
        <row r="350">
          <cell r="M350">
            <v>796</v>
          </cell>
        </row>
        <row r="351">
          <cell r="M351">
            <v>11064</v>
          </cell>
        </row>
        <row r="352">
          <cell r="M352">
            <v>11064</v>
          </cell>
        </row>
        <row r="353">
          <cell r="M353">
            <v>37939</v>
          </cell>
        </row>
        <row r="354">
          <cell r="M354">
            <v>37939</v>
          </cell>
        </row>
        <row r="355">
          <cell r="M355">
            <v>2.3069999999999999</v>
          </cell>
        </row>
        <row r="356">
          <cell r="M356">
            <v>2.3069999999999999</v>
          </cell>
        </row>
        <row r="357">
          <cell r="M357">
            <v>1048781</v>
          </cell>
        </row>
        <row r="358">
          <cell r="M358">
            <v>1048781</v>
          </cell>
        </row>
        <row r="359">
          <cell r="M359">
            <v>17549</v>
          </cell>
        </row>
        <row r="360">
          <cell r="M360">
            <v>17549</v>
          </cell>
        </row>
        <row r="361">
          <cell r="M361">
            <v>531</v>
          </cell>
        </row>
        <row r="362">
          <cell r="M362">
            <v>531</v>
          </cell>
        </row>
        <row r="363">
          <cell r="M363">
            <v>1838</v>
          </cell>
        </row>
        <row r="364">
          <cell r="M364">
            <v>1838</v>
          </cell>
        </row>
        <row r="365">
          <cell r="M365">
            <v>162000</v>
          </cell>
        </row>
        <row r="366">
          <cell r="M366">
            <v>162000</v>
          </cell>
        </row>
        <row r="367">
          <cell r="M367">
            <v>32400</v>
          </cell>
        </row>
        <row r="368">
          <cell r="M368">
            <v>32400</v>
          </cell>
        </row>
        <row r="369">
          <cell r="M369">
            <v>33480</v>
          </cell>
        </row>
        <row r="370">
          <cell r="M370">
            <v>33480</v>
          </cell>
        </row>
        <row r="371">
          <cell r="M371">
            <v>157000</v>
          </cell>
        </row>
        <row r="372">
          <cell r="M372">
            <v>157000</v>
          </cell>
        </row>
        <row r="373">
          <cell r="M373">
            <v>216000</v>
          </cell>
        </row>
        <row r="375">
          <cell r="M375" t="str">
            <v xml:space="preserve">     재     료     비</v>
          </cell>
        </row>
        <row r="376">
          <cell r="M376" t="str">
            <v>단  가</v>
          </cell>
        </row>
        <row r="377">
          <cell r="M377">
            <v>216000</v>
          </cell>
        </row>
        <row r="378">
          <cell r="M378">
            <v>491</v>
          </cell>
        </row>
        <row r="379">
          <cell r="M379">
            <v>330</v>
          </cell>
        </row>
        <row r="380">
          <cell r="M380">
            <v>67</v>
          </cell>
        </row>
        <row r="381">
          <cell r="M381">
            <v>67</v>
          </cell>
        </row>
        <row r="382">
          <cell r="M382">
            <v>94</v>
          </cell>
        </row>
        <row r="383">
          <cell r="M383">
            <v>94</v>
          </cell>
        </row>
        <row r="384">
          <cell r="M384">
            <v>11765</v>
          </cell>
        </row>
        <row r="385">
          <cell r="M385">
            <v>11765</v>
          </cell>
        </row>
        <row r="407">
          <cell r="M407" t="str">
            <v xml:space="preserve">     재     료     비</v>
          </cell>
        </row>
        <row r="408">
          <cell r="M408" t="str">
            <v>단  가</v>
          </cell>
        </row>
        <row r="409">
          <cell r="M409">
            <v>151</v>
          </cell>
        </row>
        <row r="410">
          <cell r="M410">
            <v>151</v>
          </cell>
        </row>
        <row r="411">
          <cell r="M411">
            <v>682</v>
          </cell>
        </row>
        <row r="412">
          <cell r="M412">
            <v>682</v>
          </cell>
        </row>
        <row r="413">
          <cell r="M413">
            <v>1082</v>
          </cell>
        </row>
        <row r="414">
          <cell r="M414">
            <v>1082</v>
          </cell>
        </row>
        <row r="415">
          <cell r="M415">
            <v>257</v>
          </cell>
        </row>
        <row r="416">
          <cell r="M416">
            <v>257</v>
          </cell>
        </row>
        <row r="417">
          <cell r="M417">
            <v>0</v>
          </cell>
        </row>
        <row r="418">
          <cell r="M418">
            <v>0</v>
          </cell>
        </row>
        <row r="419">
          <cell r="M419">
            <v>201</v>
          </cell>
        </row>
        <row r="420">
          <cell r="M420">
            <v>201</v>
          </cell>
        </row>
        <row r="421">
          <cell r="M421">
            <v>280</v>
          </cell>
        </row>
        <row r="422">
          <cell r="M422">
            <v>280</v>
          </cell>
        </row>
        <row r="423">
          <cell r="M423">
            <v>529</v>
          </cell>
        </row>
        <row r="424">
          <cell r="M424">
            <v>529</v>
          </cell>
        </row>
        <row r="425">
          <cell r="M425">
            <v>647</v>
          </cell>
        </row>
        <row r="426">
          <cell r="M426">
            <v>647</v>
          </cell>
        </row>
        <row r="428">
          <cell r="M428" t="str">
            <v xml:space="preserve">     재     료     비</v>
          </cell>
        </row>
        <row r="429">
          <cell r="M429" t="str">
            <v>단  가</v>
          </cell>
        </row>
        <row r="430">
          <cell r="M430">
            <v>5006</v>
          </cell>
        </row>
        <row r="431">
          <cell r="M431">
            <v>5006</v>
          </cell>
        </row>
        <row r="432">
          <cell r="M432">
            <v>796</v>
          </cell>
        </row>
        <row r="433">
          <cell r="M433">
            <v>1208</v>
          </cell>
        </row>
        <row r="434">
          <cell r="M434">
            <v>956</v>
          </cell>
        </row>
        <row r="435">
          <cell r="M435">
            <v>1685</v>
          </cell>
        </row>
        <row r="436">
          <cell r="M436">
            <v>647</v>
          </cell>
        </row>
        <row r="437">
          <cell r="M437">
            <v>647</v>
          </cell>
        </row>
        <row r="438">
          <cell r="M438">
            <v>94</v>
          </cell>
        </row>
        <row r="439">
          <cell r="M439">
            <v>94</v>
          </cell>
        </row>
        <row r="440">
          <cell r="M440">
            <v>1101</v>
          </cell>
        </row>
        <row r="441">
          <cell r="M441">
            <v>1101</v>
          </cell>
        </row>
        <row r="442">
          <cell r="M442">
            <v>6722</v>
          </cell>
        </row>
        <row r="443">
          <cell r="M443">
            <v>6722</v>
          </cell>
        </row>
        <row r="444">
          <cell r="M444">
            <v>17549</v>
          </cell>
        </row>
        <row r="445">
          <cell r="M445">
            <v>17549</v>
          </cell>
        </row>
        <row r="446">
          <cell r="M446">
            <v>686</v>
          </cell>
        </row>
        <row r="447">
          <cell r="M447">
            <v>686</v>
          </cell>
        </row>
        <row r="448">
          <cell r="M448">
            <v>138024</v>
          </cell>
        </row>
        <row r="449">
          <cell r="M449">
            <v>138024</v>
          </cell>
        </row>
        <row r="450">
          <cell r="M450">
            <v>69597</v>
          </cell>
        </row>
        <row r="451">
          <cell r="M451">
            <v>69597</v>
          </cell>
        </row>
        <row r="452">
          <cell r="M452">
            <v>502151</v>
          </cell>
        </row>
        <row r="454">
          <cell r="M454" t="str">
            <v xml:space="preserve">     재     료     비</v>
          </cell>
        </row>
        <row r="455">
          <cell r="M455" t="str">
            <v>단  가</v>
          </cell>
        </row>
        <row r="456">
          <cell r="M456">
            <v>502151</v>
          </cell>
        </row>
        <row r="457">
          <cell r="M457">
            <v>755600</v>
          </cell>
        </row>
        <row r="458">
          <cell r="M458">
            <v>755600</v>
          </cell>
        </row>
        <row r="459">
          <cell r="M459">
            <v>21600</v>
          </cell>
        </row>
        <row r="460">
          <cell r="M460">
            <v>21600</v>
          </cell>
        </row>
        <row r="461">
          <cell r="M461">
            <v>5629</v>
          </cell>
        </row>
        <row r="462">
          <cell r="M462">
            <v>5629</v>
          </cell>
        </row>
        <row r="463">
          <cell r="M463">
            <v>2109240</v>
          </cell>
        </row>
        <row r="464">
          <cell r="M464">
            <v>2109240</v>
          </cell>
        </row>
        <row r="465">
          <cell r="M465">
            <v>5758515</v>
          </cell>
        </row>
        <row r="466">
          <cell r="M466">
            <v>5758515</v>
          </cell>
        </row>
        <row r="467">
          <cell r="M467">
            <v>45724</v>
          </cell>
        </row>
        <row r="468">
          <cell r="M468">
            <v>45724</v>
          </cell>
        </row>
        <row r="469">
          <cell r="M469">
            <v>41000</v>
          </cell>
        </row>
        <row r="470">
          <cell r="M470">
            <v>41000</v>
          </cell>
        </row>
        <row r="471">
          <cell r="M471">
            <v>31400</v>
          </cell>
        </row>
        <row r="472">
          <cell r="M472">
            <v>31400</v>
          </cell>
        </row>
        <row r="473">
          <cell r="M473">
            <v>89300</v>
          </cell>
        </row>
        <row r="474">
          <cell r="M474">
            <v>89300</v>
          </cell>
        </row>
        <row r="475">
          <cell r="M475">
            <v>3508</v>
          </cell>
        </row>
        <row r="476">
          <cell r="M476">
            <v>3508</v>
          </cell>
        </row>
        <row r="477">
          <cell r="M477">
            <v>26027</v>
          </cell>
        </row>
        <row r="478">
          <cell r="M478">
            <v>26027</v>
          </cell>
        </row>
        <row r="480">
          <cell r="M480" t="str">
            <v xml:space="preserve">     재     료     비</v>
          </cell>
        </row>
        <row r="481">
          <cell r="M481" t="str">
            <v>단  가</v>
          </cell>
        </row>
        <row r="482">
          <cell r="M482">
            <v>37800</v>
          </cell>
        </row>
        <row r="483">
          <cell r="M483">
            <v>37800</v>
          </cell>
        </row>
        <row r="484">
          <cell r="M484">
            <v>37800</v>
          </cell>
        </row>
        <row r="485">
          <cell r="M485">
            <v>37800</v>
          </cell>
        </row>
        <row r="486">
          <cell r="M486">
            <v>2.3069999999999999</v>
          </cell>
        </row>
        <row r="487">
          <cell r="M487">
            <v>2.3069999999999999</v>
          </cell>
        </row>
        <row r="511">
          <cell r="M511" t="str">
            <v xml:space="preserve">     재     료     비</v>
          </cell>
        </row>
        <row r="512">
          <cell r="M512" t="str">
            <v>단  가</v>
          </cell>
        </row>
        <row r="513">
          <cell r="M513">
            <v>108</v>
          </cell>
        </row>
        <row r="514">
          <cell r="M514">
            <v>151</v>
          </cell>
        </row>
        <row r="515">
          <cell r="M515">
            <v>108</v>
          </cell>
        </row>
        <row r="516">
          <cell r="M516">
            <v>151</v>
          </cell>
        </row>
        <row r="517">
          <cell r="M517">
            <v>391</v>
          </cell>
        </row>
        <row r="519">
          <cell r="M519">
            <v>391</v>
          </cell>
        </row>
        <row r="520">
          <cell r="M520">
            <v>391</v>
          </cell>
        </row>
        <row r="521">
          <cell r="M521">
            <v>730</v>
          </cell>
        </row>
        <row r="522">
          <cell r="M522">
            <v>730</v>
          </cell>
        </row>
        <row r="538">
          <cell r="M538" t="str">
            <v xml:space="preserve">     재     료     비</v>
          </cell>
        </row>
        <row r="539">
          <cell r="M539" t="str">
            <v>단  가</v>
          </cell>
        </row>
        <row r="540">
          <cell r="M540">
            <v>108</v>
          </cell>
        </row>
        <row r="541">
          <cell r="M541">
            <v>589</v>
          </cell>
        </row>
        <row r="542">
          <cell r="M542">
            <v>68</v>
          </cell>
        </row>
        <row r="543">
          <cell r="M543">
            <v>111</v>
          </cell>
        </row>
        <row r="544">
          <cell r="M544">
            <v>647</v>
          </cell>
        </row>
        <row r="545">
          <cell r="M545">
            <v>647</v>
          </cell>
        </row>
        <row r="546">
          <cell r="M546">
            <v>4355</v>
          </cell>
        </row>
        <row r="547">
          <cell r="M547">
            <v>4355</v>
          </cell>
        </row>
        <row r="548">
          <cell r="M548">
            <v>10445</v>
          </cell>
        </row>
        <row r="549">
          <cell r="M549">
            <v>40117</v>
          </cell>
        </row>
        <row r="550">
          <cell r="M550">
            <v>2.3069999999999999</v>
          </cell>
        </row>
        <row r="551">
          <cell r="M551">
            <v>2.3069999999999999</v>
          </cell>
        </row>
        <row r="564">
          <cell r="M564" t="str">
            <v xml:space="preserve">     재     료     비</v>
          </cell>
        </row>
        <row r="565">
          <cell r="M565" t="str">
            <v>단  가</v>
          </cell>
        </row>
        <row r="566">
          <cell r="M566">
            <v>108</v>
          </cell>
        </row>
        <row r="568">
          <cell r="M568">
            <v>108</v>
          </cell>
        </row>
        <row r="569">
          <cell r="M569">
            <v>151</v>
          </cell>
        </row>
        <row r="570">
          <cell r="M570">
            <v>589</v>
          </cell>
        </row>
        <row r="572">
          <cell r="M572">
            <v>589</v>
          </cell>
        </row>
        <row r="573">
          <cell r="M573">
            <v>682</v>
          </cell>
        </row>
        <row r="574">
          <cell r="M574">
            <v>730</v>
          </cell>
        </row>
        <row r="575">
          <cell r="M575">
            <v>730</v>
          </cell>
        </row>
        <row r="576">
          <cell r="M576">
            <v>57</v>
          </cell>
        </row>
        <row r="578">
          <cell r="M578">
            <v>57</v>
          </cell>
        </row>
        <row r="579">
          <cell r="M579">
            <v>80</v>
          </cell>
        </row>
        <row r="580">
          <cell r="M580">
            <v>814</v>
          </cell>
        </row>
        <row r="581">
          <cell r="M581">
            <v>814</v>
          </cell>
        </row>
        <row r="582">
          <cell r="M582">
            <v>2554</v>
          </cell>
        </row>
        <row r="583">
          <cell r="M583">
            <v>2554</v>
          </cell>
        </row>
        <row r="584">
          <cell r="M584">
            <v>152</v>
          </cell>
        </row>
        <row r="586">
          <cell r="M586">
            <v>152</v>
          </cell>
        </row>
        <row r="587">
          <cell r="M587">
            <v>257</v>
          </cell>
        </row>
        <row r="588">
          <cell r="M588">
            <v>0</v>
          </cell>
        </row>
        <row r="590">
          <cell r="M590">
            <v>0</v>
          </cell>
        </row>
        <row r="591">
          <cell r="M591">
            <v>0</v>
          </cell>
        </row>
        <row r="592">
          <cell r="M592">
            <v>143</v>
          </cell>
        </row>
        <row r="594">
          <cell r="M594">
            <v>143</v>
          </cell>
        </row>
        <row r="595">
          <cell r="M595">
            <v>201</v>
          </cell>
        </row>
        <row r="596">
          <cell r="M596">
            <v>280</v>
          </cell>
        </row>
        <row r="597">
          <cell r="M597">
            <v>280</v>
          </cell>
        </row>
        <row r="598">
          <cell r="M598">
            <v>7817</v>
          </cell>
        </row>
        <row r="599">
          <cell r="M599">
            <v>7817</v>
          </cell>
        </row>
        <row r="616">
          <cell r="M616" t="str">
            <v xml:space="preserve">     재     료     비</v>
          </cell>
        </row>
        <row r="617">
          <cell r="M617" t="str">
            <v>단  가</v>
          </cell>
        </row>
        <row r="642">
          <cell r="M642" t="str">
            <v xml:space="preserve">     재     료     비</v>
          </cell>
        </row>
        <row r="643">
          <cell r="M643" t="str">
            <v>단  가</v>
          </cell>
        </row>
        <row r="644">
          <cell r="M644">
            <v>47</v>
          </cell>
        </row>
        <row r="646">
          <cell r="M646">
            <v>47</v>
          </cell>
        </row>
        <row r="647">
          <cell r="M647">
            <v>66</v>
          </cell>
        </row>
        <row r="650">
          <cell r="M650">
            <v>66</v>
          </cell>
        </row>
        <row r="651">
          <cell r="M651">
            <v>93</v>
          </cell>
        </row>
        <row r="652">
          <cell r="M652">
            <v>68</v>
          </cell>
        </row>
        <row r="653">
          <cell r="M653">
            <v>156</v>
          </cell>
        </row>
        <row r="654">
          <cell r="M654">
            <v>245</v>
          </cell>
        </row>
        <row r="655">
          <cell r="M655">
            <v>7817</v>
          </cell>
        </row>
        <row r="656">
          <cell r="M656">
            <v>7817</v>
          </cell>
        </row>
        <row r="657">
          <cell r="M657">
            <v>0</v>
          </cell>
        </row>
        <row r="659">
          <cell r="M659">
            <v>443</v>
          </cell>
        </row>
        <row r="660">
          <cell r="M660">
            <v>814</v>
          </cell>
        </row>
        <row r="661">
          <cell r="M661">
            <v>0</v>
          </cell>
        </row>
        <row r="663">
          <cell r="M663" t="str">
            <v xml:space="preserve">     재     료     비</v>
          </cell>
        </row>
        <row r="664">
          <cell r="M664" t="str">
            <v>단  가</v>
          </cell>
        </row>
        <row r="666">
          <cell r="M666">
            <v>0</v>
          </cell>
        </row>
        <row r="667">
          <cell r="M667">
            <v>0</v>
          </cell>
        </row>
        <row r="669">
          <cell r="M669">
            <v>60</v>
          </cell>
        </row>
        <row r="671">
          <cell r="M671">
            <v>60</v>
          </cell>
        </row>
        <row r="672">
          <cell r="M672">
            <v>148</v>
          </cell>
        </row>
        <row r="673">
          <cell r="M673">
            <v>78</v>
          </cell>
        </row>
        <row r="675">
          <cell r="M675">
            <v>78</v>
          </cell>
        </row>
        <row r="676">
          <cell r="M676">
            <v>1101</v>
          </cell>
        </row>
        <row r="677">
          <cell r="M677">
            <v>1004</v>
          </cell>
        </row>
        <row r="678">
          <cell r="M678">
            <v>1004</v>
          </cell>
        </row>
        <row r="694">
          <cell r="M694" t="str">
            <v xml:space="preserve">     재     료     비</v>
          </cell>
        </row>
        <row r="695">
          <cell r="M695" t="str">
            <v>단  가</v>
          </cell>
        </row>
        <row r="696">
          <cell r="M696">
            <v>108</v>
          </cell>
        </row>
        <row r="698">
          <cell r="M698">
            <v>108</v>
          </cell>
        </row>
        <row r="699">
          <cell r="M699">
            <v>151</v>
          </cell>
        </row>
        <row r="700">
          <cell r="M700">
            <v>391</v>
          </cell>
        </row>
        <row r="701">
          <cell r="M701">
            <v>54</v>
          </cell>
        </row>
        <row r="703">
          <cell r="M703">
            <v>54</v>
          </cell>
        </row>
        <row r="704">
          <cell r="M704">
            <v>76</v>
          </cell>
        </row>
        <row r="705">
          <cell r="M705">
            <v>488</v>
          </cell>
        </row>
        <row r="707">
          <cell r="M707">
            <v>488</v>
          </cell>
        </row>
        <row r="708">
          <cell r="M708">
            <v>647</v>
          </cell>
        </row>
        <row r="709">
          <cell r="M709">
            <v>0</v>
          </cell>
        </row>
        <row r="710">
          <cell r="M710">
            <v>4597</v>
          </cell>
        </row>
        <row r="712">
          <cell r="M712">
            <v>4597</v>
          </cell>
        </row>
        <row r="713">
          <cell r="M713">
            <v>4355</v>
          </cell>
        </row>
        <row r="715">
          <cell r="M715" t="str">
            <v xml:space="preserve">     재     료     비</v>
          </cell>
        </row>
        <row r="716">
          <cell r="M716" t="str">
            <v>단  가</v>
          </cell>
        </row>
        <row r="717">
          <cell r="M717">
            <v>1.9930000000000001</v>
          </cell>
        </row>
        <row r="719">
          <cell r="M719">
            <v>1.9930000000000001</v>
          </cell>
        </row>
        <row r="720">
          <cell r="M720">
            <v>3.0649999999999999</v>
          </cell>
        </row>
        <row r="721">
          <cell r="M721">
            <v>14101</v>
          </cell>
        </row>
        <row r="724">
          <cell r="M724">
            <v>18645</v>
          </cell>
        </row>
        <row r="725">
          <cell r="M725">
            <v>21753</v>
          </cell>
        </row>
        <row r="728">
          <cell r="M728">
            <v>32624</v>
          </cell>
        </row>
        <row r="729">
          <cell r="M729">
            <v>37939</v>
          </cell>
        </row>
        <row r="730">
          <cell r="M730">
            <v>10445</v>
          </cell>
        </row>
        <row r="732">
          <cell r="M732">
            <v>10445</v>
          </cell>
        </row>
        <row r="733">
          <cell r="M733">
            <v>11064</v>
          </cell>
        </row>
        <row r="734">
          <cell r="M734">
            <v>0</v>
          </cell>
        </row>
        <row r="735">
          <cell r="M735">
            <v>143</v>
          </cell>
        </row>
        <row r="736">
          <cell r="M736">
            <v>4439</v>
          </cell>
        </row>
        <row r="738">
          <cell r="M738">
            <v>4439</v>
          </cell>
        </row>
        <row r="739">
          <cell r="M739">
            <v>4120</v>
          </cell>
        </row>
        <row r="741">
          <cell r="M741" t="str">
            <v xml:space="preserve">     재     료     비</v>
          </cell>
        </row>
        <row r="742">
          <cell r="M742" t="str">
            <v>단  가</v>
          </cell>
        </row>
        <row r="743">
          <cell r="M743">
            <v>650</v>
          </cell>
        </row>
        <row r="744">
          <cell r="M744">
            <v>1493</v>
          </cell>
        </row>
        <row r="745">
          <cell r="M745">
            <v>1493</v>
          </cell>
        </row>
        <row r="746">
          <cell r="M746">
            <v>2010</v>
          </cell>
        </row>
        <row r="747">
          <cell r="M747">
            <v>2010</v>
          </cell>
        </row>
        <row r="748">
          <cell r="M748">
            <v>1277</v>
          </cell>
        </row>
        <row r="749">
          <cell r="M749">
            <v>1277</v>
          </cell>
        </row>
        <row r="750">
          <cell r="M750">
            <v>678</v>
          </cell>
        </row>
        <row r="751">
          <cell r="M751">
            <v>678</v>
          </cell>
        </row>
        <row r="752">
          <cell r="M752">
            <v>510</v>
          </cell>
        </row>
        <row r="753">
          <cell r="M753">
            <v>510</v>
          </cell>
        </row>
        <row r="772">
          <cell r="M772" t="str">
            <v xml:space="preserve">     재     료     비</v>
          </cell>
        </row>
        <row r="773">
          <cell r="M773" t="str">
            <v>단  가</v>
          </cell>
        </row>
        <row r="798">
          <cell r="M798" t="str">
            <v xml:space="preserve">     재     료     비</v>
          </cell>
        </row>
        <row r="799">
          <cell r="M799" t="str">
            <v>단  가</v>
          </cell>
        </row>
        <row r="800">
          <cell r="M800">
            <v>1739</v>
          </cell>
        </row>
        <row r="801">
          <cell r="M801">
            <v>1739</v>
          </cell>
        </row>
        <row r="802">
          <cell r="M802">
            <v>10832</v>
          </cell>
        </row>
        <row r="803">
          <cell r="M803">
            <v>10832</v>
          </cell>
        </row>
        <row r="804">
          <cell r="M804">
            <v>12882</v>
          </cell>
        </row>
        <row r="805">
          <cell r="M805">
            <v>12882</v>
          </cell>
        </row>
        <row r="806">
          <cell r="M806">
            <v>10946</v>
          </cell>
        </row>
        <row r="807">
          <cell r="M807">
            <v>10946</v>
          </cell>
        </row>
        <row r="808">
          <cell r="M808">
            <v>13007</v>
          </cell>
        </row>
        <row r="809">
          <cell r="M809">
            <v>13007</v>
          </cell>
        </row>
        <row r="810">
          <cell r="M810">
            <v>288</v>
          </cell>
        </row>
        <row r="811">
          <cell r="M811">
            <v>288</v>
          </cell>
        </row>
        <row r="812">
          <cell r="M812">
            <v>3450</v>
          </cell>
        </row>
        <row r="813">
          <cell r="M813">
            <v>3450</v>
          </cell>
        </row>
        <row r="814">
          <cell r="M814">
            <v>0</v>
          </cell>
        </row>
        <row r="815">
          <cell r="M815">
            <v>0</v>
          </cell>
        </row>
        <row r="816">
          <cell r="M816">
            <v>3099</v>
          </cell>
        </row>
        <row r="817">
          <cell r="M817">
            <v>3099</v>
          </cell>
        </row>
        <row r="819">
          <cell r="M819" t="str">
            <v xml:space="preserve">     재     료     비</v>
          </cell>
        </row>
        <row r="820">
          <cell r="M820" t="str">
            <v>단  가</v>
          </cell>
        </row>
        <row r="821">
          <cell r="M821">
            <v>0</v>
          </cell>
        </row>
        <row r="822">
          <cell r="M822">
            <v>0</v>
          </cell>
        </row>
        <row r="823">
          <cell r="M823">
            <v>14884</v>
          </cell>
        </row>
        <row r="824">
          <cell r="M824">
            <v>14884</v>
          </cell>
        </row>
        <row r="825">
          <cell r="M825">
            <v>8566</v>
          </cell>
        </row>
        <row r="826">
          <cell r="M826">
            <v>8566</v>
          </cell>
        </row>
        <row r="827">
          <cell r="M827">
            <v>14597</v>
          </cell>
        </row>
        <row r="828">
          <cell r="M828">
            <v>14597</v>
          </cell>
        </row>
        <row r="829">
          <cell r="M829">
            <v>4552</v>
          </cell>
        </row>
        <row r="830">
          <cell r="M830">
            <v>4552</v>
          </cell>
        </row>
        <row r="831">
          <cell r="M831">
            <v>1422</v>
          </cell>
        </row>
        <row r="832">
          <cell r="M832">
            <v>1422</v>
          </cell>
        </row>
        <row r="833">
          <cell r="M833">
            <v>5075</v>
          </cell>
        </row>
        <row r="834">
          <cell r="M834">
            <v>5075</v>
          </cell>
        </row>
        <row r="835">
          <cell r="M835">
            <v>1512</v>
          </cell>
        </row>
        <row r="836">
          <cell r="M836">
            <v>1512</v>
          </cell>
        </row>
        <row r="837">
          <cell r="M837">
            <v>347</v>
          </cell>
        </row>
        <row r="838">
          <cell r="M838">
            <v>347</v>
          </cell>
        </row>
        <row r="839">
          <cell r="M839">
            <v>143</v>
          </cell>
        </row>
        <row r="840">
          <cell r="M840">
            <v>143</v>
          </cell>
        </row>
        <row r="850">
          <cell r="M850" t="str">
            <v xml:space="preserve">     재     료     비</v>
          </cell>
        </row>
        <row r="851">
          <cell r="M851" t="str">
            <v>단  가</v>
          </cell>
        </row>
        <row r="852">
          <cell r="M852">
            <v>1739</v>
          </cell>
        </row>
        <row r="853">
          <cell r="M853">
            <v>1739</v>
          </cell>
        </row>
        <row r="854">
          <cell r="M854">
            <v>10832</v>
          </cell>
        </row>
        <row r="855">
          <cell r="M855">
            <v>10832</v>
          </cell>
        </row>
        <row r="856">
          <cell r="M856">
            <v>10946</v>
          </cell>
        </row>
        <row r="857">
          <cell r="M857">
            <v>10946</v>
          </cell>
        </row>
        <row r="858">
          <cell r="M858">
            <v>288</v>
          </cell>
        </row>
        <row r="859">
          <cell r="M859">
            <v>288</v>
          </cell>
        </row>
        <row r="860">
          <cell r="M860">
            <v>3450</v>
          </cell>
        </row>
        <row r="861">
          <cell r="M861">
            <v>3450</v>
          </cell>
        </row>
        <row r="862">
          <cell r="M862">
            <v>0</v>
          </cell>
        </row>
        <row r="863">
          <cell r="M863">
            <v>0</v>
          </cell>
        </row>
        <row r="864">
          <cell r="M864">
            <v>3099</v>
          </cell>
        </row>
        <row r="865">
          <cell r="M865">
            <v>3099</v>
          </cell>
        </row>
        <row r="866">
          <cell r="M866">
            <v>14884</v>
          </cell>
        </row>
        <row r="867">
          <cell r="M867">
            <v>14884</v>
          </cell>
        </row>
        <row r="868">
          <cell r="M868">
            <v>14597</v>
          </cell>
        </row>
        <row r="869">
          <cell r="M869">
            <v>14597</v>
          </cell>
        </row>
        <row r="871">
          <cell r="M871" t="str">
            <v xml:space="preserve">     재     료     비</v>
          </cell>
        </row>
        <row r="872">
          <cell r="M872" t="str">
            <v>단  가</v>
          </cell>
        </row>
        <row r="873">
          <cell r="M873">
            <v>8566</v>
          </cell>
        </row>
        <row r="874">
          <cell r="M874">
            <v>8566</v>
          </cell>
        </row>
        <row r="875">
          <cell r="M875">
            <v>4552</v>
          </cell>
        </row>
        <row r="876">
          <cell r="M876">
            <v>4552</v>
          </cell>
        </row>
        <row r="877">
          <cell r="M877">
            <v>1422</v>
          </cell>
        </row>
        <row r="878">
          <cell r="M878">
            <v>1422</v>
          </cell>
        </row>
        <row r="879">
          <cell r="M879">
            <v>1512</v>
          </cell>
        </row>
        <row r="880">
          <cell r="M880">
            <v>1512</v>
          </cell>
        </row>
        <row r="881">
          <cell r="M881">
            <v>347</v>
          </cell>
        </row>
        <row r="882">
          <cell r="M882">
            <v>347</v>
          </cell>
        </row>
        <row r="883">
          <cell r="M883">
            <v>143</v>
          </cell>
        </row>
        <row r="884">
          <cell r="M884">
            <v>143</v>
          </cell>
        </row>
        <row r="902">
          <cell r="M902" t="str">
            <v xml:space="preserve">     재     료     비</v>
          </cell>
        </row>
        <row r="903">
          <cell r="M903" t="str">
            <v>단  가</v>
          </cell>
        </row>
        <row r="928">
          <cell r="M928" t="str">
            <v xml:space="preserve">     재     료     비</v>
          </cell>
        </row>
        <row r="929">
          <cell r="M929" t="str">
            <v>단  가</v>
          </cell>
        </row>
        <row r="930">
          <cell r="M930">
            <v>63670</v>
          </cell>
        </row>
        <row r="931">
          <cell r="M931">
            <v>44656</v>
          </cell>
        </row>
        <row r="932">
          <cell r="M932">
            <v>3331</v>
          </cell>
        </row>
        <row r="933">
          <cell r="M933">
            <v>3331</v>
          </cell>
        </row>
        <row r="934">
          <cell r="M934">
            <v>35275</v>
          </cell>
        </row>
        <row r="935">
          <cell r="M935">
            <v>35275</v>
          </cell>
        </row>
        <row r="936">
          <cell r="M936">
            <v>63076</v>
          </cell>
        </row>
        <row r="937">
          <cell r="M937">
            <v>63076</v>
          </cell>
        </row>
        <row r="938">
          <cell r="M938">
            <v>31741</v>
          </cell>
        </row>
        <row r="954">
          <cell r="M954" t="str">
            <v xml:space="preserve">     재     료     비</v>
          </cell>
        </row>
        <row r="955">
          <cell r="M955" t="str">
            <v>단  가</v>
          </cell>
        </row>
        <row r="956">
          <cell r="M956">
            <v>2412</v>
          </cell>
        </row>
        <row r="957">
          <cell r="M957">
            <v>2412</v>
          </cell>
        </row>
        <row r="980">
          <cell r="M980" t="str">
            <v xml:space="preserve">     재     료     비</v>
          </cell>
        </row>
        <row r="981">
          <cell r="M981" t="str">
            <v>단  가</v>
          </cell>
        </row>
        <row r="982">
          <cell r="M982">
            <v>34004</v>
          </cell>
        </row>
        <row r="983">
          <cell r="M983">
            <v>34004</v>
          </cell>
        </row>
        <row r="984">
          <cell r="M984">
            <v>65445</v>
          </cell>
        </row>
        <row r="985">
          <cell r="M985">
            <v>65445</v>
          </cell>
        </row>
        <row r="1006">
          <cell r="M1006" t="str">
            <v xml:space="preserve">     재     료     비</v>
          </cell>
        </row>
        <row r="1007">
          <cell r="M1007" t="str">
            <v>단  가</v>
          </cell>
        </row>
        <row r="1008">
          <cell r="M1008">
            <v>3225</v>
          </cell>
        </row>
        <row r="1009">
          <cell r="M1009">
            <v>3225</v>
          </cell>
        </row>
        <row r="1010">
          <cell r="M1010">
            <v>3225</v>
          </cell>
        </row>
        <row r="1011">
          <cell r="M1011">
            <v>3225</v>
          </cell>
        </row>
        <row r="1032">
          <cell r="M1032" t="str">
            <v xml:space="preserve">     재     료     비</v>
          </cell>
        </row>
        <row r="1033">
          <cell r="M1033" t="str">
            <v>단  가</v>
          </cell>
        </row>
        <row r="1034">
          <cell r="M1034">
            <v>246</v>
          </cell>
        </row>
        <row r="1035">
          <cell r="M1035">
            <v>246</v>
          </cell>
        </row>
        <row r="1036">
          <cell r="M1036">
            <v>84</v>
          </cell>
        </row>
        <row r="1037">
          <cell r="M1037">
            <v>84</v>
          </cell>
        </row>
        <row r="1038">
          <cell r="M1038">
            <v>619</v>
          </cell>
        </row>
        <row r="1039">
          <cell r="M1039">
            <v>619</v>
          </cell>
        </row>
        <row r="1040">
          <cell r="M1040">
            <v>232</v>
          </cell>
        </row>
        <row r="1041">
          <cell r="M1041">
            <v>232</v>
          </cell>
        </row>
        <row r="1042">
          <cell r="M1042">
            <v>149</v>
          </cell>
        </row>
        <row r="1043">
          <cell r="M1043">
            <v>149</v>
          </cell>
        </row>
        <row r="1044">
          <cell r="M1044">
            <v>249</v>
          </cell>
        </row>
        <row r="1045">
          <cell r="M1045">
            <v>249</v>
          </cell>
        </row>
        <row r="1046">
          <cell r="M1046">
            <v>918</v>
          </cell>
        </row>
        <row r="1047">
          <cell r="M1047">
            <v>918</v>
          </cell>
        </row>
        <row r="1048">
          <cell r="M1048">
            <v>1027</v>
          </cell>
        </row>
        <row r="1049">
          <cell r="M1049">
            <v>1027</v>
          </cell>
        </row>
        <row r="1058">
          <cell r="M1058" t="str">
            <v xml:space="preserve">     재     료     비</v>
          </cell>
        </row>
        <row r="1059">
          <cell r="M1059" t="str">
            <v>단  가</v>
          </cell>
        </row>
        <row r="1084">
          <cell r="M1084" t="str">
            <v xml:space="preserve">     재     료     비</v>
          </cell>
        </row>
        <row r="1085">
          <cell r="M1085" t="str">
            <v>단  가</v>
          </cell>
        </row>
        <row r="1105">
          <cell r="M1105" t="str">
            <v xml:space="preserve"> </v>
          </cell>
        </row>
        <row r="1110">
          <cell r="M1110" t="str">
            <v xml:space="preserve">     재     료     비</v>
          </cell>
        </row>
        <row r="1111">
          <cell r="M1111" t="str">
            <v>단  가</v>
          </cell>
        </row>
        <row r="1112">
          <cell r="M1112">
            <v>151</v>
          </cell>
        </row>
        <row r="1113">
          <cell r="M1113">
            <v>151</v>
          </cell>
        </row>
        <row r="1114">
          <cell r="M1114">
            <v>0</v>
          </cell>
        </row>
        <row r="1115">
          <cell r="M1115">
            <v>0</v>
          </cell>
        </row>
        <row r="1116">
          <cell r="M1116">
            <v>143</v>
          </cell>
        </row>
        <row r="1117">
          <cell r="M1117">
            <v>469</v>
          </cell>
        </row>
        <row r="1118">
          <cell r="M1118">
            <v>4359</v>
          </cell>
        </row>
        <row r="1119">
          <cell r="M1119">
            <v>4359</v>
          </cell>
        </row>
        <row r="1120">
          <cell r="M1120">
            <v>1101</v>
          </cell>
        </row>
        <row r="1121">
          <cell r="M1121">
            <v>1101</v>
          </cell>
        </row>
        <row r="1122">
          <cell r="M1122">
            <v>219</v>
          </cell>
        </row>
        <row r="1123">
          <cell r="M1123">
            <v>219</v>
          </cell>
        </row>
        <row r="1124">
          <cell r="M1124">
            <v>150</v>
          </cell>
        </row>
        <row r="1125">
          <cell r="M1125">
            <v>150</v>
          </cell>
        </row>
        <row r="1126">
          <cell r="M1126">
            <v>1170</v>
          </cell>
        </row>
        <row r="1127">
          <cell r="M1127">
            <v>1170</v>
          </cell>
        </row>
        <row r="1128">
          <cell r="M1128">
            <v>94</v>
          </cell>
        </row>
        <row r="1129">
          <cell r="M1129">
            <v>94</v>
          </cell>
        </row>
        <row r="1131">
          <cell r="M1131" t="str">
            <v xml:space="preserve">     재     료     비</v>
          </cell>
        </row>
        <row r="1132">
          <cell r="M1132" t="str">
            <v>단  가</v>
          </cell>
        </row>
        <row r="1133">
          <cell r="M1133">
            <v>814</v>
          </cell>
        </row>
        <row r="1134">
          <cell r="M1134">
            <v>814</v>
          </cell>
        </row>
        <row r="1135">
          <cell r="M1135">
            <v>8662</v>
          </cell>
        </row>
        <row r="1136">
          <cell r="M1136">
            <v>8662</v>
          </cell>
        </row>
        <row r="1137">
          <cell r="M1137">
            <v>3026</v>
          </cell>
        </row>
        <row r="1138">
          <cell r="M1138">
            <v>3026</v>
          </cell>
        </row>
        <row r="1139">
          <cell r="M1139">
            <v>162000</v>
          </cell>
        </row>
        <row r="1140">
          <cell r="M1140">
            <v>162000</v>
          </cell>
        </row>
        <row r="1141">
          <cell r="M1141">
            <v>33480</v>
          </cell>
        </row>
        <row r="1142">
          <cell r="M1142">
            <v>33480</v>
          </cell>
        </row>
        <row r="1143">
          <cell r="M1143">
            <v>1935</v>
          </cell>
        </row>
        <row r="1144">
          <cell r="M1144">
            <v>1935</v>
          </cell>
        </row>
        <row r="1145">
          <cell r="M1145">
            <v>0</v>
          </cell>
        </row>
        <row r="1146">
          <cell r="M1146">
            <v>0</v>
          </cell>
        </row>
        <row r="1147">
          <cell r="M1147">
            <v>597600</v>
          </cell>
        </row>
        <row r="1148">
          <cell r="M1148">
            <v>597600</v>
          </cell>
        </row>
        <row r="1149">
          <cell r="M1149">
            <v>151</v>
          </cell>
        </row>
        <row r="1150">
          <cell r="M1150">
            <v>151</v>
          </cell>
        </row>
        <row r="1151">
          <cell r="M1151">
            <v>2.5710000000000002</v>
          </cell>
        </row>
        <row r="1152">
          <cell r="M1152">
            <v>2.5710000000000002</v>
          </cell>
        </row>
        <row r="1153">
          <cell r="M1153">
            <v>26027</v>
          </cell>
        </row>
        <row r="1154">
          <cell r="M1154">
            <v>26027</v>
          </cell>
        </row>
        <row r="1155">
          <cell r="M1155">
            <v>265000</v>
          </cell>
        </row>
        <row r="1157">
          <cell r="M1157" t="str">
            <v xml:space="preserve">     재     료     비</v>
          </cell>
        </row>
        <row r="1158">
          <cell r="M1158" t="str">
            <v>단  가</v>
          </cell>
        </row>
        <row r="1159">
          <cell r="M1159">
            <v>265000</v>
          </cell>
        </row>
        <row r="1160">
          <cell r="M1160">
            <v>1785</v>
          </cell>
        </row>
        <row r="1161">
          <cell r="M1161">
            <v>1785</v>
          </cell>
        </row>
        <row r="1162">
          <cell r="M1162">
            <v>957</v>
          </cell>
        </row>
        <row r="1163">
          <cell r="M1163">
            <v>957</v>
          </cell>
        </row>
        <row r="1183">
          <cell r="M1183" t="str">
            <v xml:space="preserve"> </v>
          </cell>
        </row>
        <row r="1188">
          <cell r="M1188" t="str">
            <v xml:space="preserve">     재     료     비</v>
          </cell>
        </row>
        <row r="1189">
          <cell r="M1189" t="str">
            <v>단  가</v>
          </cell>
        </row>
        <row r="1190">
          <cell r="M1190">
            <v>151</v>
          </cell>
        </row>
        <row r="1191">
          <cell r="M1191">
            <v>151</v>
          </cell>
        </row>
        <row r="1192">
          <cell r="M1192">
            <v>1512</v>
          </cell>
        </row>
        <row r="1193">
          <cell r="M1193">
            <v>1512</v>
          </cell>
        </row>
        <row r="1194">
          <cell r="M1194">
            <v>347</v>
          </cell>
        </row>
        <row r="1195">
          <cell r="M1195">
            <v>347</v>
          </cell>
        </row>
        <row r="1196">
          <cell r="M1196">
            <v>143</v>
          </cell>
        </row>
        <row r="1197">
          <cell r="M1197">
            <v>469</v>
          </cell>
        </row>
        <row r="1198">
          <cell r="M1198">
            <v>4359</v>
          </cell>
        </row>
        <row r="1199">
          <cell r="M1199">
            <v>4359</v>
          </cell>
        </row>
        <row r="1200">
          <cell r="M1200">
            <v>8662</v>
          </cell>
        </row>
        <row r="1201">
          <cell r="M1201">
            <v>8662</v>
          </cell>
        </row>
        <row r="1202">
          <cell r="M1202">
            <v>26027</v>
          </cell>
        </row>
        <row r="1203">
          <cell r="M1203">
            <v>26027</v>
          </cell>
        </row>
        <row r="1204">
          <cell r="M1204">
            <v>154440</v>
          </cell>
        </row>
        <row r="1205">
          <cell r="M1205">
            <v>154440</v>
          </cell>
        </row>
        <row r="1206">
          <cell r="M1206">
            <v>162000</v>
          </cell>
        </row>
        <row r="1207">
          <cell r="M1207">
            <v>162000</v>
          </cell>
        </row>
        <row r="1209">
          <cell r="M1209" t="str">
            <v xml:space="preserve">     재     료     비</v>
          </cell>
        </row>
        <row r="1210">
          <cell r="M1210" t="str">
            <v>단  가</v>
          </cell>
        </row>
        <row r="1211">
          <cell r="M1211">
            <v>32400</v>
          </cell>
        </row>
        <row r="1212">
          <cell r="M1212">
            <v>32400</v>
          </cell>
        </row>
        <row r="1213">
          <cell r="M1213">
            <v>2.5710000000000002</v>
          </cell>
        </row>
        <row r="1214">
          <cell r="M1214">
            <v>2.5710000000000002</v>
          </cell>
        </row>
        <row r="1215">
          <cell r="M1215">
            <v>216000</v>
          </cell>
        </row>
        <row r="1216">
          <cell r="M1216">
            <v>216000</v>
          </cell>
        </row>
        <row r="1217">
          <cell r="M1217">
            <v>957</v>
          </cell>
        </row>
        <row r="1218">
          <cell r="M1218">
            <v>957</v>
          </cell>
        </row>
        <row r="1219">
          <cell r="M1219">
            <v>1208</v>
          </cell>
        </row>
        <row r="1220">
          <cell r="M1220">
            <v>1208</v>
          </cell>
        </row>
        <row r="1240">
          <cell r="M1240" t="str">
            <v xml:space="preserve">     재     료     비</v>
          </cell>
        </row>
        <row r="1241">
          <cell r="M1241" t="str">
            <v>단  가</v>
          </cell>
        </row>
        <row r="1266">
          <cell r="M1266" t="str">
            <v xml:space="preserve">     재     료     비</v>
          </cell>
        </row>
        <row r="1267">
          <cell r="M1267" t="str">
            <v>단  가</v>
          </cell>
        </row>
        <row r="1291">
          <cell r="M1291" t="str">
            <v xml:space="preserve">     재     료     비</v>
          </cell>
        </row>
        <row r="1292">
          <cell r="M1292" t="str">
            <v>단  가</v>
          </cell>
        </row>
        <row r="1313">
          <cell r="M1313" t="str">
            <v xml:space="preserve"> </v>
          </cell>
        </row>
        <row r="1318">
          <cell r="M1318" t="str">
            <v xml:space="preserve">     재     료     비</v>
          </cell>
        </row>
        <row r="1319">
          <cell r="M1319" t="str">
            <v>단  가</v>
          </cell>
        </row>
        <row r="1320">
          <cell r="M1320">
            <v>66</v>
          </cell>
        </row>
        <row r="1321">
          <cell r="M1321">
            <v>66</v>
          </cell>
        </row>
        <row r="1322">
          <cell r="M1322">
            <v>151</v>
          </cell>
        </row>
        <row r="1323">
          <cell r="M1323">
            <v>151</v>
          </cell>
        </row>
        <row r="1324">
          <cell r="M1324">
            <v>682</v>
          </cell>
        </row>
        <row r="1325">
          <cell r="M1325">
            <v>682</v>
          </cell>
        </row>
        <row r="1326">
          <cell r="M1326">
            <v>1082</v>
          </cell>
        </row>
        <row r="1327">
          <cell r="M1327">
            <v>1082</v>
          </cell>
        </row>
        <row r="1328">
          <cell r="M1328">
            <v>0</v>
          </cell>
        </row>
        <row r="1329">
          <cell r="M1329">
            <v>0</v>
          </cell>
        </row>
        <row r="1330">
          <cell r="M1330">
            <v>201</v>
          </cell>
        </row>
        <row r="1331">
          <cell r="M1331">
            <v>201</v>
          </cell>
        </row>
        <row r="1332">
          <cell r="M1332">
            <v>0</v>
          </cell>
        </row>
        <row r="1333">
          <cell r="M1333">
            <v>0</v>
          </cell>
        </row>
        <row r="1334">
          <cell r="M1334">
            <v>524</v>
          </cell>
        </row>
        <row r="1335">
          <cell r="M1335">
            <v>524</v>
          </cell>
        </row>
        <row r="1336">
          <cell r="M1336">
            <v>96</v>
          </cell>
        </row>
        <row r="1337">
          <cell r="M1337">
            <v>96</v>
          </cell>
        </row>
        <row r="1339">
          <cell r="M1339" t="str">
            <v xml:space="preserve">     재     료     비</v>
          </cell>
        </row>
        <row r="1340">
          <cell r="M1340" t="str">
            <v>단  가</v>
          </cell>
        </row>
        <row r="1341">
          <cell r="M1341">
            <v>219</v>
          </cell>
        </row>
        <row r="1342">
          <cell r="M1342">
            <v>219</v>
          </cell>
        </row>
        <row r="1343">
          <cell r="M1343">
            <v>344</v>
          </cell>
        </row>
        <row r="1344">
          <cell r="M1344">
            <v>344</v>
          </cell>
        </row>
        <row r="1345">
          <cell r="M1345">
            <v>814</v>
          </cell>
        </row>
        <row r="1346">
          <cell r="M1346">
            <v>814</v>
          </cell>
        </row>
        <row r="1347">
          <cell r="M1347">
            <v>76</v>
          </cell>
        </row>
        <row r="1348">
          <cell r="M1348">
            <v>76</v>
          </cell>
        </row>
        <row r="1349">
          <cell r="M1349">
            <v>2554</v>
          </cell>
        </row>
        <row r="1350">
          <cell r="M1350">
            <v>2554</v>
          </cell>
        </row>
        <row r="1365">
          <cell r="M1365" t="str">
            <v xml:space="preserve"> </v>
          </cell>
        </row>
        <row r="1370">
          <cell r="M1370" t="str">
            <v xml:space="preserve">     재     료     비</v>
          </cell>
        </row>
        <row r="1371">
          <cell r="M1371" t="str">
            <v>단  가</v>
          </cell>
        </row>
        <row r="1372">
          <cell r="M1372">
            <v>66</v>
          </cell>
        </row>
        <row r="1373">
          <cell r="M1373">
            <v>66</v>
          </cell>
        </row>
        <row r="1374">
          <cell r="M1374">
            <v>151</v>
          </cell>
        </row>
        <row r="1375">
          <cell r="M1375">
            <v>151</v>
          </cell>
        </row>
        <row r="1376">
          <cell r="M1376">
            <v>76</v>
          </cell>
        </row>
        <row r="1377">
          <cell r="M1377">
            <v>76</v>
          </cell>
        </row>
        <row r="1378">
          <cell r="M1378">
            <v>150</v>
          </cell>
        </row>
        <row r="1379">
          <cell r="M1379">
            <v>150</v>
          </cell>
        </row>
        <row r="1380">
          <cell r="M1380">
            <v>127</v>
          </cell>
        </row>
        <row r="1381">
          <cell r="M1381">
            <v>127</v>
          </cell>
        </row>
        <row r="1382">
          <cell r="M1382">
            <v>76</v>
          </cell>
        </row>
        <row r="1383">
          <cell r="M1383">
            <v>76</v>
          </cell>
        </row>
        <row r="1384">
          <cell r="M1384">
            <v>814</v>
          </cell>
        </row>
        <row r="1385">
          <cell r="M1385">
            <v>814</v>
          </cell>
        </row>
        <row r="1386">
          <cell r="M1386">
            <v>143</v>
          </cell>
        </row>
        <row r="1387">
          <cell r="M1387">
            <v>469</v>
          </cell>
        </row>
        <row r="1388">
          <cell r="M1388">
            <v>973</v>
          </cell>
        </row>
        <row r="1389">
          <cell r="M1389">
            <v>973</v>
          </cell>
        </row>
        <row r="1391">
          <cell r="M1391" t="str">
            <v xml:space="preserve">     재     료     비</v>
          </cell>
        </row>
        <row r="1392">
          <cell r="M1392" t="str">
            <v>단  가</v>
          </cell>
        </row>
        <row r="1393">
          <cell r="M1393">
            <v>973</v>
          </cell>
        </row>
        <row r="1394">
          <cell r="M1394">
            <v>973</v>
          </cell>
        </row>
        <row r="1395">
          <cell r="M1395">
            <v>4359</v>
          </cell>
        </row>
        <row r="1396">
          <cell r="M1396">
            <v>4359</v>
          </cell>
        </row>
        <row r="1397">
          <cell r="M1397">
            <v>1838</v>
          </cell>
        </row>
        <row r="1398">
          <cell r="M1398">
            <v>1838</v>
          </cell>
        </row>
        <row r="1399">
          <cell r="M1399">
            <v>2.5710000000000002</v>
          </cell>
        </row>
        <row r="1400">
          <cell r="M1400">
            <v>2.5710000000000002</v>
          </cell>
        </row>
        <row r="1401">
          <cell r="M1401">
            <v>84</v>
          </cell>
        </row>
        <row r="1402">
          <cell r="M1402">
            <v>84</v>
          </cell>
        </row>
        <row r="1403">
          <cell r="M1403">
            <v>11064</v>
          </cell>
        </row>
        <row r="1404">
          <cell r="M1404">
            <v>11064</v>
          </cell>
        </row>
        <row r="1405">
          <cell r="M1405">
            <v>9660</v>
          </cell>
        </row>
        <row r="1406">
          <cell r="M1406">
            <v>9660</v>
          </cell>
        </row>
        <row r="1407">
          <cell r="M1407">
            <v>12282</v>
          </cell>
        </row>
        <row r="1408">
          <cell r="M1408">
            <v>12282</v>
          </cell>
        </row>
        <row r="1409">
          <cell r="M1409">
            <v>15368</v>
          </cell>
        </row>
        <row r="1410">
          <cell r="M1410">
            <v>15368</v>
          </cell>
        </row>
        <row r="1411">
          <cell r="M1411">
            <v>21753</v>
          </cell>
        </row>
        <row r="1412">
          <cell r="M1412">
            <v>21753</v>
          </cell>
        </row>
        <row r="1413">
          <cell r="M1413">
            <v>27259</v>
          </cell>
        </row>
        <row r="1414">
          <cell r="M1414">
            <v>27259</v>
          </cell>
        </row>
        <row r="1415">
          <cell r="M1415">
            <v>37939</v>
          </cell>
        </row>
        <row r="1417">
          <cell r="M1417" t="str">
            <v xml:space="preserve">     재     료     비</v>
          </cell>
        </row>
        <row r="1418">
          <cell r="M1418" t="str">
            <v>단  가</v>
          </cell>
        </row>
        <row r="1419">
          <cell r="M1419">
            <v>37939</v>
          </cell>
        </row>
        <row r="1420">
          <cell r="M1420">
            <v>46781</v>
          </cell>
        </row>
        <row r="1421">
          <cell r="M1421">
            <v>46781</v>
          </cell>
        </row>
        <row r="1422">
          <cell r="M1422">
            <v>101000</v>
          </cell>
        </row>
        <row r="1423">
          <cell r="M1423">
            <v>101000</v>
          </cell>
        </row>
        <row r="1424">
          <cell r="M1424">
            <v>157000</v>
          </cell>
        </row>
        <row r="1425">
          <cell r="M1425">
            <v>157000</v>
          </cell>
        </row>
        <row r="1426">
          <cell r="M1426">
            <v>154440</v>
          </cell>
        </row>
        <row r="1427">
          <cell r="M1427">
            <v>154440</v>
          </cell>
        </row>
        <row r="1428">
          <cell r="M1428">
            <v>162000</v>
          </cell>
        </row>
        <row r="1429">
          <cell r="M1429">
            <v>162000</v>
          </cell>
        </row>
        <row r="1430">
          <cell r="M1430">
            <v>23000</v>
          </cell>
        </row>
        <row r="1431">
          <cell r="M1431">
            <v>23000</v>
          </cell>
        </row>
        <row r="1432">
          <cell r="M1432">
            <v>33480</v>
          </cell>
        </row>
        <row r="1433">
          <cell r="M1433">
            <v>33480</v>
          </cell>
        </row>
        <row r="1434">
          <cell r="M1434">
            <v>21879</v>
          </cell>
        </row>
        <row r="1435">
          <cell r="M1435">
            <v>21879</v>
          </cell>
        </row>
        <row r="1436">
          <cell r="M1436">
            <v>17693</v>
          </cell>
        </row>
        <row r="1437">
          <cell r="M1437">
            <v>17693</v>
          </cell>
        </row>
        <row r="1438">
          <cell r="M1438">
            <v>1935</v>
          </cell>
        </row>
        <row r="1439">
          <cell r="M1439">
            <v>1935</v>
          </cell>
        </row>
        <row r="1440">
          <cell r="M1440">
            <v>0</v>
          </cell>
        </row>
        <row r="1441">
          <cell r="M1441">
            <v>0</v>
          </cell>
        </row>
        <row r="1443">
          <cell r="M1443" t="str">
            <v xml:space="preserve">     재     료     비</v>
          </cell>
        </row>
        <row r="1444">
          <cell r="M1444" t="str">
            <v>단  가</v>
          </cell>
        </row>
        <row r="1445">
          <cell r="M1445">
            <v>903252</v>
          </cell>
        </row>
        <row r="1446">
          <cell r="M1446">
            <v>903252</v>
          </cell>
        </row>
        <row r="1447">
          <cell r="M1447">
            <v>6416</v>
          </cell>
        </row>
        <row r="1448">
          <cell r="M1448">
            <v>6416</v>
          </cell>
        </row>
        <row r="1449">
          <cell r="M1449">
            <v>0</v>
          </cell>
        </row>
        <row r="1450">
          <cell r="M1450">
            <v>0</v>
          </cell>
        </row>
        <row r="1451">
          <cell r="M1451">
            <v>2010</v>
          </cell>
        </row>
        <row r="1452">
          <cell r="M1452">
            <v>2010</v>
          </cell>
        </row>
        <row r="1453">
          <cell r="M1453">
            <v>4120</v>
          </cell>
        </row>
        <row r="1454">
          <cell r="M1454">
            <v>4120</v>
          </cell>
        </row>
        <row r="1455">
          <cell r="M1455">
            <v>500</v>
          </cell>
        </row>
        <row r="1456">
          <cell r="M1456">
            <v>500</v>
          </cell>
        </row>
        <row r="1457">
          <cell r="M1457">
            <v>6499</v>
          </cell>
        </row>
        <row r="1458">
          <cell r="M1458">
            <v>6499</v>
          </cell>
        </row>
        <row r="1459">
          <cell r="M1459">
            <v>1613</v>
          </cell>
        </row>
        <row r="1474">
          <cell r="M1474" t="str">
            <v xml:space="preserve">     재     료     비</v>
          </cell>
        </row>
        <row r="1475">
          <cell r="M1475" t="str">
            <v>단  가</v>
          </cell>
        </row>
        <row r="1495">
          <cell r="M1495" t="str">
            <v xml:space="preserve"> </v>
          </cell>
        </row>
        <row r="1500">
          <cell r="M1500" t="str">
            <v xml:space="preserve">     재     료     비</v>
          </cell>
        </row>
        <row r="1501">
          <cell r="M1501" t="str">
            <v>단  가</v>
          </cell>
        </row>
        <row r="1502">
          <cell r="M1502">
            <v>66</v>
          </cell>
        </row>
        <row r="1503">
          <cell r="M1503">
            <v>66</v>
          </cell>
        </row>
        <row r="1504">
          <cell r="M1504">
            <v>151</v>
          </cell>
        </row>
        <row r="1505">
          <cell r="M1505">
            <v>151</v>
          </cell>
        </row>
        <row r="1506">
          <cell r="M1506">
            <v>682</v>
          </cell>
        </row>
        <row r="1507">
          <cell r="M1507">
            <v>682</v>
          </cell>
        </row>
        <row r="1508">
          <cell r="M1508">
            <v>1512</v>
          </cell>
        </row>
        <row r="1509">
          <cell r="M1509">
            <v>1512</v>
          </cell>
        </row>
        <row r="1510">
          <cell r="M1510">
            <v>0</v>
          </cell>
        </row>
        <row r="1511">
          <cell r="M1511">
            <v>0</v>
          </cell>
        </row>
        <row r="1512">
          <cell r="M1512">
            <v>201</v>
          </cell>
        </row>
        <row r="1513">
          <cell r="M1513">
            <v>201</v>
          </cell>
        </row>
        <row r="1514">
          <cell r="M1514">
            <v>347</v>
          </cell>
        </row>
        <row r="1515">
          <cell r="M1515">
            <v>347</v>
          </cell>
        </row>
        <row r="1516">
          <cell r="M1516">
            <v>0</v>
          </cell>
        </row>
        <row r="1517">
          <cell r="M1517">
            <v>0</v>
          </cell>
        </row>
        <row r="1518">
          <cell r="M1518">
            <v>524</v>
          </cell>
        </row>
        <row r="1519">
          <cell r="M1519">
            <v>524</v>
          </cell>
        </row>
        <row r="1521">
          <cell r="M1521" t="str">
            <v xml:space="preserve">     재     료     비</v>
          </cell>
        </row>
        <row r="1522">
          <cell r="M1522" t="str">
            <v>단  가</v>
          </cell>
        </row>
        <row r="1523">
          <cell r="M1523">
            <v>96</v>
          </cell>
        </row>
        <row r="1524">
          <cell r="M1524">
            <v>96</v>
          </cell>
        </row>
        <row r="1525">
          <cell r="M1525">
            <v>219</v>
          </cell>
        </row>
        <row r="1526">
          <cell r="M1526">
            <v>219</v>
          </cell>
        </row>
        <row r="1527">
          <cell r="M1527">
            <v>344</v>
          </cell>
        </row>
        <row r="1528">
          <cell r="M1528">
            <v>344</v>
          </cell>
        </row>
        <row r="1529">
          <cell r="M1529">
            <v>814</v>
          </cell>
        </row>
        <row r="1530">
          <cell r="M1530">
            <v>814</v>
          </cell>
        </row>
        <row r="1531">
          <cell r="M1531">
            <v>76</v>
          </cell>
        </row>
        <row r="1532">
          <cell r="M1532">
            <v>76</v>
          </cell>
        </row>
        <row r="1533">
          <cell r="M1533">
            <v>2554</v>
          </cell>
        </row>
        <row r="1534">
          <cell r="M1534">
            <v>2554</v>
          </cell>
        </row>
        <row r="1547">
          <cell r="M1547" t="str">
            <v xml:space="preserve"> </v>
          </cell>
        </row>
        <row r="1552">
          <cell r="M1552" t="str">
            <v xml:space="preserve">     재     료     비</v>
          </cell>
        </row>
        <row r="1553">
          <cell r="M1553" t="str">
            <v>단  가</v>
          </cell>
        </row>
        <row r="1554">
          <cell r="M1554">
            <v>66</v>
          </cell>
        </row>
        <row r="1555">
          <cell r="M1555">
            <v>66</v>
          </cell>
        </row>
        <row r="1556">
          <cell r="M1556">
            <v>151</v>
          </cell>
        </row>
        <row r="1557">
          <cell r="M1557">
            <v>151</v>
          </cell>
        </row>
        <row r="1558">
          <cell r="M1558">
            <v>682</v>
          </cell>
        </row>
        <row r="1559">
          <cell r="M1559">
            <v>682</v>
          </cell>
        </row>
        <row r="1560">
          <cell r="M1560">
            <v>1082</v>
          </cell>
        </row>
        <row r="1561">
          <cell r="M1561">
            <v>1082</v>
          </cell>
        </row>
        <row r="1562">
          <cell r="M1562">
            <v>0</v>
          </cell>
        </row>
        <row r="1563">
          <cell r="M1563">
            <v>0</v>
          </cell>
        </row>
        <row r="1564">
          <cell r="M1564">
            <v>201</v>
          </cell>
        </row>
        <row r="1565">
          <cell r="M1565">
            <v>201</v>
          </cell>
        </row>
        <row r="1566">
          <cell r="M1566">
            <v>280</v>
          </cell>
        </row>
        <row r="1567">
          <cell r="M1567">
            <v>280</v>
          </cell>
        </row>
        <row r="1568">
          <cell r="M1568">
            <v>76</v>
          </cell>
        </row>
        <row r="1569">
          <cell r="M1569">
            <v>76</v>
          </cell>
        </row>
        <row r="1570">
          <cell r="M1570">
            <v>150</v>
          </cell>
        </row>
        <row r="1571">
          <cell r="M1571">
            <v>150</v>
          </cell>
        </row>
        <row r="1573">
          <cell r="M1573" t="str">
            <v xml:space="preserve">     재     료     비</v>
          </cell>
        </row>
        <row r="1574">
          <cell r="M1574" t="str">
            <v>단  가</v>
          </cell>
        </row>
        <row r="1575">
          <cell r="M1575">
            <v>127</v>
          </cell>
        </row>
        <row r="1576">
          <cell r="M1576">
            <v>127</v>
          </cell>
        </row>
        <row r="1577">
          <cell r="M1577">
            <v>814</v>
          </cell>
        </row>
        <row r="1578">
          <cell r="M1578">
            <v>814</v>
          </cell>
        </row>
        <row r="1579">
          <cell r="M1579">
            <v>143</v>
          </cell>
        </row>
        <row r="1580">
          <cell r="M1580">
            <v>469</v>
          </cell>
        </row>
        <row r="1581">
          <cell r="M1581">
            <v>973</v>
          </cell>
        </row>
        <row r="1582">
          <cell r="M1582">
            <v>973</v>
          </cell>
        </row>
        <row r="1583">
          <cell r="M1583">
            <v>973</v>
          </cell>
        </row>
        <row r="1584">
          <cell r="M1584">
            <v>973</v>
          </cell>
        </row>
        <row r="1585">
          <cell r="M1585">
            <v>973</v>
          </cell>
        </row>
        <row r="1586">
          <cell r="M1586">
            <v>973</v>
          </cell>
        </row>
        <row r="1587">
          <cell r="M1587">
            <v>4359</v>
          </cell>
        </row>
        <row r="1588">
          <cell r="M1588">
            <v>4359</v>
          </cell>
        </row>
        <row r="1589">
          <cell r="M1589">
            <v>1785</v>
          </cell>
        </row>
        <row r="1590">
          <cell r="M1590">
            <v>1785</v>
          </cell>
        </row>
        <row r="1591">
          <cell r="M1591">
            <v>957</v>
          </cell>
        </row>
        <row r="1592">
          <cell r="M1592">
            <v>1208</v>
          </cell>
        </row>
        <row r="1593">
          <cell r="M1593">
            <v>2.5710000000000002</v>
          </cell>
        </row>
        <row r="1594">
          <cell r="M1594">
            <v>2.5710000000000002</v>
          </cell>
        </row>
        <row r="1595">
          <cell r="M1595">
            <v>84</v>
          </cell>
        </row>
        <row r="1596">
          <cell r="M1596">
            <v>84</v>
          </cell>
        </row>
        <row r="1597">
          <cell r="M1597">
            <v>11064</v>
          </cell>
        </row>
        <row r="1599">
          <cell r="M1599" t="str">
            <v xml:space="preserve">     재     료     비</v>
          </cell>
        </row>
        <row r="1600">
          <cell r="M1600" t="str">
            <v>단  가</v>
          </cell>
        </row>
        <row r="1601">
          <cell r="M1601">
            <v>11064</v>
          </cell>
        </row>
        <row r="1602">
          <cell r="M1602">
            <v>9660</v>
          </cell>
        </row>
        <row r="1603">
          <cell r="M1603">
            <v>9660</v>
          </cell>
        </row>
        <row r="1604">
          <cell r="M1604">
            <v>12282</v>
          </cell>
        </row>
        <row r="1605">
          <cell r="M1605">
            <v>12282</v>
          </cell>
        </row>
        <row r="1606">
          <cell r="M1606">
            <v>15368</v>
          </cell>
        </row>
        <row r="1607">
          <cell r="M1607">
            <v>15368</v>
          </cell>
        </row>
        <row r="1608">
          <cell r="M1608">
            <v>21753</v>
          </cell>
        </row>
        <row r="1609">
          <cell r="M1609">
            <v>21753</v>
          </cell>
        </row>
        <row r="1610">
          <cell r="M1610">
            <v>27259</v>
          </cell>
        </row>
        <row r="1611">
          <cell r="M1611">
            <v>27259</v>
          </cell>
        </row>
        <row r="1612">
          <cell r="M1612">
            <v>37939</v>
          </cell>
        </row>
        <row r="1613">
          <cell r="M1613">
            <v>37939</v>
          </cell>
        </row>
        <row r="1614">
          <cell r="M1614">
            <v>46781</v>
          </cell>
        </row>
        <row r="1615">
          <cell r="M1615">
            <v>46781</v>
          </cell>
        </row>
        <row r="1616">
          <cell r="M1616">
            <v>6416</v>
          </cell>
        </row>
        <row r="1617">
          <cell r="M1617">
            <v>6416</v>
          </cell>
        </row>
        <row r="1618">
          <cell r="M1618">
            <v>40117</v>
          </cell>
        </row>
        <row r="1619">
          <cell r="M1619">
            <v>40117</v>
          </cell>
        </row>
        <row r="1620">
          <cell r="M1620">
            <v>101000</v>
          </cell>
        </row>
        <row r="1621">
          <cell r="M1621">
            <v>101000</v>
          </cell>
        </row>
        <row r="1622">
          <cell r="M1622">
            <v>157000</v>
          </cell>
        </row>
        <row r="1623">
          <cell r="M1623">
            <v>157000</v>
          </cell>
        </row>
        <row r="1625">
          <cell r="M1625" t="str">
            <v xml:space="preserve">     재     료     비</v>
          </cell>
        </row>
        <row r="1626">
          <cell r="M1626" t="str">
            <v>단  가</v>
          </cell>
        </row>
        <row r="1627">
          <cell r="M1627">
            <v>154440</v>
          </cell>
        </row>
        <row r="1628">
          <cell r="M1628">
            <v>154440</v>
          </cell>
        </row>
        <row r="1629">
          <cell r="M1629">
            <v>162000</v>
          </cell>
        </row>
        <row r="1630">
          <cell r="M1630">
            <v>162000</v>
          </cell>
        </row>
        <row r="1631">
          <cell r="M1631">
            <v>23000</v>
          </cell>
        </row>
        <row r="1632">
          <cell r="M1632">
            <v>23000</v>
          </cell>
        </row>
        <row r="1633">
          <cell r="M1633">
            <v>33480</v>
          </cell>
        </row>
        <row r="1634">
          <cell r="M1634">
            <v>33480</v>
          </cell>
        </row>
        <row r="1635">
          <cell r="M1635">
            <v>21879</v>
          </cell>
        </row>
        <row r="1636">
          <cell r="M1636">
            <v>21879</v>
          </cell>
        </row>
        <row r="1637">
          <cell r="M1637">
            <v>17693</v>
          </cell>
        </row>
        <row r="1638">
          <cell r="M1638">
            <v>17693</v>
          </cell>
        </row>
        <row r="1639">
          <cell r="M1639">
            <v>1838</v>
          </cell>
        </row>
        <row r="1640">
          <cell r="M1640">
            <v>1838</v>
          </cell>
        </row>
        <row r="1641">
          <cell r="M1641">
            <v>4120</v>
          </cell>
        </row>
        <row r="1642">
          <cell r="M1642">
            <v>4120</v>
          </cell>
        </row>
        <row r="1643">
          <cell r="M1643">
            <v>2010</v>
          </cell>
        </row>
        <row r="1644">
          <cell r="M1644">
            <v>2010</v>
          </cell>
        </row>
        <row r="1645">
          <cell r="M1645">
            <v>500</v>
          </cell>
        </row>
        <row r="1646">
          <cell r="M1646">
            <v>500</v>
          </cell>
        </row>
        <row r="1647">
          <cell r="M1647">
            <v>6499</v>
          </cell>
        </row>
        <row r="1648">
          <cell r="M1648">
            <v>6499</v>
          </cell>
        </row>
        <row r="1649">
          <cell r="M1649">
            <v>1935</v>
          </cell>
        </row>
        <row r="1651">
          <cell r="M1651" t="str">
            <v xml:space="preserve">     재     료     비</v>
          </cell>
        </row>
        <row r="1652">
          <cell r="M1652" t="str">
            <v>단  가</v>
          </cell>
        </row>
        <row r="1653">
          <cell r="M1653">
            <v>1935</v>
          </cell>
        </row>
        <row r="1654">
          <cell r="M1654">
            <v>0</v>
          </cell>
        </row>
        <row r="1655">
          <cell r="M1655">
            <v>0</v>
          </cell>
        </row>
        <row r="1656">
          <cell r="M1656">
            <v>1493</v>
          </cell>
        </row>
        <row r="1657">
          <cell r="M1657">
            <v>1493</v>
          </cell>
        </row>
        <row r="1659">
          <cell r="M1659">
            <v>1613.3230314000002</v>
          </cell>
        </row>
        <row r="1682">
          <cell r="M1682" t="str">
            <v xml:space="preserve">     재     료     비</v>
          </cell>
        </row>
        <row r="1683">
          <cell r="M1683" t="str">
            <v>단  가</v>
          </cell>
        </row>
        <row r="1703">
          <cell r="M1703" t="str">
            <v xml:space="preserve">     재     료     비</v>
          </cell>
        </row>
        <row r="1704">
          <cell r="M1704" t="str">
            <v>단  가</v>
          </cell>
        </row>
        <row r="1734">
          <cell r="M1734" t="str">
            <v xml:space="preserve">     재     료     비</v>
          </cell>
        </row>
        <row r="1735">
          <cell r="M1735" t="str">
            <v>단  가</v>
          </cell>
        </row>
        <row r="1755">
          <cell r="M1755" t="str">
            <v xml:space="preserve"> </v>
          </cell>
        </row>
        <row r="1760">
          <cell r="M1760" t="str">
            <v xml:space="preserve">     재     료     비</v>
          </cell>
        </row>
        <row r="1761">
          <cell r="M1761" t="str">
            <v>단  가</v>
          </cell>
        </row>
        <row r="1762">
          <cell r="M1762">
            <v>66</v>
          </cell>
        </row>
        <row r="1763">
          <cell r="M1763">
            <v>66</v>
          </cell>
        </row>
        <row r="1764">
          <cell r="M1764">
            <v>151</v>
          </cell>
        </row>
        <row r="1765">
          <cell r="M1765">
            <v>151</v>
          </cell>
        </row>
        <row r="1766">
          <cell r="M1766">
            <v>0</v>
          </cell>
        </row>
        <row r="1767">
          <cell r="M1767">
            <v>0</v>
          </cell>
        </row>
        <row r="1768">
          <cell r="M1768">
            <v>0</v>
          </cell>
        </row>
        <row r="1769">
          <cell r="M1769">
            <v>0</v>
          </cell>
        </row>
        <row r="1770">
          <cell r="M1770">
            <v>524</v>
          </cell>
        </row>
        <row r="1771">
          <cell r="M1771">
            <v>524</v>
          </cell>
        </row>
        <row r="1772">
          <cell r="M1772">
            <v>96</v>
          </cell>
        </row>
        <row r="1773">
          <cell r="M1773">
            <v>96</v>
          </cell>
        </row>
        <row r="1774">
          <cell r="M1774">
            <v>219</v>
          </cell>
        </row>
        <row r="1775">
          <cell r="M1775">
            <v>219</v>
          </cell>
        </row>
        <row r="1776">
          <cell r="M1776">
            <v>344</v>
          </cell>
        </row>
        <row r="1777">
          <cell r="M1777">
            <v>344</v>
          </cell>
        </row>
        <row r="1778">
          <cell r="M1778">
            <v>814</v>
          </cell>
        </row>
        <row r="1779">
          <cell r="M1779">
            <v>814</v>
          </cell>
        </row>
        <row r="1781">
          <cell r="M1781" t="str">
            <v xml:space="preserve">     재     료     비</v>
          </cell>
        </row>
        <row r="1782">
          <cell r="M1782" t="str">
            <v>단  가</v>
          </cell>
        </row>
        <row r="1783">
          <cell r="M1783">
            <v>76</v>
          </cell>
        </row>
        <row r="1784">
          <cell r="M1784">
            <v>76</v>
          </cell>
        </row>
        <row r="1807">
          <cell r="M1807" t="str">
            <v xml:space="preserve"> </v>
          </cell>
        </row>
        <row r="1812">
          <cell r="M1812" t="str">
            <v xml:space="preserve">     재     료     비</v>
          </cell>
        </row>
        <row r="1813">
          <cell r="M1813" t="str">
            <v>단  가</v>
          </cell>
        </row>
        <row r="1814">
          <cell r="M1814">
            <v>66</v>
          </cell>
        </row>
        <row r="1815">
          <cell r="M1815">
            <v>66</v>
          </cell>
        </row>
        <row r="1816">
          <cell r="M1816">
            <v>151</v>
          </cell>
        </row>
        <row r="1817">
          <cell r="M1817">
            <v>151</v>
          </cell>
        </row>
        <row r="1818">
          <cell r="M1818">
            <v>0</v>
          </cell>
        </row>
        <row r="1819">
          <cell r="M1819">
            <v>0</v>
          </cell>
        </row>
        <row r="1820">
          <cell r="M1820">
            <v>76</v>
          </cell>
        </row>
        <row r="1821">
          <cell r="M1821">
            <v>76</v>
          </cell>
        </row>
        <row r="1822">
          <cell r="M1822">
            <v>150</v>
          </cell>
        </row>
        <row r="1823">
          <cell r="M1823">
            <v>150</v>
          </cell>
        </row>
        <row r="1824">
          <cell r="M1824">
            <v>127</v>
          </cell>
        </row>
        <row r="1825">
          <cell r="M1825">
            <v>127</v>
          </cell>
        </row>
        <row r="1826">
          <cell r="M1826">
            <v>814</v>
          </cell>
        </row>
        <row r="1827">
          <cell r="M1827">
            <v>814</v>
          </cell>
        </row>
        <row r="1828">
          <cell r="M1828">
            <v>469</v>
          </cell>
        </row>
        <row r="1829">
          <cell r="M1829">
            <v>469</v>
          </cell>
        </row>
        <row r="1830">
          <cell r="M1830">
            <v>973</v>
          </cell>
        </row>
        <row r="1831">
          <cell r="M1831">
            <v>973</v>
          </cell>
        </row>
        <row r="1833">
          <cell r="M1833" t="str">
            <v xml:space="preserve">     재     료     비</v>
          </cell>
        </row>
        <row r="1834">
          <cell r="M1834" t="str">
            <v>단  가</v>
          </cell>
        </row>
        <row r="1835">
          <cell r="M1835">
            <v>973</v>
          </cell>
        </row>
        <row r="1836">
          <cell r="M1836">
            <v>973</v>
          </cell>
        </row>
        <row r="1837">
          <cell r="M1837">
            <v>4359</v>
          </cell>
        </row>
        <row r="1838">
          <cell r="M1838">
            <v>4359</v>
          </cell>
        </row>
        <row r="1839">
          <cell r="M1839">
            <v>2.5710000000000002</v>
          </cell>
        </row>
        <row r="1840">
          <cell r="M1840">
            <v>2.5710000000000002</v>
          </cell>
        </row>
        <row r="1841">
          <cell r="M1841">
            <v>84</v>
          </cell>
        </row>
        <row r="1842">
          <cell r="M1842">
            <v>84</v>
          </cell>
        </row>
        <row r="1843">
          <cell r="M1843">
            <v>11064</v>
          </cell>
        </row>
        <row r="1844">
          <cell r="M1844">
            <v>11064</v>
          </cell>
        </row>
        <row r="1845">
          <cell r="M1845">
            <v>9660</v>
          </cell>
        </row>
        <row r="1846">
          <cell r="M1846">
            <v>9660</v>
          </cell>
        </row>
        <row r="1847">
          <cell r="M1847">
            <v>12282</v>
          </cell>
        </row>
        <row r="1848">
          <cell r="M1848">
            <v>12282</v>
          </cell>
        </row>
        <row r="1849">
          <cell r="M1849">
            <v>15368</v>
          </cell>
        </row>
        <row r="1850">
          <cell r="M1850">
            <v>15368</v>
          </cell>
        </row>
        <row r="1851">
          <cell r="M1851">
            <v>21753</v>
          </cell>
        </row>
        <row r="1852">
          <cell r="M1852">
            <v>21753</v>
          </cell>
        </row>
        <row r="1853">
          <cell r="M1853">
            <v>37939</v>
          </cell>
        </row>
        <row r="1854">
          <cell r="M1854">
            <v>37939</v>
          </cell>
        </row>
        <row r="1855">
          <cell r="M1855">
            <v>6416</v>
          </cell>
        </row>
        <row r="1856">
          <cell r="M1856">
            <v>6416</v>
          </cell>
        </row>
        <row r="1857">
          <cell r="M1857">
            <v>101000</v>
          </cell>
        </row>
        <row r="1859">
          <cell r="M1859" t="str">
            <v xml:space="preserve">     재     료     비</v>
          </cell>
        </row>
        <row r="1860">
          <cell r="M1860" t="str">
            <v>단  가</v>
          </cell>
        </row>
        <row r="1861">
          <cell r="M1861">
            <v>101000</v>
          </cell>
        </row>
        <row r="1862">
          <cell r="M1862">
            <v>157000</v>
          </cell>
        </row>
        <row r="1863">
          <cell r="M1863">
            <v>154440</v>
          </cell>
        </row>
        <row r="1864">
          <cell r="M1864">
            <v>23000</v>
          </cell>
        </row>
        <row r="1865">
          <cell r="M1865">
            <v>23000</v>
          </cell>
        </row>
        <row r="1866">
          <cell r="M1866">
            <v>1838</v>
          </cell>
        </row>
        <row r="1867">
          <cell r="M1867">
            <v>1838</v>
          </cell>
        </row>
        <row r="1868">
          <cell r="M1868">
            <v>1493</v>
          </cell>
        </row>
        <row r="1869">
          <cell r="M1869">
            <v>1493</v>
          </cell>
        </row>
        <row r="1870">
          <cell r="M1870">
            <v>2010</v>
          </cell>
        </row>
        <row r="1871">
          <cell r="M1871">
            <v>2010</v>
          </cell>
        </row>
        <row r="1872">
          <cell r="M1872">
            <v>4120</v>
          </cell>
        </row>
        <row r="1873">
          <cell r="M1873">
            <v>4120</v>
          </cell>
        </row>
        <row r="1874">
          <cell r="M1874">
            <v>1613.3230314000002</v>
          </cell>
        </row>
        <row r="1875">
          <cell r="M1875">
            <v>1613.3230314000002</v>
          </cell>
        </row>
        <row r="1890">
          <cell r="M1890" t="str">
            <v xml:space="preserve">     재     료     비</v>
          </cell>
        </row>
        <row r="1891">
          <cell r="M1891" t="str">
            <v>단  가</v>
          </cell>
        </row>
        <row r="1911">
          <cell r="M1911" t="str">
            <v xml:space="preserve"> </v>
          </cell>
        </row>
        <row r="1916">
          <cell r="M1916" t="str">
            <v xml:space="preserve">     재     료     비</v>
          </cell>
        </row>
        <row r="1917">
          <cell r="M1917" t="str">
            <v>단  가</v>
          </cell>
        </row>
        <row r="1918">
          <cell r="M1918">
            <v>66</v>
          </cell>
        </row>
        <row r="1919">
          <cell r="M1919">
            <v>66</v>
          </cell>
        </row>
        <row r="1920">
          <cell r="M1920">
            <v>151</v>
          </cell>
        </row>
        <row r="1921">
          <cell r="M1921">
            <v>151</v>
          </cell>
        </row>
        <row r="1922">
          <cell r="M1922">
            <v>682</v>
          </cell>
        </row>
        <row r="1923">
          <cell r="M1923">
            <v>682</v>
          </cell>
        </row>
        <row r="1924">
          <cell r="M1924">
            <v>0</v>
          </cell>
        </row>
        <row r="1925">
          <cell r="M1925">
            <v>0</v>
          </cell>
        </row>
        <row r="1926">
          <cell r="M1926">
            <v>201</v>
          </cell>
        </row>
        <row r="1927">
          <cell r="M1927">
            <v>201</v>
          </cell>
        </row>
        <row r="1928">
          <cell r="M1928">
            <v>524</v>
          </cell>
        </row>
        <row r="1929">
          <cell r="M1929">
            <v>524</v>
          </cell>
        </row>
        <row r="1930">
          <cell r="M1930">
            <v>96</v>
          </cell>
        </row>
        <row r="1931">
          <cell r="M1931">
            <v>96</v>
          </cell>
        </row>
        <row r="1932">
          <cell r="M1932">
            <v>219</v>
          </cell>
        </row>
        <row r="1933">
          <cell r="M1933">
            <v>219</v>
          </cell>
        </row>
        <row r="1934">
          <cell r="M1934">
            <v>344</v>
          </cell>
        </row>
        <row r="1935">
          <cell r="M1935">
            <v>344</v>
          </cell>
        </row>
        <row r="1937">
          <cell r="M1937" t="str">
            <v xml:space="preserve">     재     료     비</v>
          </cell>
        </row>
        <row r="1938">
          <cell r="M1938" t="str">
            <v>단  가</v>
          </cell>
        </row>
        <row r="1939">
          <cell r="M1939">
            <v>0</v>
          </cell>
        </row>
        <row r="1940">
          <cell r="M1940">
            <v>0</v>
          </cell>
        </row>
        <row r="1941">
          <cell r="M1941">
            <v>814</v>
          </cell>
        </row>
        <row r="1942">
          <cell r="M1942">
            <v>814</v>
          </cell>
        </row>
        <row r="1943">
          <cell r="M1943">
            <v>76</v>
          </cell>
        </row>
        <row r="1944">
          <cell r="M1944">
            <v>76</v>
          </cell>
        </row>
        <row r="1945">
          <cell r="M1945">
            <v>2554</v>
          </cell>
        </row>
        <row r="1946">
          <cell r="M1946">
            <v>2554</v>
          </cell>
        </row>
        <row r="1963">
          <cell r="M1963" t="str">
            <v xml:space="preserve"> </v>
          </cell>
        </row>
        <row r="1968">
          <cell r="M1968" t="str">
            <v xml:space="preserve">     재     료     비</v>
          </cell>
        </row>
        <row r="1969">
          <cell r="M1969" t="str">
            <v>단  가</v>
          </cell>
        </row>
        <row r="1970">
          <cell r="M1970">
            <v>66</v>
          </cell>
        </row>
        <row r="1971">
          <cell r="M1971">
            <v>66</v>
          </cell>
        </row>
        <row r="1972">
          <cell r="M1972">
            <v>682</v>
          </cell>
        </row>
        <row r="1973">
          <cell r="M1973">
            <v>682</v>
          </cell>
        </row>
        <row r="1974">
          <cell r="M1974">
            <v>1082</v>
          </cell>
        </row>
        <row r="1975">
          <cell r="M1975">
            <v>1082</v>
          </cell>
        </row>
        <row r="1976">
          <cell r="M1976">
            <v>0</v>
          </cell>
        </row>
        <row r="1977">
          <cell r="M1977">
            <v>0</v>
          </cell>
        </row>
        <row r="1978">
          <cell r="M1978">
            <v>201</v>
          </cell>
        </row>
        <row r="1979">
          <cell r="M1979">
            <v>201</v>
          </cell>
        </row>
        <row r="1980">
          <cell r="M1980">
            <v>280</v>
          </cell>
        </row>
        <row r="1981">
          <cell r="M1981">
            <v>280</v>
          </cell>
        </row>
        <row r="1982">
          <cell r="M1982">
            <v>76</v>
          </cell>
        </row>
        <row r="1983">
          <cell r="M1983">
            <v>76</v>
          </cell>
        </row>
        <row r="1984">
          <cell r="M1984">
            <v>150</v>
          </cell>
        </row>
        <row r="1985">
          <cell r="M1985">
            <v>150</v>
          </cell>
        </row>
        <row r="1986">
          <cell r="M1986">
            <v>127</v>
          </cell>
        </row>
        <row r="1987">
          <cell r="M1987">
            <v>127</v>
          </cell>
        </row>
        <row r="1989">
          <cell r="M1989" t="str">
            <v xml:space="preserve">     재     료     비</v>
          </cell>
        </row>
        <row r="1990">
          <cell r="M1990" t="str">
            <v>단  가</v>
          </cell>
        </row>
        <row r="1991">
          <cell r="M1991">
            <v>814</v>
          </cell>
        </row>
        <row r="1992">
          <cell r="M1992">
            <v>814</v>
          </cell>
        </row>
        <row r="1993">
          <cell r="M1993">
            <v>469</v>
          </cell>
        </row>
        <row r="1994">
          <cell r="M1994">
            <v>469</v>
          </cell>
        </row>
        <row r="1995">
          <cell r="M1995">
            <v>973</v>
          </cell>
        </row>
        <row r="1996">
          <cell r="M1996">
            <v>973</v>
          </cell>
        </row>
        <row r="1997">
          <cell r="M1997">
            <v>973</v>
          </cell>
        </row>
        <row r="1998">
          <cell r="M1998">
            <v>973</v>
          </cell>
        </row>
        <row r="1999">
          <cell r="M1999">
            <v>4359</v>
          </cell>
        </row>
        <row r="2000">
          <cell r="M2000">
            <v>4359</v>
          </cell>
        </row>
        <row r="2001">
          <cell r="M2001">
            <v>1785</v>
          </cell>
        </row>
        <row r="2002">
          <cell r="M2002">
            <v>1785</v>
          </cell>
        </row>
        <row r="2003">
          <cell r="M2003">
            <v>957</v>
          </cell>
        </row>
        <row r="2004">
          <cell r="M2004">
            <v>957</v>
          </cell>
        </row>
        <row r="2005">
          <cell r="M2005">
            <v>2.5710000000000002</v>
          </cell>
        </row>
        <row r="2006">
          <cell r="M2006">
            <v>2.5710000000000002</v>
          </cell>
        </row>
        <row r="2007">
          <cell r="M2007">
            <v>84</v>
          </cell>
        </row>
        <row r="2008">
          <cell r="M2008">
            <v>84</v>
          </cell>
        </row>
        <row r="2009">
          <cell r="M2009">
            <v>11064</v>
          </cell>
        </row>
        <row r="2010">
          <cell r="M2010">
            <v>11064</v>
          </cell>
        </row>
        <row r="2011">
          <cell r="M2011">
            <v>12282</v>
          </cell>
        </row>
        <row r="2012">
          <cell r="M2012">
            <v>12282</v>
          </cell>
        </row>
        <row r="2013">
          <cell r="M2013">
            <v>21753</v>
          </cell>
        </row>
        <row r="2015">
          <cell r="M2015" t="str">
            <v xml:space="preserve">     재     료     비</v>
          </cell>
        </row>
        <row r="2016">
          <cell r="M2016" t="str">
            <v>단  가</v>
          </cell>
        </row>
        <row r="2017">
          <cell r="M2017">
            <v>21753</v>
          </cell>
        </row>
        <row r="2018">
          <cell r="M2018">
            <v>37939</v>
          </cell>
        </row>
        <row r="2019">
          <cell r="M2019">
            <v>37939</v>
          </cell>
        </row>
        <row r="2020">
          <cell r="M2020">
            <v>6416</v>
          </cell>
        </row>
        <row r="2021">
          <cell r="M2021">
            <v>6416</v>
          </cell>
        </row>
        <row r="2022">
          <cell r="M2022">
            <v>1838</v>
          </cell>
        </row>
        <row r="2023">
          <cell r="M2023">
            <v>1838</v>
          </cell>
        </row>
        <row r="2024">
          <cell r="M2024">
            <v>101000</v>
          </cell>
        </row>
        <row r="2025">
          <cell r="M2025">
            <v>101000</v>
          </cell>
        </row>
        <row r="2026">
          <cell r="M2026">
            <v>154440</v>
          </cell>
        </row>
        <row r="2027">
          <cell r="M2027">
            <v>154440</v>
          </cell>
        </row>
        <row r="2028">
          <cell r="M2028">
            <v>23000</v>
          </cell>
        </row>
        <row r="2029">
          <cell r="M2029">
            <v>23000</v>
          </cell>
        </row>
        <row r="2030">
          <cell r="M2030">
            <v>17693</v>
          </cell>
        </row>
        <row r="2031">
          <cell r="M2031">
            <v>17693</v>
          </cell>
        </row>
        <row r="2032">
          <cell r="M2032">
            <v>6499</v>
          </cell>
        </row>
        <row r="2033">
          <cell r="M2033">
            <v>6499</v>
          </cell>
        </row>
        <row r="2034">
          <cell r="M2034">
            <v>2010</v>
          </cell>
        </row>
        <row r="2035">
          <cell r="M2035">
            <v>2010</v>
          </cell>
        </row>
        <row r="2036">
          <cell r="M2036">
            <v>4120</v>
          </cell>
        </row>
        <row r="2037">
          <cell r="M2037">
            <v>4120</v>
          </cell>
        </row>
        <row r="2038">
          <cell r="M2038">
            <v>500</v>
          </cell>
        </row>
        <row r="2039">
          <cell r="M2039">
            <v>500</v>
          </cell>
        </row>
        <row r="2041">
          <cell r="M2041" t="str">
            <v xml:space="preserve">     재     료     비</v>
          </cell>
        </row>
        <row r="2042">
          <cell r="M2042" t="str">
            <v>단  가</v>
          </cell>
        </row>
        <row r="2043">
          <cell r="M2043">
            <v>1935</v>
          </cell>
        </row>
        <row r="2044">
          <cell r="M2044">
            <v>1935</v>
          </cell>
        </row>
        <row r="2045">
          <cell r="M2045">
            <v>0</v>
          </cell>
        </row>
        <row r="2046">
          <cell r="M2046">
            <v>0</v>
          </cell>
        </row>
        <row r="2047">
          <cell r="M2047">
            <v>1493</v>
          </cell>
        </row>
        <row r="2048">
          <cell r="M2048">
            <v>1493</v>
          </cell>
        </row>
        <row r="2049">
          <cell r="M2049">
            <v>1613.3230314000002</v>
          </cell>
        </row>
        <row r="2050">
          <cell r="M2050">
            <v>1613.3230314000002</v>
          </cell>
        </row>
        <row r="2072">
          <cell r="M2072" t="str">
            <v xml:space="preserve">     재     료     비</v>
          </cell>
        </row>
        <row r="2073">
          <cell r="M2073" t="str">
            <v>단  가</v>
          </cell>
        </row>
        <row r="2093">
          <cell r="M2093" t="str">
            <v xml:space="preserve"> </v>
          </cell>
        </row>
        <row r="2098">
          <cell r="M2098" t="str">
            <v xml:space="preserve">     재     료     비</v>
          </cell>
        </row>
        <row r="2099">
          <cell r="M2099" t="str">
            <v>단  가</v>
          </cell>
        </row>
        <row r="2100">
          <cell r="M2100">
            <v>66</v>
          </cell>
        </row>
        <row r="2101">
          <cell r="M2101">
            <v>66</v>
          </cell>
        </row>
        <row r="2102">
          <cell r="M2102">
            <v>151</v>
          </cell>
        </row>
        <row r="2103">
          <cell r="M2103">
            <v>151</v>
          </cell>
        </row>
        <row r="2104">
          <cell r="M2104">
            <v>0</v>
          </cell>
        </row>
        <row r="2105">
          <cell r="M2105">
            <v>0</v>
          </cell>
        </row>
        <row r="2106">
          <cell r="M2106">
            <v>0</v>
          </cell>
        </row>
        <row r="2107">
          <cell r="M2107">
            <v>0</v>
          </cell>
        </row>
        <row r="2108">
          <cell r="M2108">
            <v>524</v>
          </cell>
        </row>
        <row r="2109">
          <cell r="M2109">
            <v>524</v>
          </cell>
        </row>
        <row r="2110">
          <cell r="M2110">
            <v>96</v>
          </cell>
        </row>
        <row r="2111">
          <cell r="M2111">
            <v>96</v>
          </cell>
        </row>
        <row r="2112">
          <cell r="M2112">
            <v>219</v>
          </cell>
        </row>
        <row r="2113">
          <cell r="M2113">
            <v>219</v>
          </cell>
        </row>
        <row r="2114">
          <cell r="M2114">
            <v>344</v>
          </cell>
        </row>
        <row r="2115">
          <cell r="M2115">
            <v>344</v>
          </cell>
        </row>
        <row r="2116">
          <cell r="M2116">
            <v>814</v>
          </cell>
        </row>
        <row r="2117">
          <cell r="M2117">
            <v>814</v>
          </cell>
        </row>
        <row r="2119">
          <cell r="M2119" t="str">
            <v xml:space="preserve">     재     료     비</v>
          </cell>
        </row>
        <row r="2120">
          <cell r="M2120" t="str">
            <v>단  가</v>
          </cell>
        </row>
        <row r="2121">
          <cell r="M2121">
            <v>76</v>
          </cell>
        </row>
        <row r="2122">
          <cell r="M2122">
            <v>76</v>
          </cell>
        </row>
        <row r="2145">
          <cell r="M2145" t="str">
            <v xml:space="preserve"> </v>
          </cell>
        </row>
        <row r="2150">
          <cell r="M2150" t="str">
            <v xml:space="preserve">     재     료     비</v>
          </cell>
        </row>
        <row r="2151">
          <cell r="M2151" t="str">
            <v>단  가</v>
          </cell>
        </row>
        <row r="2152">
          <cell r="M2152">
            <v>66</v>
          </cell>
        </row>
        <row r="2153">
          <cell r="M2153">
            <v>66</v>
          </cell>
        </row>
        <row r="2154">
          <cell r="M2154">
            <v>0</v>
          </cell>
        </row>
        <row r="2155">
          <cell r="M2155">
            <v>0</v>
          </cell>
        </row>
        <row r="2156">
          <cell r="M2156">
            <v>76</v>
          </cell>
        </row>
        <row r="2157">
          <cell r="M2157">
            <v>76</v>
          </cell>
        </row>
        <row r="2158">
          <cell r="M2158">
            <v>150</v>
          </cell>
        </row>
        <row r="2159">
          <cell r="M2159">
            <v>150</v>
          </cell>
        </row>
        <row r="2160">
          <cell r="M2160">
            <v>127</v>
          </cell>
        </row>
        <row r="2161">
          <cell r="M2161">
            <v>127</v>
          </cell>
        </row>
        <row r="2162">
          <cell r="M2162">
            <v>814</v>
          </cell>
        </row>
        <row r="2163">
          <cell r="M2163">
            <v>814</v>
          </cell>
        </row>
        <row r="2164">
          <cell r="M2164">
            <v>469</v>
          </cell>
        </row>
        <row r="2165">
          <cell r="M2165">
            <v>469</v>
          </cell>
        </row>
        <row r="2166">
          <cell r="M2166">
            <v>973</v>
          </cell>
        </row>
        <row r="2167">
          <cell r="M2167">
            <v>973</v>
          </cell>
        </row>
        <row r="2168">
          <cell r="M2168">
            <v>973</v>
          </cell>
        </row>
        <row r="2169">
          <cell r="M2169">
            <v>973</v>
          </cell>
        </row>
        <row r="2171">
          <cell r="M2171" t="str">
            <v xml:space="preserve">     재     료     비</v>
          </cell>
        </row>
        <row r="2172">
          <cell r="M2172" t="str">
            <v>단  가</v>
          </cell>
        </row>
        <row r="2173">
          <cell r="M2173">
            <v>4359</v>
          </cell>
        </row>
        <row r="2174">
          <cell r="M2174">
            <v>1613.3230314000002</v>
          </cell>
        </row>
        <row r="2175">
          <cell r="M2175">
            <v>2.5710000000000002</v>
          </cell>
        </row>
        <row r="2176">
          <cell r="M2176">
            <v>2.5710000000000002</v>
          </cell>
        </row>
        <row r="2177">
          <cell r="M2177">
            <v>84</v>
          </cell>
        </row>
        <row r="2178">
          <cell r="M2178">
            <v>84</v>
          </cell>
        </row>
        <row r="2179">
          <cell r="M2179">
            <v>11064</v>
          </cell>
        </row>
        <row r="2180">
          <cell r="M2180">
            <v>11064</v>
          </cell>
        </row>
        <row r="2181">
          <cell r="M2181">
            <v>12282</v>
          </cell>
        </row>
        <row r="2182">
          <cell r="M2182">
            <v>12282</v>
          </cell>
        </row>
        <row r="2183">
          <cell r="M2183">
            <v>21753</v>
          </cell>
        </row>
        <row r="2184">
          <cell r="M2184">
            <v>21753</v>
          </cell>
        </row>
        <row r="2185">
          <cell r="M2185">
            <v>37939</v>
          </cell>
        </row>
        <row r="2186">
          <cell r="M2186">
            <v>37939</v>
          </cell>
        </row>
        <row r="2187">
          <cell r="M2187">
            <v>157000</v>
          </cell>
        </row>
        <row r="2188">
          <cell r="M2188">
            <v>157000</v>
          </cell>
        </row>
        <row r="2189">
          <cell r="M2189">
            <v>154440</v>
          </cell>
        </row>
        <row r="2190">
          <cell r="M2190">
            <v>154440</v>
          </cell>
        </row>
        <row r="2191">
          <cell r="M2191">
            <v>23000</v>
          </cell>
        </row>
        <row r="2192">
          <cell r="M2192">
            <v>23000</v>
          </cell>
        </row>
        <row r="2193">
          <cell r="M2193">
            <v>17693</v>
          </cell>
        </row>
        <row r="2194">
          <cell r="M2194">
            <v>17693</v>
          </cell>
        </row>
        <row r="2195">
          <cell r="M2195">
            <v>1838</v>
          </cell>
        </row>
        <row r="2197">
          <cell r="M2197" t="str">
            <v xml:space="preserve">     재     료     비</v>
          </cell>
        </row>
        <row r="2198">
          <cell r="M2198" t="str">
            <v>단  가</v>
          </cell>
        </row>
        <row r="2199">
          <cell r="M2199">
            <v>1838</v>
          </cell>
        </row>
        <row r="2200">
          <cell r="M2200">
            <v>2010</v>
          </cell>
        </row>
        <row r="2201">
          <cell r="M2201">
            <v>2010</v>
          </cell>
        </row>
        <row r="2202">
          <cell r="M2202">
            <v>4120</v>
          </cell>
        </row>
        <row r="2203">
          <cell r="M2203">
            <v>4120</v>
          </cell>
        </row>
        <row r="2204">
          <cell r="M2204">
            <v>500</v>
          </cell>
        </row>
        <row r="2205">
          <cell r="M2205">
            <v>500</v>
          </cell>
        </row>
        <row r="2206">
          <cell r="M2206">
            <v>1493</v>
          </cell>
        </row>
        <row r="2207">
          <cell r="M2207">
            <v>1493</v>
          </cell>
        </row>
        <row r="2228">
          <cell r="M2228" t="str">
            <v xml:space="preserve">     재     료     비</v>
          </cell>
        </row>
        <row r="2229">
          <cell r="M2229" t="str">
            <v>단  가</v>
          </cell>
        </row>
        <row r="2249">
          <cell r="M2249" t="str">
            <v xml:space="preserve"> </v>
          </cell>
        </row>
        <row r="2254">
          <cell r="M2254" t="str">
            <v xml:space="preserve">     재     료     비</v>
          </cell>
        </row>
        <row r="2255">
          <cell r="M2255" t="str">
            <v>단  가</v>
          </cell>
        </row>
        <row r="2256">
          <cell r="M2256">
            <v>66</v>
          </cell>
        </row>
        <row r="2257">
          <cell r="M2257">
            <v>66</v>
          </cell>
        </row>
        <row r="2258">
          <cell r="M2258">
            <v>682</v>
          </cell>
        </row>
        <row r="2259">
          <cell r="M2259">
            <v>682</v>
          </cell>
        </row>
        <row r="2260">
          <cell r="M2260">
            <v>1082</v>
          </cell>
        </row>
        <row r="2261">
          <cell r="M2261">
            <v>1082</v>
          </cell>
        </row>
        <row r="2262">
          <cell r="M2262">
            <v>0</v>
          </cell>
        </row>
        <row r="2263">
          <cell r="M2263">
            <v>0</v>
          </cell>
        </row>
        <row r="2264">
          <cell r="M2264">
            <v>201</v>
          </cell>
        </row>
        <row r="2265">
          <cell r="M2265">
            <v>201</v>
          </cell>
        </row>
        <row r="2266">
          <cell r="M2266">
            <v>280</v>
          </cell>
        </row>
        <row r="2267">
          <cell r="M2267">
            <v>280</v>
          </cell>
        </row>
        <row r="2268">
          <cell r="M2268">
            <v>0</v>
          </cell>
        </row>
        <row r="2269">
          <cell r="M2269">
            <v>0</v>
          </cell>
        </row>
        <row r="2270">
          <cell r="M2270">
            <v>524</v>
          </cell>
        </row>
        <row r="2271">
          <cell r="M2271">
            <v>524</v>
          </cell>
        </row>
        <row r="2272">
          <cell r="M2272">
            <v>96</v>
          </cell>
        </row>
        <row r="2273">
          <cell r="M2273">
            <v>96</v>
          </cell>
        </row>
        <row r="2275">
          <cell r="M2275" t="str">
            <v xml:space="preserve">     재     료     비</v>
          </cell>
        </row>
        <row r="2276">
          <cell r="M2276" t="str">
            <v>단  가</v>
          </cell>
        </row>
        <row r="2277">
          <cell r="M2277">
            <v>219</v>
          </cell>
        </row>
        <row r="2278">
          <cell r="M2278">
            <v>219</v>
          </cell>
        </row>
        <row r="2279">
          <cell r="M2279">
            <v>344</v>
          </cell>
        </row>
        <row r="2280">
          <cell r="M2280">
            <v>344</v>
          </cell>
        </row>
        <row r="2281">
          <cell r="M2281">
            <v>814</v>
          </cell>
        </row>
        <row r="2282">
          <cell r="M2282">
            <v>814</v>
          </cell>
        </row>
        <row r="2283">
          <cell r="M2283">
            <v>76</v>
          </cell>
        </row>
        <row r="2284">
          <cell r="M2284">
            <v>76</v>
          </cell>
        </row>
        <row r="2285">
          <cell r="M2285">
            <v>2554</v>
          </cell>
        </row>
        <row r="2286">
          <cell r="M2286">
            <v>2554</v>
          </cell>
        </row>
        <row r="2301">
          <cell r="M2301" t="str">
            <v xml:space="preserve"> </v>
          </cell>
        </row>
        <row r="2306">
          <cell r="M2306" t="str">
            <v xml:space="preserve">     재     료     비</v>
          </cell>
        </row>
        <row r="2307">
          <cell r="M2307" t="str">
            <v>단  가</v>
          </cell>
        </row>
        <row r="2308">
          <cell r="M2308">
            <v>66</v>
          </cell>
        </row>
        <row r="2309">
          <cell r="M2309">
            <v>66</v>
          </cell>
        </row>
        <row r="2310">
          <cell r="M2310">
            <v>0</v>
          </cell>
        </row>
        <row r="2311">
          <cell r="M2311">
            <v>0</v>
          </cell>
        </row>
        <row r="2312">
          <cell r="M2312">
            <v>76</v>
          </cell>
        </row>
        <row r="2313">
          <cell r="M2313">
            <v>76</v>
          </cell>
        </row>
        <row r="2314">
          <cell r="M2314">
            <v>150</v>
          </cell>
        </row>
        <row r="2315">
          <cell r="M2315">
            <v>150</v>
          </cell>
        </row>
        <row r="2316">
          <cell r="M2316">
            <v>127</v>
          </cell>
        </row>
        <row r="2317">
          <cell r="M2317">
            <v>127</v>
          </cell>
        </row>
        <row r="2318">
          <cell r="M2318">
            <v>814</v>
          </cell>
        </row>
        <row r="2319">
          <cell r="M2319">
            <v>814</v>
          </cell>
        </row>
        <row r="2320">
          <cell r="M2320">
            <v>469</v>
          </cell>
        </row>
        <row r="2321">
          <cell r="M2321">
            <v>469</v>
          </cell>
        </row>
        <row r="2322">
          <cell r="M2322">
            <v>973</v>
          </cell>
        </row>
        <row r="2323">
          <cell r="M2323">
            <v>973</v>
          </cell>
        </row>
        <row r="2324">
          <cell r="M2324">
            <v>973</v>
          </cell>
        </row>
        <row r="2325">
          <cell r="M2325">
            <v>973</v>
          </cell>
        </row>
        <row r="2326">
          <cell r="M2326">
            <v>4359</v>
          </cell>
        </row>
        <row r="2328">
          <cell r="M2328" t="str">
            <v xml:space="preserve">     재     료     비</v>
          </cell>
        </row>
        <row r="2329">
          <cell r="M2329" t="str">
            <v>단  가</v>
          </cell>
        </row>
        <row r="2330">
          <cell r="M2330">
            <v>1613.3230314000002</v>
          </cell>
        </row>
        <row r="2331">
          <cell r="M2331">
            <v>2.5710000000000002</v>
          </cell>
        </row>
        <row r="2332">
          <cell r="M2332">
            <v>2.5710000000000002</v>
          </cell>
        </row>
        <row r="2333">
          <cell r="M2333">
            <v>84</v>
          </cell>
        </row>
        <row r="2334">
          <cell r="M2334">
            <v>84</v>
          </cell>
        </row>
        <row r="2335">
          <cell r="M2335">
            <v>11064</v>
          </cell>
        </row>
        <row r="2336">
          <cell r="M2336">
            <v>11064</v>
          </cell>
        </row>
        <row r="2337">
          <cell r="M2337">
            <v>12282</v>
          </cell>
        </row>
        <row r="2338">
          <cell r="M2338">
            <v>12282</v>
          </cell>
        </row>
        <row r="2339">
          <cell r="M2339">
            <v>21753</v>
          </cell>
        </row>
        <row r="2340">
          <cell r="M2340">
            <v>21753</v>
          </cell>
        </row>
        <row r="2341">
          <cell r="M2341">
            <v>6416</v>
          </cell>
        </row>
        <row r="2342">
          <cell r="M2342">
            <v>6416</v>
          </cell>
        </row>
        <row r="2343">
          <cell r="M2343">
            <v>1838</v>
          </cell>
        </row>
        <row r="2344">
          <cell r="M2344">
            <v>1838</v>
          </cell>
        </row>
        <row r="2345">
          <cell r="M2345">
            <v>101000</v>
          </cell>
        </row>
        <row r="2346">
          <cell r="M2346">
            <v>101000</v>
          </cell>
        </row>
        <row r="2347">
          <cell r="M2347">
            <v>154440</v>
          </cell>
        </row>
        <row r="2348">
          <cell r="M2348">
            <v>154440</v>
          </cell>
        </row>
        <row r="2349">
          <cell r="M2349">
            <v>23000</v>
          </cell>
        </row>
        <row r="2350">
          <cell r="M2350">
            <v>23000</v>
          </cell>
        </row>
        <row r="2351">
          <cell r="M2351">
            <v>21879</v>
          </cell>
        </row>
        <row r="2352">
          <cell r="M2352">
            <v>21879</v>
          </cell>
        </row>
        <row r="2353">
          <cell r="M2353">
            <v>17693</v>
          </cell>
        </row>
        <row r="2355">
          <cell r="M2355" t="str">
            <v xml:space="preserve">     재     료     비</v>
          </cell>
        </row>
        <row r="2356">
          <cell r="M2356" t="str">
            <v>단  가</v>
          </cell>
        </row>
        <row r="2357">
          <cell r="M2357">
            <v>17693</v>
          </cell>
        </row>
        <row r="2358">
          <cell r="M2358">
            <v>2010</v>
          </cell>
        </row>
        <row r="2359">
          <cell r="M2359">
            <v>2010</v>
          </cell>
        </row>
        <row r="2360">
          <cell r="M2360">
            <v>4120</v>
          </cell>
        </row>
        <row r="2361">
          <cell r="M2361">
            <v>4120</v>
          </cell>
        </row>
        <row r="2362">
          <cell r="M2362">
            <v>1493</v>
          </cell>
        </row>
        <row r="2363">
          <cell r="M2363">
            <v>1493</v>
          </cell>
        </row>
        <row r="2381">
          <cell r="M2381" t="str">
            <v xml:space="preserve"> </v>
          </cell>
        </row>
        <row r="2386">
          <cell r="M2386" t="str">
            <v xml:space="preserve">     재     료     비</v>
          </cell>
        </row>
        <row r="2387">
          <cell r="M2387" t="str">
            <v>단  가</v>
          </cell>
        </row>
        <row r="2388">
          <cell r="M2388">
            <v>66</v>
          </cell>
        </row>
        <row r="2389">
          <cell r="M2389">
            <v>66</v>
          </cell>
        </row>
        <row r="2390">
          <cell r="M2390">
            <v>76</v>
          </cell>
        </row>
        <row r="2391">
          <cell r="M2391">
            <v>76</v>
          </cell>
        </row>
        <row r="2392">
          <cell r="M2392">
            <v>469</v>
          </cell>
        </row>
        <row r="2393">
          <cell r="M2393">
            <v>469</v>
          </cell>
        </row>
        <row r="2394">
          <cell r="M2394">
            <v>973</v>
          </cell>
        </row>
        <row r="2395">
          <cell r="M2395">
            <v>973</v>
          </cell>
        </row>
        <row r="2396">
          <cell r="M2396">
            <v>1613.3230314000002</v>
          </cell>
        </row>
        <row r="2397">
          <cell r="M2397">
            <v>1613.3230314000002</v>
          </cell>
        </row>
        <row r="2398">
          <cell r="M2398">
            <v>2.5710000000000002</v>
          </cell>
        </row>
        <row r="2399">
          <cell r="M2399">
            <v>2.5710000000000002</v>
          </cell>
        </row>
        <row r="2400">
          <cell r="M2400">
            <v>4120</v>
          </cell>
        </row>
        <row r="2401">
          <cell r="M2401">
            <v>4120</v>
          </cell>
        </row>
        <row r="2402">
          <cell r="M2402">
            <v>2010</v>
          </cell>
        </row>
        <row r="2403">
          <cell r="M2403">
            <v>2010</v>
          </cell>
        </row>
        <row r="2412">
          <cell r="M2412" t="str">
            <v xml:space="preserve">     재     료     비</v>
          </cell>
        </row>
        <row r="2413">
          <cell r="M2413" t="str">
            <v>단  가</v>
          </cell>
        </row>
        <row r="2433">
          <cell r="M2433" t="str">
            <v xml:space="preserve"> </v>
          </cell>
        </row>
        <row r="2438">
          <cell r="M2438" t="str">
            <v xml:space="preserve">     재     료     비</v>
          </cell>
        </row>
        <row r="2439">
          <cell r="M2439" t="str">
            <v>단  가</v>
          </cell>
        </row>
        <row r="2440">
          <cell r="M2440">
            <v>221173</v>
          </cell>
        </row>
        <row r="2441">
          <cell r="M2441">
            <v>221173</v>
          </cell>
        </row>
        <row r="2442">
          <cell r="M2442">
            <v>232381</v>
          </cell>
        </row>
        <row r="2443">
          <cell r="M2443">
            <v>232381</v>
          </cell>
        </row>
        <row r="2444">
          <cell r="M2444">
            <v>256326</v>
          </cell>
        </row>
        <row r="2445">
          <cell r="M2445">
            <v>256326</v>
          </cell>
        </row>
        <row r="2446">
          <cell r="M2446">
            <v>266194</v>
          </cell>
        </row>
        <row r="2447">
          <cell r="M2447">
            <v>266194</v>
          </cell>
        </row>
        <row r="2459">
          <cell r="M2459" t="str">
            <v xml:space="preserve"> </v>
          </cell>
        </row>
        <row r="2464">
          <cell r="M2464" t="str">
            <v xml:space="preserve">     재     료     비</v>
          </cell>
        </row>
        <row r="2465">
          <cell r="M2465" t="str">
            <v>단  가</v>
          </cell>
        </row>
        <row r="2466">
          <cell r="M2466">
            <v>221173</v>
          </cell>
        </row>
        <row r="2467">
          <cell r="M2467">
            <v>221173</v>
          </cell>
        </row>
        <row r="2468">
          <cell r="M2468">
            <v>232381</v>
          </cell>
        </row>
        <row r="2469">
          <cell r="M2469">
            <v>232381</v>
          </cell>
        </row>
        <row r="2470">
          <cell r="M2470">
            <v>266194</v>
          </cell>
        </row>
        <row r="2471">
          <cell r="M2471">
            <v>266194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지예산"/>
      <sheetName val="토적계산"/>
      <sheetName val="유용계산"/>
      <sheetName val="공사비"/>
      <sheetName val="정산서"/>
      <sheetName val="순공사비"/>
      <sheetName val="당공사"/>
      <sheetName val="총"/>
      <sheetName val="총괄"/>
      <sheetName val="총정산"/>
      <sheetName val="집계"/>
      <sheetName val="재료"/>
      <sheetName val="97자재"/>
      <sheetName val="자재대 (2)"/>
      <sheetName val="자재정산"/>
      <sheetName val="Sheet1"/>
      <sheetName val="재료계산97"/>
      <sheetName val="호"/>
      <sheetName val="수량산출"/>
      <sheetName val="예산조서"/>
      <sheetName val="하공정"/>
      <sheetName val="추가예산"/>
      <sheetName val="일위대가"/>
      <sheetName val="대가표(품셈)"/>
      <sheetName val="여과지동"/>
      <sheetName val="기초자료"/>
      <sheetName val="98NS-N"/>
      <sheetName val="입찰안"/>
      <sheetName val="산출내역서집계표"/>
      <sheetName val="청천내"/>
      <sheetName val="제-노임"/>
      <sheetName val="제직재"/>
      <sheetName val="단가대비표"/>
      <sheetName val="유기공정"/>
      <sheetName val="원가서"/>
    </sheetNames>
    <sheetDataSet>
      <sheetData sheetId="0" refreshError="1"/>
      <sheetData sheetId="1" refreshError="1"/>
      <sheetData sheetId="2" refreshError="1"/>
      <sheetData sheetId="3" refreshError="1">
        <row r="6">
          <cell r="M6" t="str">
            <v xml:space="preserve">     재     료     비</v>
          </cell>
        </row>
        <row r="7">
          <cell r="M7" t="str">
            <v>단  가</v>
          </cell>
        </row>
        <row r="28">
          <cell r="M28" t="str">
            <v xml:space="preserve">     재     료     비</v>
          </cell>
        </row>
        <row r="29">
          <cell r="M29" t="str">
            <v>단  가</v>
          </cell>
        </row>
        <row r="61">
          <cell r="M61" t="str">
            <v xml:space="preserve">     재     료     비</v>
          </cell>
        </row>
        <row r="62">
          <cell r="M62" t="str">
            <v>단  가</v>
          </cell>
        </row>
        <row r="63">
          <cell r="M63">
            <v>152</v>
          </cell>
        </row>
        <row r="64">
          <cell r="M64">
            <v>88</v>
          </cell>
        </row>
        <row r="65">
          <cell r="M65">
            <v>47</v>
          </cell>
        </row>
        <row r="66">
          <cell r="M66">
            <v>81</v>
          </cell>
        </row>
        <row r="69">
          <cell r="M69">
            <v>391</v>
          </cell>
        </row>
        <row r="70">
          <cell r="M70">
            <v>452</v>
          </cell>
        </row>
        <row r="71">
          <cell r="M71">
            <v>730</v>
          </cell>
        </row>
        <row r="72">
          <cell r="M72">
            <v>730</v>
          </cell>
        </row>
        <row r="73">
          <cell r="M73">
            <v>1004</v>
          </cell>
        </row>
        <row r="74">
          <cell r="M74">
            <v>1004</v>
          </cell>
        </row>
        <row r="75">
          <cell r="M75">
            <v>0</v>
          </cell>
        </row>
        <row r="76">
          <cell r="M76">
            <v>0</v>
          </cell>
        </row>
        <row r="77">
          <cell r="M77">
            <v>0</v>
          </cell>
        </row>
        <row r="78">
          <cell r="M78">
            <v>0</v>
          </cell>
        </row>
        <row r="79">
          <cell r="M79">
            <v>201</v>
          </cell>
        </row>
        <row r="80">
          <cell r="M80">
            <v>201</v>
          </cell>
        </row>
        <row r="81">
          <cell r="M81">
            <v>280</v>
          </cell>
        </row>
        <row r="83">
          <cell r="M83" t="str">
            <v xml:space="preserve">     재     료     비</v>
          </cell>
        </row>
        <row r="84">
          <cell r="M84" t="str">
            <v>단  가</v>
          </cell>
        </row>
        <row r="85">
          <cell r="M85">
            <v>280</v>
          </cell>
        </row>
        <row r="86">
          <cell r="M86">
            <v>347</v>
          </cell>
        </row>
        <row r="87">
          <cell r="M87">
            <v>347</v>
          </cell>
        </row>
        <row r="88">
          <cell r="M88">
            <v>817</v>
          </cell>
        </row>
        <row r="89">
          <cell r="M89">
            <v>817</v>
          </cell>
        </row>
        <row r="90">
          <cell r="M90">
            <v>1170</v>
          </cell>
        </row>
        <row r="91">
          <cell r="M91">
            <v>1170</v>
          </cell>
        </row>
        <row r="92">
          <cell r="M92">
            <v>127</v>
          </cell>
        </row>
        <row r="93">
          <cell r="M93">
            <v>127</v>
          </cell>
        </row>
        <row r="94">
          <cell r="M94">
            <v>94</v>
          </cell>
        </row>
        <row r="95">
          <cell r="M95">
            <v>94</v>
          </cell>
        </row>
        <row r="96">
          <cell r="M96">
            <v>102</v>
          </cell>
        </row>
        <row r="97">
          <cell r="M97">
            <v>102</v>
          </cell>
        </row>
        <row r="98">
          <cell r="M98">
            <v>170</v>
          </cell>
        </row>
        <row r="99">
          <cell r="M99">
            <v>170</v>
          </cell>
        </row>
        <row r="100">
          <cell r="M100">
            <v>491</v>
          </cell>
        </row>
        <row r="101">
          <cell r="M101">
            <v>330</v>
          </cell>
        </row>
        <row r="102">
          <cell r="M102">
            <v>19</v>
          </cell>
        </row>
        <row r="103">
          <cell r="M103">
            <v>19</v>
          </cell>
        </row>
        <row r="104">
          <cell r="M104">
            <v>763</v>
          </cell>
        </row>
        <row r="105">
          <cell r="M105">
            <v>763</v>
          </cell>
        </row>
        <row r="106">
          <cell r="M106">
            <v>1915</v>
          </cell>
        </row>
        <row r="107">
          <cell r="M107">
            <v>1915</v>
          </cell>
        </row>
        <row r="108">
          <cell r="M108">
            <v>717</v>
          </cell>
        </row>
        <row r="110">
          <cell r="M110" t="str">
            <v xml:space="preserve">     재     료     비</v>
          </cell>
        </row>
        <row r="111">
          <cell r="M111" t="str">
            <v>단  가</v>
          </cell>
        </row>
        <row r="112">
          <cell r="M112">
            <v>717</v>
          </cell>
        </row>
        <row r="113">
          <cell r="M113">
            <v>717</v>
          </cell>
        </row>
        <row r="114">
          <cell r="M114">
            <v>717</v>
          </cell>
        </row>
        <row r="115">
          <cell r="M115">
            <v>0</v>
          </cell>
        </row>
        <row r="116">
          <cell r="M116">
            <v>0</v>
          </cell>
        </row>
        <row r="117">
          <cell r="M117">
            <v>10182</v>
          </cell>
        </row>
        <row r="118">
          <cell r="M118">
            <v>10182</v>
          </cell>
        </row>
        <row r="119">
          <cell r="M119">
            <v>814</v>
          </cell>
        </row>
        <row r="120">
          <cell r="M120">
            <v>814</v>
          </cell>
        </row>
        <row r="121">
          <cell r="M121">
            <v>108</v>
          </cell>
        </row>
        <row r="123">
          <cell r="M123">
            <v>108</v>
          </cell>
        </row>
        <row r="124">
          <cell r="M124">
            <v>151</v>
          </cell>
        </row>
        <row r="125">
          <cell r="M125">
            <v>998</v>
          </cell>
        </row>
        <row r="127">
          <cell r="M127">
            <v>998</v>
          </cell>
        </row>
        <row r="128">
          <cell r="M128">
            <v>1170</v>
          </cell>
        </row>
        <row r="129">
          <cell r="M129">
            <v>71</v>
          </cell>
        </row>
        <row r="131">
          <cell r="M131">
            <v>71</v>
          </cell>
        </row>
        <row r="132">
          <cell r="M132">
            <v>94</v>
          </cell>
        </row>
        <row r="133">
          <cell r="M133">
            <v>3814</v>
          </cell>
        </row>
        <row r="134">
          <cell r="M134">
            <v>3814</v>
          </cell>
        </row>
        <row r="135">
          <cell r="M135">
            <v>0</v>
          </cell>
        </row>
        <row r="137">
          <cell r="M137" t="str">
            <v xml:space="preserve">     재     료     비</v>
          </cell>
        </row>
        <row r="138">
          <cell r="M138" t="str">
            <v>단  가</v>
          </cell>
        </row>
        <row r="139">
          <cell r="M139">
            <v>0</v>
          </cell>
        </row>
        <row r="140">
          <cell r="M140">
            <v>148</v>
          </cell>
        </row>
        <row r="141">
          <cell r="M141">
            <v>148</v>
          </cell>
        </row>
        <row r="142">
          <cell r="M142">
            <v>6726</v>
          </cell>
        </row>
        <row r="143">
          <cell r="M143">
            <v>6726</v>
          </cell>
        </row>
        <row r="144">
          <cell r="M144">
            <v>1493</v>
          </cell>
        </row>
        <row r="145">
          <cell r="M145">
            <v>1493</v>
          </cell>
        </row>
        <row r="146">
          <cell r="M146">
            <v>9821</v>
          </cell>
        </row>
        <row r="147">
          <cell r="M147">
            <v>9821</v>
          </cell>
        </row>
        <row r="169">
          <cell r="M169" t="str">
            <v xml:space="preserve">     재     료     비</v>
          </cell>
        </row>
        <row r="170">
          <cell r="M170" t="str">
            <v>단  가</v>
          </cell>
        </row>
        <row r="171">
          <cell r="M171">
            <v>66</v>
          </cell>
        </row>
        <row r="172">
          <cell r="M172">
            <v>66</v>
          </cell>
        </row>
        <row r="173">
          <cell r="M173">
            <v>151</v>
          </cell>
        </row>
        <row r="174">
          <cell r="M174">
            <v>151</v>
          </cell>
        </row>
        <row r="175">
          <cell r="M175">
            <v>452</v>
          </cell>
        </row>
        <row r="176">
          <cell r="M176">
            <v>452</v>
          </cell>
        </row>
        <row r="177">
          <cell r="M177">
            <v>730</v>
          </cell>
        </row>
        <row r="178">
          <cell r="M178">
            <v>730</v>
          </cell>
        </row>
        <row r="179">
          <cell r="M179">
            <v>1004</v>
          </cell>
        </row>
        <row r="180">
          <cell r="M180">
            <v>1004</v>
          </cell>
        </row>
        <row r="181">
          <cell r="M181">
            <v>0</v>
          </cell>
        </row>
        <row r="182">
          <cell r="M182">
            <v>0</v>
          </cell>
        </row>
        <row r="183">
          <cell r="M183">
            <v>201</v>
          </cell>
        </row>
        <row r="184">
          <cell r="M184">
            <v>201</v>
          </cell>
        </row>
        <row r="185">
          <cell r="M185">
            <v>280</v>
          </cell>
        </row>
        <row r="186">
          <cell r="M186">
            <v>280</v>
          </cell>
        </row>
        <row r="187">
          <cell r="M187">
            <v>347</v>
          </cell>
        </row>
        <row r="188">
          <cell r="M188">
            <v>347</v>
          </cell>
        </row>
        <row r="190">
          <cell r="M190" t="str">
            <v xml:space="preserve">     재     료     비</v>
          </cell>
        </row>
        <row r="191">
          <cell r="M191" t="str">
            <v>단  가</v>
          </cell>
        </row>
        <row r="192">
          <cell r="M192">
            <v>257</v>
          </cell>
        </row>
        <row r="193">
          <cell r="M193">
            <v>257</v>
          </cell>
        </row>
        <row r="194">
          <cell r="M194">
            <v>1170</v>
          </cell>
        </row>
        <row r="195">
          <cell r="M195">
            <v>1170</v>
          </cell>
        </row>
        <row r="196">
          <cell r="M196">
            <v>94</v>
          </cell>
        </row>
        <row r="197">
          <cell r="M197">
            <v>94</v>
          </cell>
        </row>
        <row r="198">
          <cell r="M198">
            <v>94</v>
          </cell>
        </row>
        <row r="199">
          <cell r="M199">
            <v>94</v>
          </cell>
        </row>
        <row r="200">
          <cell r="M200">
            <v>80</v>
          </cell>
        </row>
        <row r="201">
          <cell r="M201">
            <v>80</v>
          </cell>
        </row>
        <row r="202">
          <cell r="M202">
            <v>529</v>
          </cell>
        </row>
        <row r="203">
          <cell r="M203">
            <v>529</v>
          </cell>
        </row>
        <row r="204">
          <cell r="M204">
            <v>4355</v>
          </cell>
        </row>
        <row r="205">
          <cell r="M205">
            <v>4355</v>
          </cell>
        </row>
        <row r="206">
          <cell r="M206">
            <v>4355</v>
          </cell>
        </row>
        <row r="207">
          <cell r="M207">
            <v>4355</v>
          </cell>
        </row>
        <row r="208">
          <cell r="M208">
            <v>11765</v>
          </cell>
        </row>
        <row r="209">
          <cell r="M209">
            <v>11765</v>
          </cell>
        </row>
        <row r="210">
          <cell r="M210">
            <v>796</v>
          </cell>
        </row>
        <row r="211">
          <cell r="M211">
            <v>796</v>
          </cell>
        </row>
        <row r="212">
          <cell r="M212">
            <v>796</v>
          </cell>
        </row>
        <row r="213">
          <cell r="M213">
            <v>796</v>
          </cell>
        </row>
        <row r="214">
          <cell r="M214">
            <v>1685</v>
          </cell>
        </row>
        <row r="216">
          <cell r="M216" t="str">
            <v xml:space="preserve">     재     료     비</v>
          </cell>
        </row>
        <row r="217">
          <cell r="M217" t="str">
            <v>단  가</v>
          </cell>
        </row>
        <row r="218">
          <cell r="M218">
            <v>1685</v>
          </cell>
        </row>
        <row r="219">
          <cell r="M219">
            <v>505</v>
          </cell>
        </row>
        <row r="220">
          <cell r="M220">
            <v>505</v>
          </cell>
        </row>
        <row r="221">
          <cell r="M221">
            <v>1101</v>
          </cell>
        </row>
        <row r="222">
          <cell r="M222">
            <v>1101</v>
          </cell>
        </row>
        <row r="223">
          <cell r="M223">
            <v>8092</v>
          </cell>
        </row>
        <row r="224">
          <cell r="M224">
            <v>8092</v>
          </cell>
        </row>
        <row r="225">
          <cell r="M225">
            <v>8389</v>
          </cell>
        </row>
        <row r="226">
          <cell r="M226">
            <v>8389</v>
          </cell>
        </row>
        <row r="227">
          <cell r="M227">
            <v>814</v>
          </cell>
        </row>
        <row r="228">
          <cell r="M228">
            <v>814</v>
          </cell>
        </row>
        <row r="229">
          <cell r="M229">
            <v>2554</v>
          </cell>
        </row>
        <row r="230">
          <cell r="M230">
            <v>2554</v>
          </cell>
        </row>
        <row r="231">
          <cell r="M231">
            <v>3.0649999999999999</v>
          </cell>
        </row>
        <row r="232">
          <cell r="M232">
            <v>3.0649999999999999</v>
          </cell>
        </row>
        <row r="233">
          <cell r="M233">
            <v>9263</v>
          </cell>
        </row>
        <row r="234">
          <cell r="M234">
            <v>9263</v>
          </cell>
        </row>
        <row r="235">
          <cell r="M235">
            <v>4120</v>
          </cell>
        </row>
        <row r="236">
          <cell r="M236">
            <v>4120</v>
          </cell>
        </row>
        <row r="237">
          <cell r="M237">
            <v>7696</v>
          </cell>
        </row>
        <row r="238">
          <cell r="M238">
            <v>7696</v>
          </cell>
        </row>
        <row r="239">
          <cell r="M239">
            <v>1493</v>
          </cell>
        </row>
        <row r="240">
          <cell r="M240">
            <v>1493</v>
          </cell>
        </row>
        <row r="242">
          <cell r="M242" t="str">
            <v xml:space="preserve">     재     료     비</v>
          </cell>
        </row>
        <row r="243">
          <cell r="M243" t="str">
            <v>단  가</v>
          </cell>
        </row>
        <row r="244">
          <cell r="M244">
            <v>500</v>
          </cell>
        </row>
        <row r="245">
          <cell r="M245">
            <v>500</v>
          </cell>
        </row>
        <row r="246">
          <cell r="M246">
            <v>560</v>
          </cell>
        </row>
        <row r="247">
          <cell r="M247">
            <v>560</v>
          </cell>
        </row>
        <row r="248">
          <cell r="M248">
            <v>677</v>
          </cell>
        </row>
        <row r="249">
          <cell r="M249">
            <v>677</v>
          </cell>
        </row>
        <row r="250">
          <cell r="M250">
            <v>1327</v>
          </cell>
        </row>
        <row r="251">
          <cell r="M251">
            <v>1327</v>
          </cell>
        </row>
        <row r="252">
          <cell r="M252">
            <v>6416</v>
          </cell>
        </row>
        <row r="253">
          <cell r="M253">
            <v>6416</v>
          </cell>
        </row>
        <row r="254">
          <cell r="M254">
            <v>2269</v>
          </cell>
        </row>
        <row r="255">
          <cell r="M255">
            <v>2269</v>
          </cell>
        </row>
        <row r="256">
          <cell r="M256">
            <v>3026</v>
          </cell>
        </row>
        <row r="257">
          <cell r="M257">
            <v>3026</v>
          </cell>
        </row>
        <row r="258">
          <cell r="M258">
            <v>5686</v>
          </cell>
        </row>
        <row r="259">
          <cell r="M259">
            <v>5686</v>
          </cell>
        </row>
        <row r="260">
          <cell r="M260">
            <v>3814</v>
          </cell>
        </row>
        <row r="261">
          <cell r="M261">
            <v>3814</v>
          </cell>
        </row>
        <row r="262">
          <cell r="M262">
            <v>0</v>
          </cell>
        </row>
        <row r="263">
          <cell r="M263">
            <v>0</v>
          </cell>
        </row>
        <row r="264">
          <cell r="M264">
            <v>26027</v>
          </cell>
        </row>
        <row r="265">
          <cell r="M265">
            <v>26027</v>
          </cell>
        </row>
        <row r="268">
          <cell r="M268" t="str">
            <v xml:space="preserve">     재     료     비</v>
          </cell>
        </row>
        <row r="269">
          <cell r="M269" t="str">
            <v>단  가</v>
          </cell>
        </row>
        <row r="299">
          <cell r="M299" t="str">
            <v xml:space="preserve">     재     료     비</v>
          </cell>
        </row>
        <row r="300">
          <cell r="M300" t="str">
            <v>단  가</v>
          </cell>
        </row>
        <row r="303">
          <cell r="M303">
            <v>108</v>
          </cell>
        </row>
        <row r="304">
          <cell r="M304">
            <v>151</v>
          </cell>
        </row>
        <row r="307">
          <cell r="M307">
            <v>589</v>
          </cell>
        </row>
        <row r="308">
          <cell r="M308">
            <v>682</v>
          </cell>
        </row>
        <row r="309">
          <cell r="M309">
            <v>1082</v>
          </cell>
        </row>
        <row r="310">
          <cell r="M310">
            <v>1082</v>
          </cell>
        </row>
        <row r="311">
          <cell r="M311">
            <v>1512</v>
          </cell>
        </row>
        <row r="312">
          <cell r="M312">
            <v>1512</v>
          </cell>
        </row>
        <row r="313">
          <cell r="M313">
            <v>0</v>
          </cell>
        </row>
        <row r="315">
          <cell r="M315">
            <v>0</v>
          </cell>
        </row>
        <row r="317">
          <cell r="M317">
            <v>143</v>
          </cell>
        </row>
        <row r="319">
          <cell r="M319">
            <v>143</v>
          </cell>
        </row>
        <row r="321">
          <cell r="M321" t="str">
            <v xml:space="preserve">     재     료     비</v>
          </cell>
        </row>
        <row r="322">
          <cell r="M322" t="str">
            <v>단  가</v>
          </cell>
        </row>
        <row r="323">
          <cell r="M323">
            <v>143</v>
          </cell>
        </row>
        <row r="324">
          <cell r="M324">
            <v>280</v>
          </cell>
        </row>
        <row r="325">
          <cell r="M325">
            <v>280</v>
          </cell>
        </row>
        <row r="326">
          <cell r="M326">
            <v>347</v>
          </cell>
        </row>
        <row r="327">
          <cell r="M327">
            <v>347</v>
          </cell>
        </row>
        <row r="328">
          <cell r="M328">
            <v>152</v>
          </cell>
        </row>
        <row r="329">
          <cell r="M329">
            <v>152</v>
          </cell>
        </row>
        <row r="330">
          <cell r="M330">
            <v>152</v>
          </cell>
        </row>
        <row r="331">
          <cell r="M331">
            <v>152</v>
          </cell>
        </row>
        <row r="332">
          <cell r="M332">
            <v>1170</v>
          </cell>
        </row>
        <row r="333">
          <cell r="M333">
            <v>1170</v>
          </cell>
        </row>
        <row r="334">
          <cell r="M334">
            <v>94</v>
          </cell>
        </row>
        <row r="335">
          <cell r="M335">
            <v>94</v>
          </cell>
        </row>
        <row r="336">
          <cell r="M336">
            <v>94</v>
          </cell>
        </row>
        <row r="337">
          <cell r="M337">
            <v>94</v>
          </cell>
        </row>
        <row r="338">
          <cell r="M338">
            <v>529</v>
          </cell>
        </row>
        <row r="339">
          <cell r="M339">
            <v>529</v>
          </cell>
        </row>
        <row r="340">
          <cell r="M340">
            <v>143</v>
          </cell>
        </row>
        <row r="341">
          <cell r="M341">
            <v>143</v>
          </cell>
        </row>
        <row r="342">
          <cell r="M342">
            <v>4355</v>
          </cell>
        </row>
        <row r="343">
          <cell r="M343">
            <v>4355</v>
          </cell>
        </row>
        <row r="344">
          <cell r="M344">
            <v>956</v>
          </cell>
        </row>
        <row r="345">
          <cell r="M345">
            <v>956</v>
          </cell>
        </row>
        <row r="346">
          <cell r="M346">
            <v>796</v>
          </cell>
        </row>
        <row r="348">
          <cell r="M348" t="str">
            <v xml:space="preserve">     재     료     비</v>
          </cell>
        </row>
        <row r="349">
          <cell r="M349" t="str">
            <v>단  가</v>
          </cell>
        </row>
        <row r="350">
          <cell r="M350">
            <v>796</v>
          </cell>
        </row>
        <row r="351">
          <cell r="M351">
            <v>11064</v>
          </cell>
        </row>
        <row r="352">
          <cell r="M352">
            <v>11064</v>
          </cell>
        </row>
        <row r="353">
          <cell r="M353">
            <v>37939</v>
          </cell>
        </row>
        <row r="354">
          <cell r="M354">
            <v>37939</v>
          </cell>
        </row>
        <row r="355">
          <cell r="M355">
            <v>2.3069999999999999</v>
          </cell>
        </row>
        <row r="356">
          <cell r="M356">
            <v>2.3069999999999999</v>
          </cell>
        </row>
        <row r="357">
          <cell r="M357">
            <v>1048781</v>
          </cell>
        </row>
        <row r="358">
          <cell r="M358">
            <v>1048781</v>
          </cell>
        </row>
        <row r="359">
          <cell r="M359">
            <v>17549</v>
          </cell>
        </row>
        <row r="360">
          <cell r="M360">
            <v>17549</v>
          </cell>
        </row>
        <row r="361">
          <cell r="M361">
            <v>531</v>
          </cell>
        </row>
        <row r="362">
          <cell r="M362">
            <v>531</v>
          </cell>
        </row>
        <row r="363">
          <cell r="M363">
            <v>1838</v>
          </cell>
        </row>
        <row r="364">
          <cell r="M364">
            <v>1838</v>
          </cell>
        </row>
        <row r="365">
          <cell r="M365">
            <v>162000</v>
          </cell>
        </row>
        <row r="366">
          <cell r="M366">
            <v>162000</v>
          </cell>
        </row>
        <row r="367">
          <cell r="M367">
            <v>32400</v>
          </cell>
        </row>
        <row r="368">
          <cell r="M368">
            <v>32400</v>
          </cell>
        </row>
        <row r="369">
          <cell r="M369">
            <v>33480</v>
          </cell>
        </row>
        <row r="370">
          <cell r="M370">
            <v>33480</v>
          </cell>
        </row>
        <row r="371">
          <cell r="M371">
            <v>157000</v>
          </cell>
        </row>
        <row r="372">
          <cell r="M372">
            <v>157000</v>
          </cell>
        </row>
        <row r="373">
          <cell r="M373">
            <v>216000</v>
          </cell>
        </row>
        <row r="375">
          <cell r="M375" t="str">
            <v xml:space="preserve">     재     료     비</v>
          </cell>
        </row>
        <row r="376">
          <cell r="M376" t="str">
            <v>단  가</v>
          </cell>
        </row>
        <row r="377">
          <cell r="M377">
            <v>216000</v>
          </cell>
        </row>
        <row r="378">
          <cell r="M378">
            <v>491</v>
          </cell>
        </row>
        <row r="379">
          <cell r="M379">
            <v>330</v>
          </cell>
        </row>
        <row r="380">
          <cell r="M380">
            <v>67</v>
          </cell>
        </row>
        <row r="381">
          <cell r="M381">
            <v>67</v>
          </cell>
        </row>
        <row r="382">
          <cell r="M382">
            <v>94</v>
          </cell>
        </row>
        <row r="383">
          <cell r="M383">
            <v>94</v>
          </cell>
        </row>
        <row r="384">
          <cell r="M384">
            <v>11765</v>
          </cell>
        </row>
        <row r="385">
          <cell r="M385">
            <v>11765</v>
          </cell>
        </row>
        <row r="407">
          <cell r="M407" t="str">
            <v xml:space="preserve">     재     료     비</v>
          </cell>
        </row>
        <row r="408">
          <cell r="M408" t="str">
            <v>단  가</v>
          </cell>
        </row>
        <row r="409">
          <cell r="M409">
            <v>151</v>
          </cell>
        </row>
        <row r="410">
          <cell r="M410">
            <v>151</v>
          </cell>
        </row>
        <row r="411">
          <cell r="M411">
            <v>682</v>
          </cell>
        </row>
        <row r="412">
          <cell r="M412">
            <v>682</v>
          </cell>
        </row>
        <row r="413">
          <cell r="M413">
            <v>1082</v>
          </cell>
        </row>
        <row r="414">
          <cell r="M414">
            <v>1082</v>
          </cell>
        </row>
        <row r="415">
          <cell r="M415">
            <v>257</v>
          </cell>
        </row>
        <row r="416">
          <cell r="M416">
            <v>257</v>
          </cell>
        </row>
        <row r="417">
          <cell r="M417">
            <v>0</v>
          </cell>
        </row>
        <row r="418">
          <cell r="M418">
            <v>0</v>
          </cell>
        </row>
        <row r="419">
          <cell r="M419">
            <v>201</v>
          </cell>
        </row>
        <row r="420">
          <cell r="M420">
            <v>201</v>
          </cell>
        </row>
        <row r="421">
          <cell r="M421">
            <v>280</v>
          </cell>
        </row>
        <row r="422">
          <cell r="M422">
            <v>280</v>
          </cell>
        </row>
        <row r="423">
          <cell r="M423">
            <v>529</v>
          </cell>
        </row>
        <row r="424">
          <cell r="M424">
            <v>529</v>
          </cell>
        </row>
        <row r="425">
          <cell r="M425">
            <v>647</v>
          </cell>
        </row>
        <row r="426">
          <cell r="M426">
            <v>647</v>
          </cell>
        </row>
        <row r="428">
          <cell r="M428" t="str">
            <v xml:space="preserve">     재     료     비</v>
          </cell>
        </row>
        <row r="429">
          <cell r="M429" t="str">
            <v>단  가</v>
          </cell>
        </row>
        <row r="430">
          <cell r="M430">
            <v>5006</v>
          </cell>
        </row>
        <row r="431">
          <cell r="M431">
            <v>5006</v>
          </cell>
        </row>
        <row r="432">
          <cell r="M432">
            <v>796</v>
          </cell>
        </row>
        <row r="433">
          <cell r="M433">
            <v>1208</v>
          </cell>
        </row>
        <row r="434">
          <cell r="M434">
            <v>956</v>
          </cell>
        </row>
        <row r="435">
          <cell r="M435">
            <v>1685</v>
          </cell>
        </row>
        <row r="436">
          <cell r="M436">
            <v>647</v>
          </cell>
        </row>
        <row r="437">
          <cell r="M437">
            <v>647</v>
          </cell>
        </row>
        <row r="438">
          <cell r="M438">
            <v>94</v>
          </cell>
        </row>
        <row r="439">
          <cell r="M439">
            <v>94</v>
          </cell>
        </row>
        <row r="440">
          <cell r="M440">
            <v>1101</v>
          </cell>
        </row>
        <row r="441">
          <cell r="M441">
            <v>1101</v>
          </cell>
        </row>
        <row r="442">
          <cell r="M442">
            <v>6722</v>
          </cell>
        </row>
        <row r="443">
          <cell r="M443">
            <v>6722</v>
          </cell>
        </row>
        <row r="444">
          <cell r="M444">
            <v>17549</v>
          </cell>
        </row>
        <row r="445">
          <cell r="M445">
            <v>17549</v>
          </cell>
        </row>
        <row r="446">
          <cell r="M446">
            <v>686</v>
          </cell>
        </row>
        <row r="447">
          <cell r="M447">
            <v>686</v>
          </cell>
        </row>
        <row r="448">
          <cell r="M448">
            <v>138024</v>
          </cell>
        </row>
        <row r="449">
          <cell r="M449">
            <v>138024</v>
          </cell>
        </row>
        <row r="450">
          <cell r="M450">
            <v>69597</v>
          </cell>
        </row>
        <row r="451">
          <cell r="M451">
            <v>69597</v>
          </cell>
        </row>
        <row r="452">
          <cell r="M452">
            <v>502151</v>
          </cell>
        </row>
        <row r="454">
          <cell r="M454" t="str">
            <v xml:space="preserve">     재     료     비</v>
          </cell>
        </row>
        <row r="455">
          <cell r="M455" t="str">
            <v>단  가</v>
          </cell>
        </row>
        <row r="456">
          <cell r="M456">
            <v>502151</v>
          </cell>
        </row>
        <row r="457">
          <cell r="M457">
            <v>755600</v>
          </cell>
        </row>
        <row r="458">
          <cell r="M458">
            <v>755600</v>
          </cell>
        </row>
        <row r="459">
          <cell r="M459">
            <v>21600</v>
          </cell>
        </row>
        <row r="460">
          <cell r="M460">
            <v>21600</v>
          </cell>
        </row>
        <row r="461">
          <cell r="M461">
            <v>5629</v>
          </cell>
        </row>
        <row r="462">
          <cell r="M462">
            <v>5629</v>
          </cell>
        </row>
        <row r="463">
          <cell r="M463">
            <v>2109240</v>
          </cell>
        </row>
        <row r="464">
          <cell r="M464">
            <v>2109240</v>
          </cell>
        </row>
        <row r="465">
          <cell r="M465">
            <v>5758515</v>
          </cell>
        </row>
        <row r="466">
          <cell r="M466">
            <v>5758515</v>
          </cell>
        </row>
        <row r="467">
          <cell r="M467">
            <v>45724</v>
          </cell>
        </row>
        <row r="468">
          <cell r="M468">
            <v>45724</v>
          </cell>
        </row>
        <row r="469">
          <cell r="M469">
            <v>41000</v>
          </cell>
        </row>
        <row r="470">
          <cell r="M470">
            <v>41000</v>
          </cell>
        </row>
        <row r="471">
          <cell r="M471">
            <v>31400</v>
          </cell>
        </row>
        <row r="472">
          <cell r="M472">
            <v>31400</v>
          </cell>
        </row>
        <row r="473">
          <cell r="M473">
            <v>89300</v>
          </cell>
        </row>
        <row r="474">
          <cell r="M474">
            <v>89300</v>
          </cell>
        </row>
        <row r="475">
          <cell r="M475">
            <v>3508</v>
          </cell>
        </row>
        <row r="476">
          <cell r="M476">
            <v>3508</v>
          </cell>
        </row>
        <row r="477">
          <cell r="M477">
            <v>26027</v>
          </cell>
        </row>
        <row r="478">
          <cell r="M478">
            <v>26027</v>
          </cell>
        </row>
        <row r="480">
          <cell r="M480" t="str">
            <v xml:space="preserve">     재     료     비</v>
          </cell>
        </row>
        <row r="481">
          <cell r="M481" t="str">
            <v>단  가</v>
          </cell>
        </row>
        <row r="482">
          <cell r="M482">
            <v>37800</v>
          </cell>
        </row>
        <row r="483">
          <cell r="M483">
            <v>37800</v>
          </cell>
        </row>
        <row r="484">
          <cell r="M484">
            <v>37800</v>
          </cell>
        </row>
        <row r="485">
          <cell r="M485">
            <v>37800</v>
          </cell>
        </row>
        <row r="486">
          <cell r="M486">
            <v>2.3069999999999999</v>
          </cell>
        </row>
        <row r="487">
          <cell r="M487">
            <v>2.3069999999999999</v>
          </cell>
        </row>
        <row r="511">
          <cell r="M511" t="str">
            <v xml:space="preserve">     재     료     비</v>
          </cell>
        </row>
        <row r="512">
          <cell r="M512" t="str">
            <v>단  가</v>
          </cell>
        </row>
        <row r="513">
          <cell r="M513">
            <v>108</v>
          </cell>
        </row>
        <row r="514">
          <cell r="M514">
            <v>151</v>
          </cell>
        </row>
        <row r="515">
          <cell r="M515">
            <v>108</v>
          </cell>
        </row>
        <row r="516">
          <cell r="M516">
            <v>151</v>
          </cell>
        </row>
        <row r="517">
          <cell r="M517">
            <v>391</v>
          </cell>
        </row>
        <row r="519">
          <cell r="M519">
            <v>391</v>
          </cell>
        </row>
        <row r="520">
          <cell r="M520">
            <v>391</v>
          </cell>
        </row>
        <row r="521">
          <cell r="M521">
            <v>730</v>
          </cell>
        </row>
        <row r="522">
          <cell r="M522">
            <v>730</v>
          </cell>
        </row>
        <row r="538">
          <cell r="M538" t="str">
            <v xml:space="preserve">     재     료     비</v>
          </cell>
        </row>
        <row r="539">
          <cell r="M539" t="str">
            <v>단  가</v>
          </cell>
        </row>
        <row r="540">
          <cell r="M540">
            <v>108</v>
          </cell>
        </row>
        <row r="541">
          <cell r="M541">
            <v>589</v>
          </cell>
        </row>
        <row r="542">
          <cell r="M542">
            <v>68</v>
          </cell>
        </row>
        <row r="543">
          <cell r="M543">
            <v>111</v>
          </cell>
        </row>
        <row r="544">
          <cell r="M544">
            <v>647</v>
          </cell>
        </row>
        <row r="545">
          <cell r="M545">
            <v>647</v>
          </cell>
        </row>
        <row r="546">
          <cell r="M546">
            <v>4355</v>
          </cell>
        </row>
        <row r="547">
          <cell r="M547">
            <v>4355</v>
          </cell>
        </row>
        <row r="548">
          <cell r="M548">
            <v>10445</v>
          </cell>
        </row>
        <row r="549">
          <cell r="M549">
            <v>40117</v>
          </cell>
        </row>
        <row r="550">
          <cell r="M550">
            <v>2.3069999999999999</v>
          </cell>
        </row>
        <row r="551">
          <cell r="M551">
            <v>2.3069999999999999</v>
          </cell>
        </row>
        <row r="564">
          <cell r="M564" t="str">
            <v xml:space="preserve">     재     료     비</v>
          </cell>
        </row>
        <row r="565">
          <cell r="M565" t="str">
            <v>단  가</v>
          </cell>
        </row>
        <row r="566">
          <cell r="M566">
            <v>108</v>
          </cell>
        </row>
        <row r="568">
          <cell r="M568">
            <v>108</v>
          </cell>
        </row>
        <row r="569">
          <cell r="M569">
            <v>151</v>
          </cell>
        </row>
        <row r="570">
          <cell r="M570">
            <v>589</v>
          </cell>
        </row>
        <row r="572">
          <cell r="M572">
            <v>589</v>
          </cell>
        </row>
        <row r="573">
          <cell r="M573">
            <v>682</v>
          </cell>
        </row>
        <row r="574">
          <cell r="M574">
            <v>730</v>
          </cell>
        </row>
        <row r="575">
          <cell r="M575">
            <v>730</v>
          </cell>
        </row>
        <row r="576">
          <cell r="M576">
            <v>57</v>
          </cell>
        </row>
        <row r="578">
          <cell r="M578">
            <v>57</v>
          </cell>
        </row>
        <row r="579">
          <cell r="M579">
            <v>80</v>
          </cell>
        </row>
        <row r="580">
          <cell r="M580">
            <v>814</v>
          </cell>
        </row>
        <row r="581">
          <cell r="M581">
            <v>814</v>
          </cell>
        </row>
        <row r="582">
          <cell r="M582">
            <v>2554</v>
          </cell>
        </row>
        <row r="583">
          <cell r="M583">
            <v>2554</v>
          </cell>
        </row>
        <row r="584">
          <cell r="M584">
            <v>152</v>
          </cell>
        </row>
        <row r="586">
          <cell r="M586">
            <v>152</v>
          </cell>
        </row>
        <row r="587">
          <cell r="M587">
            <v>257</v>
          </cell>
        </row>
        <row r="588">
          <cell r="M588">
            <v>0</v>
          </cell>
        </row>
        <row r="590">
          <cell r="M590">
            <v>0</v>
          </cell>
        </row>
        <row r="591">
          <cell r="M591">
            <v>0</v>
          </cell>
        </row>
        <row r="592">
          <cell r="M592">
            <v>143</v>
          </cell>
        </row>
        <row r="594">
          <cell r="M594">
            <v>143</v>
          </cell>
        </row>
        <row r="595">
          <cell r="M595">
            <v>201</v>
          </cell>
        </row>
        <row r="596">
          <cell r="M596">
            <v>280</v>
          </cell>
        </row>
        <row r="597">
          <cell r="M597">
            <v>280</v>
          </cell>
        </row>
        <row r="598">
          <cell r="M598">
            <v>7817</v>
          </cell>
        </row>
        <row r="599">
          <cell r="M599">
            <v>7817</v>
          </cell>
        </row>
        <row r="616">
          <cell r="M616" t="str">
            <v xml:space="preserve">     재     료     비</v>
          </cell>
        </row>
        <row r="617">
          <cell r="M617" t="str">
            <v>단  가</v>
          </cell>
        </row>
        <row r="642">
          <cell r="M642" t="str">
            <v xml:space="preserve">     재     료     비</v>
          </cell>
        </row>
        <row r="643">
          <cell r="M643" t="str">
            <v>단  가</v>
          </cell>
        </row>
        <row r="644">
          <cell r="M644">
            <v>47</v>
          </cell>
        </row>
        <row r="646">
          <cell r="M646">
            <v>47</v>
          </cell>
        </row>
        <row r="647">
          <cell r="M647">
            <v>66</v>
          </cell>
        </row>
        <row r="650">
          <cell r="M650">
            <v>66</v>
          </cell>
        </row>
        <row r="651">
          <cell r="M651">
            <v>93</v>
          </cell>
        </row>
        <row r="652">
          <cell r="M652">
            <v>68</v>
          </cell>
        </row>
        <row r="653">
          <cell r="M653">
            <v>156</v>
          </cell>
        </row>
        <row r="654">
          <cell r="M654">
            <v>245</v>
          </cell>
        </row>
        <row r="655">
          <cell r="M655">
            <v>7817</v>
          </cell>
        </row>
        <row r="656">
          <cell r="M656">
            <v>7817</v>
          </cell>
        </row>
        <row r="657">
          <cell r="M657">
            <v>0</v>
          </cell>
        </row>
        <row r="659">
          <cell r="M659">
            <v>443</v>
          </cell>
        </row>
        <row r="660">
          <cell r="M660">
            <v>814</v>
          </cell>
        </row>
        <row r="661">
          <cell r="M661">
            <v>0</v>
          </cell>
        </row>
        <row r="663">
          <cell r="M663" t="str">
            <v xml:space="preserve">     재     료     비</v>
          </cell>
        </row>
        <row r="664">
          <cell r="M664" t="str">
            <v>단  가</v>
          </cell>
        </row>
        <row r="666">
          <cell r="M666">
            <v>0</v>
          </cell>
        </row>
        <row r="667">
          <cell r="M667">
            <v>0</v>
          </cell>
        </row>
        <row r="669">
          <cell r="M669">
            <v>60</v>
          </cell>
        </row>
        <row r="671">
          <cell r="M671">
            <v>60</v>
          </cell>
        </row>
        <row r="672">
          <cell r="M672">
            <v>148</v>
          </cell>
        </row>
        <row r="673">
          <cell r="M673">
            <v>78</v>
          </cell>
        </row>
        <row r="675">
          <cell r="M675">
            <v>78</v>
          </cell>
        </row>
        <row r="676">
          <cell r="M676">
            <v>1101</v>
          </cell>
        </row>
        <row r="677">
          <cell r="M677">
            <v>1004</v>
          </cell>
        </row>
        <row r="678">
          <cell r="M678">
            <v>1004</v>
          </cell>
        </row>
        <row r="694">
          <cell r="M694" t="str">
            <v xml:space="preserve">     재     료     비</v>
          </cell>
        </row>
        <row r="695">
          <cell r="M695" t="str">
            <v>단  가</v>
          </cell>
        </row>
        <row r="696">
          <cell r="M696">
            <v>108</v>
          </cell>
        </row>
        <row r="698">
          <cell r="M698">
            <v>108</v>
          </cell>
        </row>
        <row r="699">
          <cell r="M699">
            <v>151</v>
          </cell>
        </row>
        <row r="700">
          <cell r="M700">
            <v>391</v>
          </cell>
        </row>
        <row r="701">
          <cell r="M701">
            <v>54</v>
          </cell>
        </row>
        <row r="703">
          <cell r="M703">
            <v>54</v>
          </cell>
        </row>
        <row r="704">
          <cell r="M704">
            <v>76</v>
          </cell>
        </row>
        <row r="705">
          <cell r="M705">
            <v>488</v>
          </cell>
        </row>
        <row r="707">
          <cell r="M707">
            <v>488</v>
          </cell>
        </row>
        <row r="708">
          <cell r="M708">
            <v>647</v>
          </cell>
        </row>
        <row r="709">
          <cell r="M709">
            <v>0</v>
          </cell>
        </row>
        <row r="710">
          <cell r="M710">
            <v>4597</v>
          </cell>
        </row>
        <row r="712">
          <cell r="M712">
            <v>4597</v>
          </cell>
        </row>
        <row r="713">
          <cell r="M713">
            <v>4355</v>
          </cell>
        </row>
        <row r="715">
          <cell r="M715" t="str">
            <v xml:space="preserve">     재     료     비</v>
          </cell>
        </row>
        <row r="716">
          <cell r="M716" t="str">
            <v>단  가</v>
          </cell>
        </row>
        <row r="717">
          <cell r="M717">
            <v>1.9930000000000001</v>
          </cell>
        </row>
        <row r="719">
          <cell r="M719">
            <v>1.9930000000000001</v>
          </cell>
        </row>
        <row r="720">
          <cell r="M720">
            <v>3.0649999999999999</v>
          </cell>
        </row>
        <row r="721">
          <cell r="M721">
            <v>14101</v>
          </cell>
        </row>
        <row r="724">
          <cell r="M724">
            <v>18645</v>
          </cell>
        </row>
        <row r="725">
          <cell r="M725">
            <v>21753</v>
          </cell>
        </row>
        <row r="728">
          <cell r="M728">
            <v>32624</v>
          </cell>
        </row>
        <row r="729">
          <cell r="M729">
            <v>37939</v>
          </cell>
        </row>
        <row r="730">
          <cell r="M730">
            <v>10445</v>
          </cell>
        </row>
        <row r="732">
          <cell r="M732">
            <v>10445</v>
          </cell>
        </row>
        <row r="733">
          <cell r="M733">
            <v>11064</v>
          </cell>
        </row>
        <row r="734">
          <cell r="M734">
            <v>0</v>
          </cell>
        </row>
        <row r="735">
          <cell r="M735">
            <v>143</v>
          </cell>
        </row>
        <row r="736">
          <cell r="M736">
            <v>4439</v>
          </cell>
        </row>
        <row r="738">
          <cell r="M738">
            <v>4439</v>
          </cell>
        </row>
        <row r="739">
          <cell r="M739">
            <v>4120</v>
          </cell>
        </row>
        <row r="741">
          <cell r="M741" t="str">
            <v xml:space="preserve">     재     료     비</v>
          </cell>
        </row>
        <row r="742">
          <cell r="M742" t="str">
            <v>단  가</v>
          </cell>
        </row>
        <row r="743">
          <cell r="M743">
            <v>650</v>
          </cell>
        </row>
        <row r="744">
          <cell r="M744">
            <v>1493</v>
          </cell>
        </row>
        <row r="745">
          <cell r="M745">
            <v>1493</v>
          </cell>
        </row>
        <row r="746">
          <cell r="M746">
            <v>2010</v>
          </cell>
        </row>
        <row r="747">
          <cell r="M747">
            <v>2010</v>
          </cell>
        </row>
        <row r="748">
          <cell r="M748">
            <v>1277</v>
          </cell>
        </row>
        <row r="749">
          <cell r="M749">
            <v>1277</v>
          </cell>
        </row>
        <row r="750">
          <cell r="M750">
            <v>678</v>
          </cell>
        </row>
        <row r="751">
          <cell r="M751">
            <v>678</v>
          </cell>
        </row>
        <row r="752">
          <cell r="M752">
            <v>510</v>
          </cell>
        </row>
        <row r="753">
          <cell r="M753">
            <v>510</v>
          </cell>
        </row>
        <row r="772">
          <cell r="M772" t="str">
            <v xml:space="preserve">     재     료     비</v>
          </cell>
        </row>
        <row r="773">
          <cell r="M773" t="str">
            <v>단  가</v>
          </cell>
        </row>
        <row r="798">
          <cell r="M798" t="str">
            <v xml:space="preserve">     재     료     비</v>
          </cell>
        </row>
        <row r="799">
          <cell r="M799" t="str">
            <v>단  가</v>
          </cell>
        </row>
        <row r="800">
          <cell r="M800">
            <v>1739</v>
          </cell>
        </row>
        <row r="801">
          <cell r="M801">
            <v>1739</v>
          </cell>
        </row>
        <row r="802">
          <cell r="M802">
            <v>10832</v>
          </cell>
        </row>
        <row r="803">
          <cell r="M803">
            <v>10832</v>
          </cell>
        </row>
        <row r="804">
          <cell r="M804">
            <v>12882</v>
          </cell>
        </row>
        <row r="805">
          <cell r="M805">
            <v>12882</v>
          </cell>
        </row>
        <row r="806">
          <cell r="M806">
            <v>10946</v>
          </cell>
        </row>
        <row r="807">
          <cell r="M807">
            <v>10946</v>
          </cell>
        </row>
        <row r="808">
          <cell r="M808">
            <v>13007</v>
          </cell>
        </row>
        <row r="809">
          <cell r="M809">
            <v>13007</v>
          </cell>
        </row>
        <row r="810">
          <cell r="M810">
            <v>288</v>
          </cell>
        </row>
        <row r="811">
          <cell r="M811">
            <v>288</v>
          </cell>
        </row>
        <row r="812">
          <cell r="M812">
            <v>3450</v>
          </cell>
        </row>
        <row r="813">
          <cell r="M813">
            <v>3450</v>
          </cell>
        </row>
        <row r="814">
          <cell r="M814">
            <v>0</v>
          </cell>
        </row>
        <row r="815">
          <cell r="M815">
            <v>0</v>
          </cell>
        </row>
        <row r="816">
          <cell r="M816">
            <v>3099</v>
          </cell>
        </row>
        <row r="817">
          <cell r="M817">
            <v>3099</v>
          </cell>
        </row>
        <row r="819">
          <cell r="M819" t="str">
            <v xml:space="preserve">     재     료     비</v>
          </cell>
        </row>
        <row r="820">
          <cell r="M820" t="str">
            <v>단  가</v>
          </cell>
        </row>
        <row r="821">
          <cell r="M821">
            <v>0</v>
          </cell>
        </row>
        <row r="822">
          <cell r="M822">
            <v>0</v>
          </cell>
        </row>
        <row r="823">
          <cell r="M823">
            <v>14884</v>
          </cell>
        </row>
        <row r="824">
          <cell r="M824">
            <v>14884</v>
          </cell>
        </row>
        <row r="825">
          <cell r="M825">
            <v>8566</v>
          </cell>
        </row>
        <row r="826">
          <cell r="M826">
            <v>8566</v>
          </cell>
        </row>
        <row r="827">
          <cell r="M827">
            <v>14597</v>
          </cell>
        </row>
        <row r="828">
          <cell r="M828">
            <v>14597</v>
          </cell>
        </row>
        <row r="829">
          <cell r="M829">
            <v>4552</v>
          </cell>
        </row>
        <row r="830">
          <cell r="M830">
            <v>4552</v>
          </cell>
        </row>
        <row r="831">
          <cell r="M831">
            <v>1422</v>
          </cell>
        </row>
        <row r="832">
          <cell r="M832">
            <v>1422</v>
          </cell>
        </row>
        <row r="833">
          <cell r="M833">
            <v>5075</v>
          </cell>
        </row>
        <row r="834">
          <cell r="M834">
            <v>5075</v>
          </cell>
        </row>
        <row r="835">
          <cell r="M835">
            <v>1512</v>
          </cell>
        </row>
        <row r="836">
          <cell r="M836">
            <v>1512</v>
          </cell>
        </row>
        <row r="837">
          <cell r="M837">
            <v>347</v>
          </cell>
        </row>
        <row r="838">
          <cell r="M838">
            <v>347</v>
          </cell>
        </row>
        <row r="839">
          <cell r="M839">
            <v>143</v>
          </cell>
        </row>
        <row r="840">
          <cell r="M840">
            <v>143</v>
          </cell>
        </row>
        <row r="850">
          <cell r="M850" t="str">
            <v xml:space="preserve">     재     료     비</v>
          </cell>
        </row>
        <row r="851">
          <cell r="M851" t="str">
            <v>단  가</v>
          </cell>
        </row>
        <row r="852">
          <cell r="M852">
            <v>1739</v>
          </cell>
        </row>
        <row r="853">
          <cell r="M853">
            <v>1739</v>
          </cell>
        </row>
        <row r="854">
          <cell r="M854">
            <v>10832</v>
          </cell>
        </row>
        <row r="855">
          <cell r="M855">
            <v>10832</v>
          </cell>
        </row>
        <row r="856">
          <cell r="M856">
            <v>10946</v>
          </cell>
        </row>
        <row r="857">
          <cell r="M857">
            <v>10946</v>
          </cell>
        </row>
        <row r="858">
          <cell r="M858">
            <v>288</v>
          </cell>
        </row>
        <row r="859">
          <cell r="M859">
            <v>288</v>
          </cell>
        </row>
        <row r="860">
          <cell r="M860">
            <v>3450</v>
          </cell>
        </row>
        <row r="861">
          <cell r="M861">
            <v>3450</v>
          </cell>
        </row>
        <row r="862">
          <cell r="M862">
            <v>0</v>
          </cell>
        </row>
        <row r="863">
          <cell r="M863">
            <v>0</v>
          </cell>
        </row>
        <row r="864">
          <cell r="M864">
            <v>3099</v>
          </cell>
        </row>
        <row r="865">
          <cell r="M865">
            <v>3099</v>
          </cell>
        </row>
        <row r="866">
          <cell r="M866">
            <v>14884</v>
          </cell>
        </row>
        <row r="867">
          <cell r="M867">
            <v>14884</v>
          </cell>
        </row>
        <row r="868">
          <cell r="M868">
            <v>14597</v>
          </cell>
        </row>
        <row r="869">
          <cell r="M869">
            <v>14597</v>
          </cell>
        </row>
        <row r="871">
          <cell r="M871" t="str">
            <v xml:space="preserve">     재     료     비</v>
          </cell>
        </row>
        <row r="872">
          <cell r="M872" t="str">
            <v>단  가</v>
          </cell>
        </row>
        <row r="873">
          <cell r="M873">
            <v>8566</v>
          </cell>
        </row>
        <row r="874">
          <cell r="M874">
            <v>8566</v>
          </cell>
        </row>
        <row r="875">
          <cell r="M875">
            <v>4552</v>
          </cell>
        </row>
        <row r="876">
          <cell r="M876">
            <v>4552</v>
          </cell>
        </row>
        <row r="877">
          <cell r="M877">
            <v>1422</v>
          </cell>
        </row>
        <row r="878">
          <cell r="M878">
            <v>1422</v>
          </cell>
        </row>
        <row r="879">
          <cell r="M879">
            <v>1512</v>
          </cell>
        </row>
        <row r="880">
          <cell r="M880">
            <v>1512</v>
          </cell>
        </row>
        <row r="881">
          <cell r="M881">
            <v>347</v>
          </cell>
        </row>
        <row r="882">
          <cell r="M882">
            <v>347</v>
          </cell>
        </row>
        <row r="883">
          <cell r="M883">
            <v>143</v>
          </cell>
        </row>
        <row r="884">
          <cell r="M884">
            <v>143</v>
          </cell>
        </row>
        <row r="902">
          <cell r="M902" t="str">
            <v xml:space="preserve">     재     료     비</v>
          </cell>
        </row>
        <row r="903">
          <cell r="M903" t="str">
            <v>단  가</v>
          </cell>
        </row>
        <row r="928">
          <cell r="M928" t="str">
            <v xml:space="preserve">     재     료     비</v>
          </cell>
        </row>
        <row r="929">
          <cell r="M929" t="str">
            <v>단  가</v>
          </cell>
        </row>
        <row r="930">
          <cell r="M930">
            <v>63670</v>
          </cell>
        </row>
        <row r="931">
          <cell r="M931">
            <v>44656</v>
          </cell>
        </row>
        <row r="932">
          <cell r="M932">
            <v>3331</v>
          </cell>
        </row>
        <row r="933">
          <cell r="M933">
            <v>3331</v>
          </cell>
        </row>
        <row r="934">
          <cell r="M934">
            <v>35275</v>
          </cell>
        </row>
        <row r="935">
          <cell r="M935">
            <v>35275</v>
          </cell>
        </row>
        <row r="936">
          <cell r="M936">
            <v>63076</v>
          </cell>
        </row>
        <row r="937">
          <cell r="M937">
            <v>63076</v>
          </cell>
        </row>
        <row r="938">
          <cell r="M938">
            <v>31741</v>
          </cell>
        </row>
        <row r="954">
          <cell r="M954" t="str">
            <v xml:space="preserve">     재     료     비</v>
          </cell>
        </row>
        <row r="955">
          <cell r="M955" t="str">
            <v>단  가</v>
          </cell>
        </row>
        <row r="956">
          <cell r="M956">
            <v>2412</v>
          </cell>
        </row>
        <row r="957">
          <cell r="M957">
            <v>2412</v>
          </cell>
        </row>
        <row r="980">
          <cell r="M980" t="str">
            <v xml:space="preserve">     재     료     비</v>
          </cell>
        </row>
        <row r="981">
          <cell r="M981" t="str">
            <v>단  가</v>
          </cell>
        </row>
        <row r="982">
          <cell r="M982">
            <v>34004</v>
          </cell>
        </row>
        <row r="983">
          <cell r="M983">
            <v>34004</v>
          </cell>
        </row>
        <row r="984">
          <cell r="M984">
            <v>65445</v>
          </cell>
        </row>
        <row r="985">
          <cell r="M985">
            <v>65445</v>
          </cell>
        </row>
        <row r="1006">
          <cell r="M1006" t="str">
            <v xml:space="preserve">     재     료     비</v>
          </cell>
        </row>
        <row r="1007">
          <cell r="M1007" t="str">
            <v>단  가</v>
          </cell>
        </row>
        <row r="1008">
          <cell r="M1008">
            <v>3225</v>
          </cell>
        </row>
        <row r="1009">
          <cell r="M1009">
            <v>3225</v>
          </cell>
        </row>
        <row r="1010">
          <cell r="M1010">
            <v>3225</v>
          </cell>
        </row>
        <row r="1011">
          <cell r="M1011">
            <v>3225</v>
          </cell>
        </row>
        <row r="1032">
          <cell r="M1032" t="str">
            <v xml:space="preserve">     재     료     비</v>
          </cell>
        </row>
        <row r="1033">
          <cell r="M1033" t="str">
            <v>단  가</v>
          </cell>
        </row>
        <row r="1034">
          <cell r="M1034">
            <v>246</v>
          </cell>
        </row>
        <row r="1035">
          <cell r="M1035">
            <v>246</v>
          </cell>
        </row>
        <row r="1036">
          <cell r="M1036">
            <v>84</v>
          </cell>
        </row>
        <row r="1037">
          <cell r="M1037">
            <v>84</v>
          </cell>
        </row>
        <row r="1038">
          <cell r="M1038">
            <v>619</v>
          </cell>
        </row>
        <row r="1039">
          <cell r="M1039">
            <v>619</v>
          </cell>
        </row>
        <row r="1040">
          <cell r="M1040">
            <v>232</v>
          </cell>
        </row>
        <row r="1041">
          <cell r="M1041">
            <v>232</v>
          </cell>
        </row>
        <row r="1042">
          <cell r="M1042">
            <v>149</v>
          </cell>
        </row>
        <row r="1043">
          <cell r="M1043">
            <v>149</v>
          </cell>
        </row>
        <row r="1044">
          <cell r="M1044">
            <v>249</v>
          </cell>
        </row>
        <row r="1045">
          <cell r="M1045">
            <v>249</v>
          </cell>
        </row>
        <row r="1046">
          <cell r="M1046">
            <v>918</v>
          </cell>
        </row>
        <row r="1047">
          <cell r="M1047">
            <v>918</v>
          </cell>
        </row>
        <row r="1048">
          <cell r="M1048">
            <v>1027</v>
          </cell>
        </row>
        <row r="1049">
          <cell r="M1049">
            <v>1027</v>
          </cell>
        </row>
        <row r="1058">
          <cell r="M1058" t="str">
            <v xml:space="preserve">     재     료     비</v>
          </cell>
        </row>
        <row r="1059">
          <cell r="M1059" t="str">
            <v>단  가</v>
          </cell>
        </row>
        <row r="1084">
          <cell r="M1084" t="str">
            <v xml:space="preserve">     재     료     비</v>
          </cell>
        </row>
        <row r="1085">
          <cell r="M1085" t="str">
            <v>단  가</v>
          </cell>
        </row>
        <row r="1105">
          <cell r="M1105" t="str">
            <v xml:space="preserve"> </v>
          </cell>
        </row>
        <row r="1110">
          <cell r="M1110" t="str">
            <v xml:space="preserve">     재     료     비</v>
          </cell>
        </row>
        <row r="1111">
          <cell r="M1111" t="str">
            <v>단  가</v>
          </cell>
        </row>
        <row r="1112">
          <cell r="M1112">
            <v>151</v>
          </cell>
        </row>
        <row r="1113">
          <cell r="M1113">
            <v>151</v>
          </cell>
        </row>
        <row r="1114">
          <cell r="M1114">
            <v>0</v>
          </cell>
        </row>
        <row r="1115">
          <cell r="M1115">
            <v>0</v>
          </cell>
        </row>
        <row r="1116">
          <cell r="M1116">
            <v>143</v>
          </cell>
        </row>
        <row r="1117">
          <cell r="M1117">
            <v>469</v>
          </cell>
        </row>
        <row r="1118">
          <cell r="M1118">
            <v>4359</v>
          </cell>
        </row>
        <row r="1119">
          <cell r="M1119">
            <v>4359</v>
          </cell>
        </row>
        <row r="1120">
          <cell r="M1120">
            <v>1101</v>
          </cell>
        </row>
        <row r="1121">
          <cell r="M1121">
            <v>1101</v>
          </cell>
        </row>
        <row r="1122">
          <cell r="M1122">
            <v>219</v>
          </cell>
        </row>
        <row r="1123">
          <cell r="M1123">
            <v>219</v>
          </cell>
        </row>
        <row r="1124">
          <cell r="M1124">
            <v>150</v>
          </cell>
        </row>
        <row r="1125">
          <cell r="M1125">
            <v>150</v>
          </cell>
        </row>
        <row r="1126">
          <cell r="M1126">
            <v>1170</v>
          </cell>
        </row>
        <row r="1127">
          <cell r="M1127">
            <v>1170</v>
          </cell>
        </row>
        <row r="1128">
          <cell r="M1128">
            <v>94</v>
          </cell>
        </row>
        <row r="1129">
          <cell r="M1129">
            <v>94</v>
          </cell>
        </row>
        <row r="1131">
          <cell r="M1131" t="str">
            <v xml:space="preserve">     재     료     비</v>
          </cell>
        </row>
        <row r="1132">
          <cell r="M1132" t="str">
            <v>단  가</v>
          </cell>
        </row>
        <row r="1133">
          <cell r="M1133">
            <v>814</v>
          </cell>
        </row>
        <row r="1134">
          <cell r="M1134">
            <v>814</v>
          </cell>
        </row>
        <row r="1135">
          <cell r="M1135">
            <v>8662</v>
          </cell>
        </row>
        <row r="1136">
          <cell r="M1136">
            <v>8662</v>
          </cell>
        </row>
        <row r="1137">
          <cell r="M1137">
            <v>3026</v>
          </cell>
        </row>
        <row r="1138">
          <cell r="M1138">
            <v>3026</v>
          </cell>
        </row>
        <row r="1139">
          <cell r="M1139">
            <v>162000</v>
          </cell>
        </row>
        <row r="1140">
          <cell r="M1140">
            <v>162000</v>
          </cell>
        </row>
        <row r="1141">
          <cell r="M1141">
            <v>33480</v>
          </cell>
        </row>
        <row r="1142">
          <cell r="M1142">
            <v>33480</v>
          </cell>
        </row>
        <row r="1143">
          <cell r="M1143">
            <v>1935</v>
          </cell>
        </row>
        <row r="1144">
          <cell r="M1144">
            <v>1935</v>
          </cell>
        </row>
        <row r="1145">
          <cell r="M1145">
            <v>0</v>
          </cell>
        </row>
        <row r="1146">
          <cell r="M1146">
            <v>0</v>
          </cell>
        </row>
        <row r="1147">
          <cell r="M1147">
            <v>597600</v>
          </cell>
        </row>
        <row r="1148">
          <cell r="M1148">
            <v>597600</v>
          </cell>
        </row>
        <row r="1149">
          <cell r="M1149">
            <v>151</v>
          </cell>
        </row>
        <row r="1150">
          <cell r="M1150">
            <v>151</v>
          </cell>
        </row>
        <row r="1151">
          <cell r="M1151">
            <v>2.5710000000000002</v>
          </cell>
        </row>
        <row r="1152">
          <cell r="M1152">
            <v>2.5710000000000002</v>
          </cell>
        </row>
        <row r="1153">
          <cell r="M1153">
            <v>26027</v>
          </cell>
        </row>
        <row r="1154">
          <cell r="M1154">
            <v>26027</v>
          </cell>
        </row>
        <row r="1155">
          <cell r="M1155">
            <v>265000</v>
          </cell>
        </row>
        <row r="1157">
          <cell r="M1157" t="str">
            <v xml:space="preserve">     재     료     비</v>
          </cell>
        </row>
        <row r="1158">
          <cell r="M1158" t="str">
            <v>단  가</v>
          </cell>
        </row>
        <row r="1159">
          <cell r="M1159">
            <v>265000</v>
          </cell>
        </row>
        <row r="1160">
          <cell r="M1160">
            <v>1785</v>
          </cell>
        </row>
        <row r="1161">
          <cell r="M1161">
            <v>1785</v>
          </cell>
        </row>
        <row r="1162">
          <cell r="M1162">
            <v>957</v>
          </cell>
        </row>
        <row r="1163">
          <cell r="M1163">
            <v>957</v>
          </cell>
        </row>
        <row r="1183">
          <cell r="M1183" t="str">
            <v xml:space="preserve"> </v>
          </cell>
        </row>
        <row r="1188">
          <cell r="M1188" t="str">
            <v xml:space="preserve">     재     료     비</v>
          </cell>
        </row>
        <row r="1189">
          <cell r="M1189" t="str">
            <v>단  가</v>
          </cell>
        </row>
        <row r="1190">
          <cell r="M1190">
            <v>151</v>
          </cell>
        </row>
        <row r="1191">
          <cell r="M1191">
            <v>151</v>
          </cell>
        </row>
        <row r="1192">
          <cell r="M1192">
            <v>1512</v>
          </cell>
        </row>
        <row r="1193">
          <cell r="M1193">
            <v>1512</v>
          </cell>
        </row>
        <row r="1194">
          <cell r="M1194">
            <v>347</v>
          </cell>
        </row>
        <row r="1195">
          <cell r="M1195">
            <v>347</v>
          </cell>
        </row>
        <row r="1196">
          <cell r="M1196">
            <v>143</v>
          </cell>
        </row>
        <row r="1197">
          <cell r="M1197">
            <v>469</v>
          </cell>
        </row>
        <row r="1198">
          <cell r="M1198">
            <v>4359</v>
          </cell>
        </row>
        <row r="1199">
          <cell r="M1199">
            <v>4359</v>
          </cell>
        </row>
        <row r="1200">
          <cell r="M1200">
            <v>8662</v>
          </cell>
        </row>
        <row r="1201">
          <cell r="M1201">
            <v>8662</v>
          </cell>
        </row>
        <row r="1202">
          <cell r="M1202">
            <v>26027</v>
          </cell>
        </row>
        <row r="1203">
          <cell r="M1203">
            <v>26027</v>
          </cell>
        </row>
        <row r="1204">
          <cell r="M1204">
            <v>154440</v>
          </cell>
        </row>
        <row r="1205">
          <cell r="M1205">
            <v>154440</v>
          </cell>
        </row>
        <row r="1206">
          <cell r="M1206">
            <v>162000</v>
          </cell>
        </row>
        <row r="1207">
          <cell r="M1207">
            <v>162000</v>
          </cell>
        </row>
        <row r="1209">
          <cell r="M1209" t="str">
            <v xml:space="preserve">     재     료     비</v>
          </cell>
        </row>
        <row r="1210">
          <cell r="M1210" t="str">
            <v>단  가</v>
          </cell>
        </row>
        <row r="1211">
          <cell r="M1211">
            <v>32400</v>
          </cell>
        </row>
        <row r="1212">
          <cell r="M1212">
            <v>32400</v>
          </cell>
        </row>
        <row r="1213">
          <cell r="M1213">
            <v>2.5710000000000002</v>
          </cell>
        </row>
        <row r="1214">
          <cell r="M1214">
            <v>2.5710000000000002</v>
          </cell>
        </row>
        <row r="1215">
          <cell r="M1215">
            <v>216000</v>
          </cell>
        </row>
        <row r="1216">
          <cell r="M1216">
            <v>216000</v>
          </cell>
        </row>
        <row r="1217">
          <cell r="M1217">
            <v>957</v>
          </cell>
        </row>
        <row r="1218">
          <cell r="M1218">
            <v>957</v>
          </cell>
        </row>
        <row r="1219">
          <cell r="M1219">
            <v>1208</v>
          </cell>
        </row>
        <row r="1220">
          <cell r="M1220">
            <v>1208</v>
          </cell>
        </row>
        <row r="1240">
          <cell r="M1240" t="str">
            <v xml:space="preserve">     재     료     비</v>
          </cell>
        </row>
        <row r="1241">
          <cell r="M1241" t="str">
            <v>단  가</v>
          </cell>
        </row>
        <row r="1266">
          <cell r="M1266" t="str">
            <v xml:space="preserve">     재     료     비</v>
          </cell>
        </row>
        <row r="1267">
          <cell r="M1267" t="str">
            <v>단  가</v>
          </cell>
        </row>
        <row r="1291">
          <cell r="M1291" t="str">
            <v xml:space="preserve">     재     료     비</v>
          </cell>
        </row>
        <row r="1292">
          <cell r="M1292" t="str">
            <v>단  가</v>
          </cell>
        </row>
        <row r="1313">
          <cell r="M1313" t="str">
            <v xml:space="preserve"> </v>
          </cell>
        </row>
        <row r="1318">
          <cell r="M1318" t="str">
            <v xml:space="preserve">     재     료     비</v>
          </cell>
        </row>
        <row r="1319">
          <cell r="M1319" t="str">
            <v>단  가</v>
          </cell>
        </row>
        <row r="1320">
          <cell r="M1320">
            <v>66</v>
          </cell>
        </row>
        <row r="1321">
          <cell r="M1321">
            <v>66</v>
          </cell>
        </row>
        <row r="1322">
          <cell r="M1322">
            <v>151</v>
          </cell>
        </row>
        <row r="1323">
          <cell r="M1323">
            <v>151</v>
          </cell>
        </row>
        <row r="1324">
          <cell r="M1324">
            <v>682</v>
          </cell>
        </row>
        <row r="1325">
          <cell r="M1325">
            <v>682</v>
          </cell>
        </row>
        <row r="1326">
          <cell r="M1326">
            <v>1082</v>
          </cell>
        </row>
        <row r="1327">
          <cell r="M1327">
            <v>1082</v>
          </cell>
        </row>
        <row r="1328">
          <cell r="M1328">
            <v>0</v>
          </cell>
        </row>
        <row r="1329">
          <cell r="M1329">
            <v>0</v>
          </cell>
        </row>
        <row r="1330">
          <cell r="M1330">
            <v>201</v>
          </cell>
        </row>
        <row r="1331">
          <cell r="M1331">
            <v>201</v>
          </cell>
        </row>
        <row r="1332">
          <cell r="M1332">
            <v>0</v>
          </cell>
        </row>
        <row r="1333">
          <cell r="M1333">
            <v>0</v>
          </cell>
        </row>
        <row r="1334">
          <cell r="M1334">
            <v>524</v>
          </cell>
        </row>
        <row r="1335">
          <cell r="M1335">
            <v>524</v>
          </cell>
        </row>
        <row r="1336">
          <cell r="M1336">
            <v>96</v>
          </cell>
        </row>
        <row r="1337">
          <cell r="M1337">
            <v>96</v>
          </cell>
        </row>
        <row r="1339">
          <cell r="M1339" t="str">
            <v xml:space="preserve">     재     료     비</v>
          </cell>
        </row>
        <row r="1340">
          <cell r="M1340" t="str">
            <v>단  가</v>
          </cell>
        </row>
        <row r="1341">
          <cell r="M1341">
            <v>219</v>
          </cell>
        </row>
        <row r="1342">
          <cell r="M1342">
            <v>219</v>
          </cell>
        </row>
        <row r="1343">
          <cell r="M1343">
            <v>344</v>
          </cell>
        </row>
        <row r="1344">
          <cell r="M1344">
            <v>344</v>
          </cell>
        </row>
        <row r="1345">
          <cell r="M1345">
            <v>814</v>
          </cell>
        </row>
        <row r="1346">
          <cell r="M1346">
            <v>814</v>
          </cell>
        </row>
        <row r="1347">
          <cell r="M1347">
            <v>76</v>
          </cell>
        </row>
        <row r="1348">
          <cell r="M1348">
            <v>76</v>
          </cell>
        </row>
        <row r="1349">
          <cell r="M1349">
            <v>2554</v>
          </cell>
        </row>
        <row r="1350">
          <cell r="M1350">
            <v>2554</v>
          </cell>
        </row>
        <row r="1365">
          <cell r="M1365" t="str">
            <v xml:space="preserve"> </v>
          </cell>
        </row>
        <row r="1370">
          <cell r="M1370" t="str">
            <v xml:space="preserve">     재     료     비</v>
          </cell>
        </row>
        <row r="1371">
          <cell r="M1371" t="str">
            <v>단  가</v>
          </cell>
        </row>
        <row r="1372">
          <cell r="M1372">
            <v>66</v>
          </cell>
        </row>
        <row r="1373">
          <cell r="M1373">
            <v>66</v>
          </cell>
        </row>
        <row r="1374">
          <cell r="M1374">
            <v>151</v>
          </cell>
        </row>
        <row r="1375">
          <cell r="M1375">
            <v>151</v>
          </cell>
        </row>
        <row r="1376">
          <cell r="M1376">
            <v>76</v>
          </cell>
        </row>
        <row r="1377">
          <cell r="M1377">
            <v>76</v>
          </cell>
        </row>
        <row r="1378">
          <cell r="M1378">
            <v>150</v>
          </cell>
        </row>
        <row r="1379">
          <cell r="M1379">
            <v>150</v>
          </cell>
        </row>
        <row r="1380">
          <cell r="M1380">
            <v>127</v>
          </cell>
        </row>
        <row r="1381">
          <cell r="M1381">
            <v>127</v>
          </cell>
        </row>
        <row r="1382">
          <cell r="M1382">
            <v>76</v>
          </cell>
        </row>
        <row r="1383">
          <cell r="M1383">
            <v>76</v>
          </cell>
        </row>
        <row r="1384">
          <cell r="M1384">
            <v>814</v>
          </cell>
        </row>
        <row r="1385">
          <cell r="M1385">
            <v>814</v>
          </cell>
        </row>
        <row r="1386">
          <cell r="M1386">
            <v>143</v>
          </cell>
        </row>
        <row r="1387">
          <cell r="M1387">
            <v>469</v>
          </cell>
        </row>
        <row r="1388">
          <cell r="M1388">
            <v>973</v>
          </cell>
        </row>
        <row r="1389">
          <cell r="M1389">
            <v>973</v>
          </cell>
        </row>
        <row r="1391">
          <cell r="M1391" t="str">
            <v xml:space="preserve">     재     료     비</v>
          </cell>
        </row>
        <row r="1392">
          <cell r="M1392" t="str">
            <v>단  가</v>
          </cell>
        </row>
        <row r="1393">
          <cell r="M1393">
            <v>973</v>
          </cell>
        </row>
        <row r="1394">
          <cell r="M1394">
            <v>973</v>
          </cell>
        </row>
        <row r="1395">
          <cell r="M1395">
            <v>4359</v>
          </cell>
        </row>
        <row r="1396">
          <cell r="M1396">
            <v>4359</v>
          </cell>
        </row>
        <row r="1397">
          <cell r="M1397">
            <v>1838</v>
          </cell>
        </row>
        <row r="1398">
          <cell r="M1398">
            <v>1838</v>
          </cell>
        </row>
        <row r="1399">
          <cell r="M1399">
            <v>2.5710000000000002</v>
          </cell>
        </row>
        <row r="1400">
          <cell r="M1400">
            <v>2.5710000000000002</v>
          </cell>
        </row>
        <row r="1401">
          <cell r="M1401">
            <v>84</v>
          </cell>
        </row>
        <row r="1402">
          <cell r="M1402">
            <v>84</v>
          </cell>
        </row>
        <row r="1403">
          <cell r="M1403">
            <v>11064</v>
          </cell>
        </row>
        <row r="1404">
          <cell r="M1404">
            <v>11064</v>
          </cell>
        </row>
        <row r="1405">
          <cell r="M1405">
            <v>9660</v>
          </cell>
        </row>
        <row r="1406">
          <cell r="M1406">
            <v>9660</v>
          </cell>
        </row>
        <row r="1407">
          <cell r="M1407">
            <v>12282</v>
          </cell>
        </row>
        <row r="1408">
          <cell r="M1408">
            <v>12282</v>
          </cell>
        </row>
        <row r="1409">
          <cell r="M1409">
            <v>15368</v>
          </cell>
        </row>
        <row r="1410">
          <cell r="M1410">
            <v>15368</v>
          </cell>
        </row>
        <row r="1411">
          <cell r="M1411">
            <v>21753</v>
          </cell>
        </row>
        <row r="1412">
          <cell r="M1412">
            <v>21753</v>
          </cell>
        </row>
        <row r="1413">
          <cell r="M1413">
            <v>27259</v>
          </cell>
        </row>
        <row r="1414">
          <cell r="M1414">
            <v>27259</v>
          </cell>
        </row>
        <row r="1415">
          <cell r="M1415">
            <v>37939</v>
          </cell>
        </row>
        <row r="1417">
          <cell r="M1417" t="str">
            <v xml:space="preserve">     재     료     비</v>
          </cell>
        </row>
        <row r="1418">
          <cell r="M1418" t="str">
            <v>단  가</v>
          </cell>
        </row>
        <row r="1419">
          <cell r="M1419">
            <v>37939</v>
          </cell>
        </row>
        <row r="1420">
          <cell r="M1420">
            <v>46781</v>
          </cell>
        </row>
        <row r="1421">
          <cell r="M1421">
            <v>46781</v>
          </cell>
        </row>
        <row r="1422">
          <cell r="M1422">
            <v>101000</v>
          </cell>
        </row>
        <row r="1423">
          <cell r="M1423">
            <v>101000</v>
          </cell>
        </row>
        <row r="1424">
          <cell r="M1424">
            <v>157000</v>
          </cell>
        </row>
        <row r="1425">
          <cell r="M1425">
            <v>157000</v>
          </cell>
        </row>
        <row r="1426">
          <cell r="M1426">
            <v>154440</v>
          </cell>
        </row>
        <row r="1427">
          <cell r="M1427">
            <v>154440</v>
          </cell>
        </row>
        <row r="1428">
          <cell r="M1428">
            <v>162000</v>
          </cell>
        </row>
        <row r="1429">
          <cell r="M1429">
            <v>162000</v>
          </cell>
        </row>
        <row r="1430">
          <cell r="M1430">
            <v>23000</v>
          </cell>
        </row>
        <row r="1431">
          <cell r="M1431">
            <v>23000</v>
          </cell>
        </row>
        <row r="1432">
          <cell r="M1432">
            <v>33480</v>
          </cell>
        </row>
        <row r="1433">
          <cell r="M1433">
            <v>33480</v>
          </cell>
        </row>
        <row r="1434">
          <cell r="M1434">
            <v>21879</v>
          </cell>
        </row>
        <row r="1435">
          <cell r="M1435">
            <v>21879</v>
          </cell>
        </row>
        <row r="1436">
          <cell r="M1436">
            <v>17693</v>
          </cell>
        </row>
        <row r="1437">
          <cell r="M1437">
            <v>17693</v>
          </cell>
        </row>
        <row r="1438">
          <cell r="M1438">
            <v>1935</v>
          </cell>
        </row>
        <row r="1439">
          <cell r="M1439">
            <v>1935</v>
          </cell>
        </row>
        <row r="1440">
          <cell r="M1440">
            <v>0</v>
          </cell>
        </row>
        <row r="1441">
          <cell r="M1441">
            <v>0</v>
          </cell>
        </row>
        <row r="1443">
          <cell r="M1443" t="str">
            <v xml:space="preserve">     재     료     비</v>
          </cell>
        </row>
        <row r="1444">
          <cell r="M1444" t="str">
            <v>단  가</v>
          </cell>
        </row>
        <row r="1445">
          <cell r="M1445">
            <v>903252</v>
          </cell>
        </row>
        <row r="1446">
          <cell r="M1446">
            <v>903252</v>
          </cell>
        </row>
        <row r="1447">
          <cell r="M1447">
            <v>6416</v>
          </cell>
        </row>
        <row r="1448">
          <cell r="M1448">
            <v>6416</v>
          </cell>
        </row>
        <row r="1449">
          <cell r="M1449">
            <v>0</v>
          </cell>
        </row>
        <row r="1450">
          <cell r="M1450">
            <v>0</v>
          </cell>
        </row>
        <row r="1451">
          <cell r="M1451">
            <v>2010</v>
          </cell>
        </row>
        <row r="1452">
          <cell r="M1452">
            <v>2010</v>
          </cell>
        </row>
        <row r="1453">
          <cell r="M1453">
            <v>4120</v>
          </cell>
        </row>
        <row r="1454">
          <cell r="M1454">
            <v>4120</v>
          </cell>
        </row>
        <row r="1455">
          <cell r="M1455">
            <v>500</v>
          </cell>
        </row>
        <row r="1456">
          <cell r="M1456">
            <v>500</v>
          </cell>
        </row>
        <row r="1457">
          <cell r="M1457">
            <v>6499</v>
          </cell>
        </row>
        <row r="1458">
          <cell r="M1458">
            <v>6499</v>
          </cell>
        </row>
        <row r="1459">
          <cell r="M1459">
            <v>1613</v>
          </cell>
        </row>
        <row r="1474">
          <cell r="M1474" t="str">
            <v xml:space="preserve">     재     료     비</v>
          </cell>
        </row>
        <row r="1475">
          <cell r="M1475" t="str">
            <v>단  가</v>
          </cell>
        </row>
        <row r="1495">
          <cell r="M1495" t="str">
            <v xml:space="preserve"> </v>
          </cell>
        </row>
        <row r="1500">
          <cell r="M1500" t="str">
            <v xml:space="preserve">     재     료     비</v>
          </cell>
        </row>
        <row r="1501">
          <cell r="M1501" t="str">
            <v>단  가</v>
          </cell>
        </row>
        <row r="1502">
          <cell r="M1502">
            <v>66</v>
          </cell>
        </row>
        <row r="1503">
          <cell r="M1503">
            <v>66</v>
          </cell>
        </row>
        <row r="1504">
          <cell r="M1504">
            <v>151</v>
          </cell>
        </row>
        <row r="1505">
          <cell r="M1505">
            <v>151</v>
          </cell>
        </row>
        <row r="1506">
          <cell r="M1506">
            <v>682</v>
          </cell>
        </row>
        <row r="1507">
          <cell r="M1507">
            <v>682</v>
          </cell>
        </row>
        <row r="1508">
          <cell r="M1508">
            <v>1512</v>
          </cell>
        </row>
        <row r="1509">
          <cell r="M1509">
            <v>1512</v>
          </cell>
        </row>
        <row r="1510">
          <cell r="M1510">
            <v>0</v>
          </cell>
        </row>
        <row r="1511">
          <cell r="M1511">
            <v>0</v>
          </cell>
        </row>
        <row r="1512">
          <cell r="M1512">
            <v>201</v>
          </cell>
        </row>
        <row r="1513">
          <cell r="M1513">
            <v>201</v>
          </cell>
        </row>
        <row r="1514">
          <cell r="M1514">
            <v>347</v>
          </cell>
        </row>
        <row r="1515">
          <cell r="M1515">
            <v>347</v>
          </cell>
        </row>
        <row r="1516">
          <cell r="M1516">
            <v>0</v>
          </cell>
        </row>
        <row r="1517">
          <cell r="M1517">
            <v>0</v>
          </cell>
        </row>
        <row r="1518">
          <cell r="M1518">
            <v>524</v>
          </cell>
        </row>
        <row r="1519">
          <cell r="M1519">
            <v>524</v>
          </cell>
        </row>
        <row r="1521">
          <cell r="M1521" t="str">
            <v xml:space="preserve">     재     료     비</v>
          </cell>
        </row>
        <row r="1522">
          <cell r="M1522" t="str">
            <v>단  가</v>
          </cell>
        </row>
        <row r="1523">
          <cell r="M1523">
            <v>96</v>
          </cell>
        </row>
        <row r="1524">
          <cell r="M1524">
            <v>96</v>
          </cell>
        </row>
        <row r="1525">
          <cell r="M1525">
            <v>219</v>
          </cell>
        </row>
        <row r="1526">
          <cell r="M1526">
            <v>219</v>
          </cell>
        </row>
        <row r="1527">
          <cell r="M1527">
            <v>344</v>
          </cell>
        </row>
        <row r="1528">
          <cell r="M1528">
            <v>344</v>
          </cell>
        </row>
        <row r="1529">
          <cell r="M1529">
            <v>814</v>
          </cell>
        </row>
        <row r="1530">
          <cell r="M1530">
            <v>814</v>
          </cell>
        </row>
        <row r="1531">
          <cell r="M1531">
            <v>76</v>
          </cell>
        </row>
        <row r="1532">
          <cell r="M1532">
            <v>76</v>
          </cell>
        </row>
        <row r="1533">
          <cell r="M1533">
            <v>2554</v>
          </cell>
        </row>
        <row r="1534">
          <cell r="M1534">
            <v>2554</v>
          </cell>
        </row>
        <row r="1547">
          <cell r="M1547" t="str">
            <v xml:space="preserve"> </v>
          </cell>
        </row>
        <row r="1552">
          <cell r="M1552" t="str">
            <v xml:space="preserve">     재     료     비</v>
          </cell>
        </row>
        <row r="1553">
          <cell r="M1553" t="str">
            <v>단  가</v>
          </cell>
        </row>
        <row r="1554">
          <cell r="M1554">
            <v>66</v>
          </cell>
        </row>
        <row r="1555">
          <cell r="M1555">
            <v>66</v>
          </cell>
        </row>
        <row r="1556">
          <cell r="M1556">
            <v>151</v>
          </cell>
        </row>
        <row r="1557">
          <cell r="M1557">
            <v>151</v>
          </cell>
        </row>
        <row r="1558">
          <cell r="M1558">
            <v>682</v>
          </cell>
        </row>
        <row r="1559">
          <cell r="M1559">
            <v>682</v>
          </cell>
        </row>
        <row r="1560">
          <cell r="M1560">
            <v>1082</v>
          </cell>
        </row>
        <row r="1561">
          <cell r="M1561">
            <v>1082</v>
          </cell>
        </row>
        <row r="1562">
          <cell r="M1562">
            <v>0</v>
          </cell>
        </row>
        <row r="1563">
          <cell r="M1563">
            <v>0</v>
          </cell>
        </row>
        <row r="1564">
          <cell r="M1564">
            <v>201</v>
          </cell>
        </row>
        <row r="1565">
          <cell r="M1565">
            <v>201</v>
          </cell>
        </row>
        <row r="1566">
          <cell r="M1566">
            <v>280</v>
          </cell>
        </row>
        <row r="1567">
          <cell r="M1567">
            <v>280</v>
          </cell>
        </row>
        <row r="1568">
          <cell r="M1568">
            <v>76</v>
          </cell>
        </row>
        <row r="1569">
          <cell r="M1569">
            <v>76</v>
          </cell>
        </row>
        <row r="1570">
          <cell r="M1570">
            <v>150</v>
          </cell>
        </row>
        <row r="1571">
          <cell r="M1571">
            <v>150</v>
          </cell>
        </row>
        <row r="1573">
          <cell r="M1573" t="str">
            <v xml:space="preserve">     재     료     비</v>
          </cell>
        </row>
        <row r="1574">
          <cell r="M1574" t="str">
            <v>단  가</v>
          </cell>
        </row>
        <row r="1575">
          <cell r="M1575">
            <v>127</v>
          </cell>
        </row>
        <row r="1576">
          <cell r="M1576">
            <v>127</v>
          </cell>
        </row>
        <row r="1577">
          <cell r="M1577">
            <v>814</v>
          </cell>
        </row>
        <row r="1578">
          <cell r="M1578">
            <v>814</v>
          </cell>
        </row>
        <row r="1579">
          <cell r="M1579">
            <v>143</v>
          </cell>
        </row>
        <row r="1580">
          <cell r="M1580">
            <v>469</v>
          </cell>
        </row>
        <row r="1581">
          <cell r="M1581">
            <v>973</v>
          </cell>
        </row>
        <row r="1582">
          <cell r="M1582">
            <v>973</v>
          </cell>
        </row>
        <row r="1583">
          <cell r="M1583">
            <v>973</v>
          </cell>
        </row>
        <row r="1584">
          <cell r="M1584">
            <v>973</v>
          </cell>
        </row>
        <row r="1585">
          <cell r="M1585">
            <v>973</v>
          </cell>
        </row>
        <row r="1586">
          <cell r="M1586">
            <v>973</v>
          </cell>
        </row>
        <row r="1587">
          <cell r="M1587">
            <v>4359</v>
          </cell>
        </row>
        <row r="1588">
          <cell r="M1588">
            <v>4359</v>
          </cell>
        </row>
        <row r="1589">
          <cell r="M1589">
            <v>1785</v>
          </cell>
        </row>
        <row r="1590">
          <cell r="M1590">
            <v>1785</v>
          </cell>
        </row>
        <row r="1591">
          <cell r="M1591">
            <v>957</v>
          </cell>
        </row>
        <row r="1592">
          <cell r="M1592">
            <v>1208</v>
          </cell>
        </row>
        <row r="1593">
          <cell r="M1593">
            <v>2.5710000000000002</v>
          </cell>
        </row>
        <row r="1594">
          <cell r="M1594">
            <v>2.5710000000000002</v>
          </cell>
        </row>
        <row r="1595">
          <cell r="M1595">
            <v>84</v>
          </cell>
        </row>
        <row r="1596">
          <cell r="M1596">
            <v>84</v>
          </cell>
        </row>
        <row r="1597">
          <cell r="M1597">
            <v>11064</v>
          </cell>
        </row>
        <row r="1599">
          <cell r="M1599" t="str">
            <v xml:space="preserve">     재     료     비</v>
          </cell>
        </row>
        <row r="1600">
          <cell r="M1600" t="str">
            <v>단  가</v>
          </cell>
        </row>
        <row r="1601">
          <cell r="M1601">
            <v>11064</v>
          </cell>
        </row>
        <row r="1602">
          <cell r="M1602">
            <v>9660</v>
          </cell>
        </row>
        <row r="1603">
          <cell r="M1603">
            <v>9660</v>
          </cell>
        </row>
        <row r="1604">
          <cell r="M1604">
            <v>12282</v>
          </cell>
        </row>
        <row r="1605">
          <cell r="M1605">
            <v>12282</v>
          </cell>
        </row>
        <row r="1606">
          <cell r="M1606">
            <v>15368</v>
          </cell>
        </row>
        <row r="1607">
          <cell r="M1607">
            <v>15368</v>
          </cell>
        </row>
        <row r="1608">
          <cell r="M1608">
            <v>21753</v>
          </cell>
        </row>
        <row r="1609">
          <cell r="M1609">
            <v>21753</v>
          </cell>
        </row>
        <row r="1610">
          <cell r="M1610">
            <v>27259</v>
          </cell>
        </row>
        <row r="1611">
          <cell r="M1611">
            <v>27259</v>
          </cell>
        </row>
        <row r="1612">
          <cell r="M1612">
            <v>37939</v>
          </cell>
        </row>
        <row r="1613">
          <cell r="M1613">
            <v>37939</v>
          </cell>
        </row>
        <row r="1614">
          <cell r="M1614">
            <v>46781</v>
          </cell>
        </row>
        <row r="1615">
          <cell r="M1615">
            <v>46781</v>
          </cell>
        </row>
        <row r="1616">
          <cell r="M1616">
            <v>6416</v>
          </cell>
        </row>
        <row r="1617">
          <cell r="M1617">
            <v>6416</v>
          </cell>
        </row>
        <row r="1618">
          <cell r="M1618">
            <v>40117</v>
          </cell>
        </row>
        <row r="1619">
          <cell r="M1619">
            <v>40117</v>
          </cell>
        </row>
        <row r="1620">
          <cell r="M1620">
            <v>101000</v>
          </cell>
        </row>
        <row r="1621">
          <cell r="M1621">
            <v>101000</v>
          </cell>
        </row>
        <row r="1622">
          <cell r="M1622">
            <v>157000</v>
          </cell>
        </row>
        <row r="1623">
          <cell r="M1623">
            <v>157000</v>
          </cell>
        </row>
        <row r="1625">
          <cell r="M1625" t="str">
            <v xml:space="preserve">     재     료     비</v>
          </cell>
        </row>
        <row r="1626">
          <cell r="M1626" t="str">
            <v>단  가</v>
          </cell>
        </row>
        <row r="1627">
          <cell r="M1627">
            <v>154440</v>
          </cell>
        </row>
        <row r="1628">
          <cell r="M1628">
            <v>154440</v>
          </cell>
        </row>
        <row r="1629">
          <cell r="M1629">
            <v>162000</v>
          </cell>
        </row>
        <row r="1630">
          <cell r="M1630">
            <v>162000</v>
          </cell>
        </row>
        <row r="1631">
          <cell r="M1631">
            <v>23000</v>
          </cell>
        </row>
        <row r="1632">
          <cell r="M1632">
            <v>23000</v>
          </cell>
        </row>
        <row r="1633">
          <cell r="M1633">
            <v>33480</v>
          </cell>
        </row>
        <row r="1634">
          <cell r="M1634">
            <v>33480</v>
          </cell>
        </row>
        <row r="1635">
          <cell r="M1635">
            <v>21879</v>
          </cell>
        </row>
        <row r="1636">
          <cell r="M1636">
            <v>21879</v>
          </cell>
        </row>
        <row r="1637">
          <cell r="M1637">
            <v>17693</v>
          </cell>
        </row>
        <row r="1638">
          <cell r="M1638">
            <v>17693</v>
          </cell>
        </row>
        <row r="1639">
          <cell r="M1639">
            <v>1838</v>
          </cell>
        </row>
        <row r="1640">
          <cell r="M1640">
            <v>1838</v>
          </cell>
        </row>
        <row r="1641">
          <cell r="M1641">
            <v>4120</v>
          </cell>
        </row>
        <row r="1642">
          <cell r="M1642">
            <v>4120</v>
          </cell>
        </row>
        <row r="1643">
          <cell r="M1643">
            <v>2010</v>
          </cell>
        </row>
        <row r="1644">
          <cell r="M1644">
            <v>2010</v>
          </cell>
        </row>
        <row r="1645">
          <cell r="M1645">
            <v>500</v>
          </cell>
        </row>
        <row r="1646">
          <cell r="M1646">
            <v>500</v>
          </cell>
        </row>
        <row r="1647">
          <cell r="M1647">
            <v>6499</v>
          </cell>
        </row>
        <row r="1648">
          <cell r="M1648">
            <v>6499</v>
          </cell>
        </row>
        <row r="1649">
          <cell r="M1649">
            <v>1935</v>
          </cell>
        </row>
        <row r="1651">
          <cell r="M1651" t="str">
            <v xml:space="preserve">     재     료     비</v>
          </cell>
        </row>
        <row r="1652">
          <cell r="M1652" t="str">
            <v>단  가</v>
          </cell>
        </row>
        <row r="1653">
          <cell r="M1653">
            <v>1935</v>
          </cell>
        </row>
        <row r="1654">
          <cell r="M1654">
            <v>0</v>
          </cell>
        </row>
        <row r="1655">
          <cell r="M1655">
            <v>0</v>
          </cell>
        </row>
        <row r="1656">
          <cell r="M1656">
            <v>1493</v>
          </cell>
        </row>
        <row r="1657">
          <cell r="M1657">
            <v>1493</v>
          </cell>
        </row>
        <row r="1659">
          <cell r="M1659">
            <v>1613.3230314000002</v>
          </cell>
        </row>
        <row r="1682">
          <cell r="M1682" t="str">
            <v xml:space="preserve">     재     료     비</v>
          </cell>
        </row>
        <row r="1683">
          <cell r="M1683" t="str">
            <v>단  가</v>
          </cell>
        </row>
        <row r="1703">
          <cell r="M1703" t="str">
            <v xml:space="preserve">     재     료     비</v>
          </cell>
        </row>
        <row r="1704">
          <cell r="M1704" t="str">
            <v>단  가</v>
          </cell>
        </row>
        <row r="1734">
          <cell r="M1734" t="str">
            <v xml:space="preserve">     재     료     비</v>
          </cell>
        </row>
        <row r="1735">
          <cell r="M1735" t="str">
            <v>단  가</v>
          </cell>
        </row>
        <row r="1755">
          <cell r="M1755" t="str">
            <v xml:space="preserve"> </v>
          </cell>
        </row>
        <row r="1760">
          <cell r="M1760" t="str">
            <v xml:space="preserve">     재     료     비</v>
          </cell>
        </row>
        <row r="1761">
          <cell r="M1761" t="str">
            <v>단  가</v>
          </cell>
        </row>
        <row r="1762">
          <cell r="M1762">
            <v>66</v>
          </cell>
        </row>
        <row r="1763">
          <cell r="M1763">
            <v>66</v>
          </cell>
        </row>
        <row r="1764">
          <cell r="M1764">
            <v>151</v>
          </cell>
        </row>
        <row r="1765">
          <cell r="M1765">
            <v>151</v>
          </cell>
        </row>
        <row r="1766">
          <cell r="M1766">
            <v>0</v>
          </cell>
        </row>
        <row r="1767">
          <cell r="M1767">
            <v>0</v>
          </cell>
        </row>
        <row r="1768">
          <cell r="M1768">
            <v>0</v>
          </cell>
        </row>
        <row r="1769">
          <cell r="M1769">
            <v>0</v>
          </cell>
        </row>
        <row r="1770">
          <cell r="M1770">
            <v>524</v>
          </cell>
        </row>
        <row r="1771">
          <cell r="M1771">
            <v>524</v>
          </cell>
        </row>
        <row r="1772">
          <cell r="M1772">
            <v>96</v>
          </cell>
        </row>
        <row r="1773">
          <cell r="M1773">
            <v>96</v>
          </cell>
        </row>
        <row r="1774">
          <cell r="M1774">
            <v>219</v>
          </cell>
        </row>
        <row r="1775">
          <cell r="M1775">
            <v>219</v>
          </cell>
        </row>
        <row r="1776">
          <cell r="M1776">
            <v>344</v>
          </cell>
        </row>
        <row r="1777">
          <cell r="M1777">
            <v>344</v>
          </cell>
        </row>
        <row r="1778">
          <cell r="M1778">
            <v>814</v>
          </cell>
        </row>
        <row r="1779">
          <cell r="M1779">
            <v>814</v>
          </cell>
        </row>
        <row r="1781">
          <cell r="M1781" t="str">
            <v xml:space="preserve">     재     료     비</v>
          </cell>
        </row>
        <row r="1782">
          <cell r="M1782" t="str">
            <v>단  가</v>
          </cell>
        </row>
        <row r="1783">
          <cell r="M1783">
            <v>76</v>
          </cell>
        </row>
        <row r="1784">
          <cell r="M1784">
            <v>76</v>
          </cell>
        </row>
        <row r="1807">
          <cell r="M1807" t="str">
            <v xml:space="preserve"> </v>
          </cell>
        </row>
        <row r="1812">
          <cell r="M1812" t="str">
            <v xml:space="preserve">     재     료     비</v>
          </cell>
        </row>
        <row r="1813">
          <cell r="M1813" t="str">
            <v>단  가</v>
          </cell>
        </row>
        <row r="1814">
          <cell r="M1814">
            <v>66</v>
          </cell>
        </row>
        <row r="1815">
          <cell r="M1815">
            <v>66</v>
          </cell>
        </row>
        <row r="1816">
          <cell r="M1816">
            <v>151</v>
          </cell>
        </row>
        <row r="1817">
          <cell r="M1817">
            <v>151</v>
          </cell>
        </row>
        <row r="1818">
          <cell r="M1818">
            <v>0</v>
          </cell>
        </row>
        <row r="1819">
          <cell r="M1819">
            <v>0</v>
          </cell>
        </row>
        <row r="1820">
          <cell r="M1820">
            <v>76</v>
          </cell>
        </row>
        <row r="1821">
          <cell r="M1821">
            <v>76</v>
          </cell>
        </row>
        <row r="1822">
          <cell r="M1822">
            <v>150</v>
          </cell>
        </row>
        <row r="1823">
          <cell r="M1823">
            <v>150</v>
          </cell>
        </row>
        <row r="1824">
          <cell r="M1824">
            <v>127</v>
          </cell>
        </row>
        <row r="1825">
          <cell r="M1825">
            <v>127</v>
          </cell>
        </row>
        <row r="1826">
          <cell r="M1826">
            <v>814</v>
          </cell>
        </row>
        <row r="1827">
          <cell r="M1827">
            <v>814</v>
          </cell>
        </row>
        <row r="1828">
          <cell r="M1828">
            <v>469</v>
          </cell>
        </row>
        <row r="1829">
          <cell r="M1829">
            <v>469</v>
          </cell>
        </row>
        <row r="1830">
          <cell r="M1830">
            <v>973</v>
          </cell>
        </row>
        <row r="1831">
          <cell r="M1831">
            <v>973</v>
          </cell>
        </row>
        <row r="1833">
          <cell r="M1833" t="str">
            <v xml:space="preserve">     재     료     비</v>
          </cell>
        </row>
        <row r="1834">
          <cell r="M1834" t="str">
            <v>단  가</v>
          </cell>
        </row>
        <row r="1835">
          <cell r="M1835">
            <v>973</v>
          </cell>
        </row>
        <row r="1836">
          <cell r="M1836">
            <v>973</v>
          </cell>
        </row>
        <row r="1837">
          <cell r="M1837">
            <v>4359</v>
          </cell>
        </row>
        <row r="1838">
          <cell r="M1838">
            <v>4359</v>
          </cell>
        </row>
        <row r="1839">
          <cell r="M1839">
            <v>2.5710000000000002</v>
          </cell>
        </row>
        <row r="1840">
          <cell r="M1840">
            <v>2.5710000000000002</v>
          </cell>
        </row>
        <row r="1841">
          <cell r="M1841">
            <v>84</v>
          </cell>
        </row>
        <row r="1842">
          <cell r="M1842">
            <v>84</v>
          </cell>
        </row>
        <row r="1843">
          <cell r="M1843">
            <v>11064</v>
          </cell>
        </row>
        <row r="1844">
          <cell r="M1844">
            <v>11064</v>
          </cell>
        </row>
        <row r="1845">
          <cell r="M1845">
            <v>9660</v>
          </cell>
        </row>
        <row r="1846">
          <cell r="M1846">
            <v>9660</v>
          </cell>
        </row>
        <row r="1847">
          <cell r="M1847">
            <v>12282</v>
          </cell>
        </row>
        <row r="1848">
          <cell r="M1848">
            <v>12282</v>
          </cell>
        </row>
        <row r="1849">
          <cell r="M1849">
            <v>15368</v>
          </cell>
        </row>
        <row r="1850">
          <cell r="M1850">
            <v>15368</v>
          </cell>
        </row>
        <row r="1851">
          <cell r="M1851">
            <v>21753</v>
          </cell>
        </row>
        <row r="1852">
          <cell r="M1852">
            <v>21753</v>
          </cell>
        </row>
        <row r="1853">
          <cell r="M1853">
            <v>37939</v>
          </cell>
        </row>
        <row r="1854">
          <cell r="M1854">
            <v>37939</v>
          </cell>
        </row>
        <row r="1855">
          <cell r="M1855">
            <v>6416</v>
          </cell>
        </row>
        <row r="1856">
          <cell r="M1856">
            <v>6416</v>
          </cell>
        </row>
        <row r="1857">
          <cell r="M1857">
            <v>101000</v>
          </cell>
        </row>
        <row r="1859">
          <cell r="M1859" t="str">
            <v xml:space="preserve">     재     료     비</v>
          </cell>
        </row>
        <row r="1860">
          <cell r="M1860" t="str">
            <v>단  가</v>
          </cell>
        </row>
        <row r="1861">
          <cell r="M1861">
            <v>101000</v>
          </cell>
        </row>
        <row r="1862">
          <cell r="M1862">
            <v>157000</v>
          </cell>
        </row>
        <row r="1863">
          <cell r="M1863">
            <v>154440</v>
          </cell>
        </row>
        <row r="1864">
          <cell r="M1864">
            <v>23000</v>
          </cell>
        </row>
        <row r="1865">
          <cell r="M1865">
            <v>23000</v>
          </cell>
        </row>
        <row r="1866">
          <cell r="M1866">
            <v>1838</v>
          </cell>
        </row>
        <row r="1867">
          <cell r="M1867">
            <v>1838</v>
          </cell>
        </row>
        <row r="1868">
          <cell r="M1868">
            <v>1493</v>
          </cell>
        </row>
        <row r="1869">
          <cell r="M1869">
            <v>1493</v>
          </cell>
        </row>
        <row r="1870">
          <cell r="M1870">
            <v>2010</v>
          </cell>
        </row>
        <row r="1871">
          <cell r="M1871">
            <v>2010</v>
          </cell>
        </row>
        <row r="1872">
          <cell r="M1872">
            <v>4120</v>
          </cell>
        </row>
        <row r="1873">
          <cell r="M1873">
            <v>4120</v>
          </cell>
        </row>
        <row r="1874">
          <cell r="M1874">
            <v>1613.3230314000002</v>
          </cell>
        </row>
        <row r="1875">
          <cell r="M1875">
            <v>1613.3230314000002</v>
          </cell>
        </row>
        <row r="1890">
          <cell r="M1890" t="str">
            <v xml:space="preserve">     재     료     비</v>
          </cell>
        </row>
        <row r="1891">
          <cell r="M1891" t="str">
            <v>단  가</v>
          </cell>
        </row>
        <row r="1911">
          <cell r="M1911" t="str">
            <v xml:space="preserve"> </v>
          </cell>
        </row>
        <row r="1916">
          <cell r="M1916" t="str">
            <v xml:space="preserve">     재     료     비</v>
          </cell>
        </row>
        <row r="1917">
          <cell r="M1917" t="str">
            <v>단  가</v>
          </cell>
        </row>
        <row r="1918">
          <cell r="M1918">
            <v>66</v>
          </cell>
        </row>
        <row r="1919">
          <cell r="M1919">
            <v>66</v>
          </cell>
        </row>
        <row r="1920">
          <cell r="M1920">
            <v>151</v>
          </cell>
        </row>
        <row r="1921">
          <cell r="M1921">
            <v>151</v>
          </cell>
        </row>
        <row r="1922">
          <cell r="M1922">
            <v>682</v>
          </cell>
        </row>
        <row r="1923">
          <cell r="M1923">
            <v>682</v>
          </cell>
        </row>
        <row r="1924">
          <cell r="M1924">
            <v>0</v>
          </cell>
        </row>
        <row r="1925">
          <cell r="M1925">
            <v>0</v>
          </cell>
        </row>
        <row r="1926">
          <cell r="M1926">
            <v>201</v>
          </cell>
        </row>
        <row r="1927">
          <cell r="M1927">
            <v>201</v>
          </cell>
        </row>
        <row r="1928">
          <cell r="M1928">
            <v>524</v>
          </cell>
        </row>
        <row r="1929">
          <cell r="M1929">
            <v>524</v>
          </cell>
        </row>
        <row r="1930">
          <cell r="M1930">
            <v>96</v>
          </cell>
        </row>
        <row r="1931">
          <cell r="M1931">
            <v>96</v>
          </cell>
        </row>
        <row r="1932">
          <cell r="M1932">
            <v>219</v>
          </cell>
        </row>
        <row r="1933">
          <cell r="M1933">
            <v>219</v>
          </cell>
        </row>
        <row r="1934">
          <cell r="M1934">
            <v>344</v>
          </cell>
        </row>
        <row r="1935">
          <cell r="M1935">
            <v>344</v>
          </cell>
        </row>
        <row r="1937">
          <cell r="M1937" t="str">
            <v xml:space="preserve">     재     료     비</v>
          </cell>
        </row>
        <row r="1938">
          <cell r="M1938" t="str">
            <v>단  가</v>
          </cell>
        </row>
        <row r="1939">
          <cell r="M1939">
            <v>0</v>
          </cell>
        </row>
        <row r="1940">
          <cell r="M1940">
            <v>0</v>
          </cell>
        </row>
        <row r="1941">
          <cell r="M1941">
            <v>814</v>
          </cell>
        </row>
        <row r="1942">
          <cell r="M1942">
            <v>814</v>
          </cell>
        </row>
        <row r="1943">
          <cell r="M1943">
            <v>76</v>
          </cell>
        </row>
        <row r="1944">
          <cell r="M1944">
            <v>76</v>
          </cell>
        </row>
        <row r="1945">
          <cell r="M1945">
            <v>2554</v>
          </cell>
        </row>
        <row r="1946">
          <cell r="M1946">
            <v>2554</v>
          </cell>
        </row>
        <row r="1963">
          <cell r="M1963" t="str">
            <v xml:space="preserve"> </v>
          </cell>
        </row>
        <row r="1968">
          <cell r="M1968" t="str">
            <v xml:space="preserve">     재     료     비</v>
          </cell>
        </row>
        <row r="1969">
          <cell r="M1969" t="str">
            <v>단  가</v>
          </cell>
        </row>
        <row r="1970">
          <cell r="M1970">
            <v>66</v>
          </cell>
        </row>
        <row r="1971">
          <cell r="M1971">
            <v>66</v>
          </cell>
        </row>
        <row r="1972">
          <cell r="M1972">
            <v>682</v>
          </cell>
        </row>
        <row r="1973">
          <cell r="M1973">
            <v>682</v>
          </cell>
        </row>
        <row r="1974">
          <cell r="M1974">
            <v>1082</v>
          </cell>
        </row>
        <row r="1975">
          <cell r="M1975">
            <v>1082</v>
          </cell>
        </row>
        <row r="1976">
          <cell r="M1976">
            <v>0</v>
          </cell>
        </row>
        <row r="1977">
          <cell r="M1977">
            <v>0</v>
          </cell>
        </row>
        <row r="1978">
          <cell r="M1978">
            <v>201</v>
          </cell>
        </row>
        <row r="1979">
          <cell r="M1979">
            <v>201</v>
          </cell>
        </row>
        <row r="1980">
          <cell r="M1980">
            <v>280</v>
          </cell>
        </row>
        <row r="1981">
          <cell r="M1981">
            <v>280</v>
          </cell>
        </row>
        <row r="1982">
          <cell r="M1982">
            <v>76</v>
          </cell>
        </row>
        <row r="1983">
          <cell r="M1983">
            <v>76</v>
          </cell>
        </row>
        <row r="1984">
          <cell r="M1984">
            <v>150</v>
          </cell>
        </row>
        <row r="1985">
          <cell r="M1985">
            <v>150</v>
          </cell>
        </row>
        <row r="1986">
          <cell r="M1986">
            <v>127</v>
          </cell>
        </row>
        <row r="1987">
          <cell r="M1987">
            <v>127</v>
          </cell>
        </row>
        <row r="1989">
          <cell r="M1989" t="str">
            <v xml:space="preserve">     재     료     비</v>
          </cell>
        </row>
        <row r="1990">
          <cell r="M1990" t="str">
            <v>단  가</v>
          </cell>
        </row>
        <row r="1991">
          <cell r="M1991">
            <v>814</v>
          </cell>
        </row>
        <row r="1992">
          <cell r="M1992">
            <v>814</v>
          </cell>
        </row>
        <row r="1993">
          <cell r="M1993">
            <v>469</v>
          </cell>
        </row>
        <row r="1994">
          <cell r="M1994">
            <v>469</v>
          </cell>
        </row>
        <row r="1995">
          <cell r="M1995">
            <v>973</v>
          </cell>
        </row>
        <row r="1996">
          <cell r="M1996">
            <v>973</v>
          </cell>
        </row>
        <row r="1997">
          <cell r="M1997">
            <v>973</v>
          </cell>
        </row>
        <row r="1998">
          <cell r="M1998">
            <v>973</v>
          </cell>
        </row>
        <row r="1999">
          <cell r="M1999">
            <v>4359</v>
          </cell>
        </row>
        <row r="2000">
          <cell r="M2000">
            <v>4359</v>
          </cell>
        </row>
        <row r="2001">
          <cell r="M2001">
            <v>1785</v>
          </cell>
        </row>
        <row r="2002">
          <cell r="M2002">
            <v>1785</v>
          </cell>
        </row>
        <row r="2003">
          <cell r="M2003">
            <v>957</v>
          </cell>
        </row>
        <row r="2004">
          <cell r="M2004">
            <v>957</v>
          </cell>
        </row>
        <row r="2005">
          <cell r="M2005">
            <v>2.5710000000000002</v>
          </cell>
        </row>
        <row r="2006">
          <cell r="M2006">
            <v>2.5710000000000002</v>
          </cell>
        </row>
        <row r="2007">
          <cell r="M2007">
            <v>84</v>
          </cell>
        </row>
        <row r="2008">
          <cell r="M2008">
            <v>84</v>
          </cell>
        </row>
        <row r="2009">
          <cell r="M2009">
            <v>11064</v>
          </cell>
        </row>
        <row r="2010">
          <cell r="M2010">
            <v>11064</v>
          </cell>
        </row>
        <row r="2011">
          <cell r="M2011">
            <v>12282</v>
          </cell>
        </row>
        <row r="2012">
          <cell r="M2012">
            <v>12282</v>
          </cell>
        </row>
        <row r="2013">
          <cell r="M2013">
            <v>21753</v>
          </cell>
        </row>
        <row r="2015">
          <cell r="M2015" t="str">
            <v xml:space="preserve">     재     료     비</v>
          </cell>
        </row>
        <row r="2016">
          <cell r="M2016" t="str">
            <v>단  가</v>
          </cell>
        </row>
        <row r="2017">
          <cell r="M2017">
            <v>21753</v>
          </cell>
        </row>
        <row r="2018">
          <cell r="M2018">
            <v>37939</v>
          </cell>
        </row>
        <row r="2019">
          <cell r="M2019">
            <v>37939</v>
          </cell>
        </row>
        <row r="2020">
          <cell r="M2020">
            <v>6416</v>
          </cell>
        </row>
        <row r="2021">
          <cell r="M2021">
            <v>6416</v>
          </cell>
        </row>
        <row r="2022">
          <cell r="M2022">
            <v>1838</v>
          </cell>
        </row>
        <row r="2023">
          <cell r="M2023">
            <v>1838</v>
          </cell>
        </row>
        <row r="2024">
          <cell r="M2024">
            <v>101000</v>
          </cell>
        </row>
        <row r="2025">
          <cell r="M2025">
            <v>101000</v>
          </cell>
        </row>
        <row r="2026">
          <cell r="M2026">
            <v>154440</v>
          </cell>
        </row>
        <row r="2027">
          <cell r="M2027">
            <v>154440</v>
          </cell>
        </row>
        <row r="2028">
          <cell r="M2028">
            <v>23000</v>
          </cell>
        </row>
        <row r="2029">
          <cell r="M2029">
            <v>23000</v>
          </cell>
        </row>
        <row r="2030">
          <cell r="M2030">
            <v>17693</v>
          </cell>
        </row>
        <row r="2031">
          <cell r="M2031">
            <v>17693</v>
          </cell>
        </row>
        <row r="2032">
          <cell r="M2032">
            <v>6499</v>
          </cell>
        </row>
        <row r="2033">
          <cell r="M2033">
            <v>6499</v>
          </cell>
        </row>
        <row r="2034">
          <cell r="M2034">
            <v>2010</v>
          </cell>
        </row>
        <row r="2035">
          <cell r="M2035">
            <v>2010</v>
          </cell>
        </row>
        <row r="2036">
          <cell r="M2036">
            <v>4120</v>
          </cell>
        </row>
        <row r="2037">
          <cell r="M2037">
            <v>4120</v>
          </cell>
        </row>
        <row r="2038">
          <cell r="M2038">
            <v>500</v>
          </cell>
        </row>
        <row r="2039">
          <cell r="M2039">
            <v>500</v>
          </cell>
        </row>
        <row r="2041">
          <cell r="M2041" t="str">
            <v xml:space="preserve">     재     료     비</v>
          </cell>
        </row>
        <row r="2042">
          <cell r="M2042" t="str">
            <v>단  가</v>
          </cell>
        </row>
        <row r="2043">
          <cell r="M2043">
            <v>1935</v>
          </cell>
        </row>
        <row r="2044">
          <cell r="M2044">
            <v>1935</v>
          </cell>
        </row>
        <row r="2045">
          <cell r="M2045">
            <v>0</v>
          </cell>
        </row>
        <row r="2046">
          <cell r="M2046">
            <v>0</v>
          </cell>
        </row>
        <row r="2047">
          <cell r="M2047">
            <v>1493</v>
          </cell>
        </row>
        <row r="2048">
          <cell r="M2048">
            <v>1493</v>
          </cell>
        </row>
        <row r="2049">
          <cell r="M2049">
            <v>1613.3230314000002</v>
          </cell>
        </row>
        <row r="2050">
          <cell r="M2050">
            <v>1613.3230314000002</v>
          </cell>
        </row>
        <row r="2072">
          <cell r="M2072" t="str">
            <v xml:space="preserve">     재     료     비</v>
          </cell>
        </row>
        <row r="2073">
          <cell r="M2073" t="str">
            <v>단  가</v>
          </cell>
        </row>
        <row r="2093">
          <cell r="M2093" t="str">
            <v xml:space="preserve"> </v>
          </cell>
        </row>
        <row r="2098">
          <cell r="M2098" t="str">
            <v xml:space="preserve">     재     료     비</v>
          </cell>
        </row>
        <row r="2099">
          <cell r="M2099" t="str">
            <v>단  가</v>
          </cell>
        </row>
        <row r="2100">
          <cell r="M2100">
            <v>66</v>
          </cell>
        </row>
        <row r="2101">
          <cell r="M2101">
            <v>66</v>
          </cell>
        </row>
        <row r="2102">
          <cell r="M2102">
            <v>151</v>
          </cell>
        </row>
        <row r="2103">
          <cell r="M2103">
            <v>151</v>
          </cell>
        </row>
        <row r="2104">
          <cell r="M2104">
            <v>0</v>
          </cell>
        </row>
        <row r="2105">
          <cell r="M2105">
            <v>0</v>
          </cell>
        </row>
        <row r="2106">
          <cell r="M2106">
            <v>0</v>
          </cell>
        </row>
        <row r="2107">
          <cell r="M2107">
            <v>0</v>
          </cell>
        </row>
        <row r="2108">
          <cell r="M2108">
            <v>524</v>
          </cell>
        </row>
        <row r="2109">
          <cell r="M2109">
            <v>524</v>
          </cell>
        </row>
        <row r="2110">
          <cell r="M2110">
            <v>96</v>
          </cell>
        </row>
        <row r="2111">
          <cell r="M2111">
            <v>96</v>
          </cell>
        </row>
        <row r="2112">
          <cell r="M2112">
            <v>219</v>
          </cell>
        </row>
        <row r="2113">
          <cell r="M2113">
            <v>219</v>
          </cell>
        </row>
        <row r="2114">
          <cell r="M2114">
            <v>344</v>
          </cell>
        </row>
        <row r="2115">
          <cell r="M2115">
            <v>344</v>
          </cell>
        </row>
        <row r="2116">
          <cell r="M2116">
            <v>814</v>
          </cell>
        </row>
        <row r="2117">
          <cell r="M2117">
            <v>814</v>
          </cell>
        </row>
        <row r="2119">
          <cell r="M2119" t="str">
            <v xml:space="preserve">     재     료     비</v>
          </cell>
        </row>
        <row r="2120">
          <cell r="M2120" t="str">
            <v>단  가</v>
          </cell>
        </row>
        <row r="2121">
          <cell r="M2121">
            <v>76</v>
          </cell>
        </row>
        <row r="2122">
          <cell r="M2122">
            <v>76</v>
          </cell>
        </row>
        <row r="2145">
          <cell r="M2145" t="str">
            <v xml:space="preserve"> </v>
          </cell>
        </row>
        <row r="2150">
          <cell r="M2150" t="str">
            <v xml:space="preserve">     재     료     비</v>
          </cell>
        </row>
        <row r="2151">
          <cell r="M2151" t="str">
            <v>단  가</v>
          </cell>
        </row>
        <row r="2152">
          <cell r="M2152">
            <v>66</v>
          </cell>
        </row>
        <row r="2153">
          <cell r="M2153">
            <v>66</v>
          </cell>
        </row>
        <row r="2154">
          <cell r="M2154">
            <v>0</v>
          </cell>
        </row>
        <row r="2155">
          <cell r="M2155">
            <v>0</v>
          </cell>
        </row>
        <row r="2156">
          <cell r="M2156">
            <v>76</v>
          </cell>
        </row>
        <row r="2157">
          <cell r="M2157">
            <v>76</v>
          </cell>
        </row>
        <row r="2158">
          <cell r="M2158">
            <v>150</v>
          </cell>
        </row>
        <row r="2159">
          <cell r="M2159">
            <v>150</v>
          </cell>
        </row>
        <row r="2160">
          <cell r="M2160">
            <v>127</v>
          </cell>
        </row>
        <row r="2161">
          <cell r="M2161">
            <v>127</v>
          </cell>
        </row>
        <row r="2162">
          <cell r="M2162">
            <v>814</v>
          </cell>
        </row>
        <row r="2163">
          <cell r="M2163">
            <v>814</v>
          </cell>
        </row>
        <row r="2164">
          <cell r="M2164">
            <v>469</v>
          </cell>
        </row>
        <row r="2165">
          <cell r="M2165">
            <v>469</v>
          </cell>
        </row>
        <row r="2166">
          <cell r="M2166">
            <v>973</v>
          </cell>
        </row>
        <row r="2167">
          <cell r="M2167">
            <v>973</v>
          </cell>
        </row>
        <row r="2168">
          <cell r="M2168">
            <v>973</v>
          </cell>
        </row>
        <row r="2169">
          <cell r="M2169">
            <v>973</v>
          </cell>
        </row>
        <row r="2171">
          <cell r="M2171" t="str">
            <v xml:space="preserve">     재     료     비</v>
          </cell>
        </row>
        <row r="2172">
          <cell r="M2172" t="str">
            <v>단  가</v>
          </cell>
        </row>
        <row r="2173">
          <cell r="M2173">
            <v>4359</v>
          </cell>
        </row>
        <row r="2174">
          <cell r="M2174">
            <v>1613.3230314000002</v>
          </cell>
        </row>
        <row r="2175">
          <cell r="M2175">
            <v>2.5710000000000002</v>
          </cell>
        </row>
        <row r="2176">
          <cell r="M2176">
            <v>2.5710000000000002</v>
          </cell>
        </row>
        <row r="2177">
          <cell r="M2177">
            <v>84</v>
          </cell>
        </row>
        <row r="2178">
          <cell r="M2178">
            <v>84</v>
          </cell>
        </row>
        <row r="2179">
          <cell r="M2179">
            <v>11064</v>
          </cell>
        </row>
        <row r="2180">
          <cell r="M2180">
            <v>11064</v>
          </cell>
        </row>
        <row r="2181">
          <cell r="M2181">
            <v>12282</v>
          </cell>
        </row>
        <row r="2182">
          <cell r="M2182">
            <v>12282</v>
          </cell>
        </row>
        <row r="2183">
          <cell r="M2183">
            <v>21753</v>
          </cell>
        </row>
        <row r="2184">
          <cell r="M2184">
            <v>21753</v>
          </cell>
        </row>
        <row r="2185">
          <cell r="M2185">
            <v>37939</v>
          </cell>
        </row>
        <row r="2186">
          <cell r="M2186">
            <v>37939</v>
          </cell>
        </row>
        <row r="2187">
          <cell r="M2187">
            <v>157000</v>
          </cell>
        </row>
        <row r="2188">
          <cell r="M2188">
            <v>157000</v>
          </cell>
        </row>
        <row r="2189">
          <cell r="M2189">
            <v>154440</v>
          </cell>
        </row>
        <row r="2190">
          <cell r="M2190">
            <v>154440</v>
          </cell>
        </row>
        <row r="2191">
          <cell r="M2191">
            <v>23000</v>
          </cell>
        </row>
        <row r="2192">
          <cell r="M2192">
            <v>23000</v>
          </cell>
        </row>
        <row r="2193">
          <cell r="M2193">
            <v>17693</v>
          </cell>
        </row>
        <row r="2194">
          <cell r="M2194">
            <v>17693</v>
          </cell>
        </row>
        <row r="2195">
          <cell r="M2195">
            <v>1838</v>
          </cell>
        </row>
        <row r="2197">
          <cell r="M2197" t="str">
            <v xml:space="preserve">     재     료     비</v>
          </cell>
        </row>
        <row r="2198">
          <cell r="M2198" t="str">
            <v>단  가</v>
          </cell>
        </row>
        <row r="2199">
          <cell r="M2199">
            <v>1838</v>
          </cell>
        </row>
        <row r="2200">
          <cell r="M2200">
            <v>2010</v>
          </cell>
        </row>
        <row r="2201">
          <cell r="M2201">
            <v>2010</v>
          </cell>
        </row>
        <row r="2202">
          <cell r="M2202">
            <v>4120</v>
          </cell>
        </row>
        <row r="2203">
          <cell r="M2203">
            <v>4120</v>
          </cell>
        </row>
        <row r="2204">
          <cell r="M2204">
            <v>500</v>
          </cell>
        </row>
        <row r="2205">
          <cell r="M2205">
            <v>500</v>
          </cell>
        </row>
        <row r="2206">
          <cell r="M2206">
            <v>1493</v>
          </cell>
        </row>
        <row r="2207">
          <cell r="M2207">
            <v>1493</v>
          </cell>
        </row>
        <row r="2228">
          <cell r="M2228" t="str">
            <v xml:space="preserve">     재     료     비</v>
          </cell>
        </row>
        <row r="2229">
          <cell r="M2229" t="str">
            <v>단  가</v>
          </cell>
        </row>
        <row r="2249">
          <cell r="M2249" t="str">
            <v xml:space="preserve"> </v>
          </cell>
        </row>
        <row r="2254">
          <cell r="M2254" t="str">
            <v xml:space="preserve">     재     료     비</v>
          </cell>
        </row>
        <row r="2255">
          <cell r="M2255" t="str">
            <v>단  가</v>
          </cell>
        </row>
        <row r="2256">
          <cell r="M2256">
            <v>66</v>
          </cell>
        </row>
        <row r="2257">
          <cell r="M2257">
            <v>66</v>
          </cell>
        </row>
        <row r="2258">
          <cell r="M2258">
            <v>682</v>
          </cell>
        </row>
        <row r="2259">
          <cell r="M2259">
            <v>682</v>
          </cell>
        </row>
        <row r="2260">
          <cell r="M2260">
            <v>1082</v>
          </cell>
        </row>
        <row r="2261">
          <cell r="M2261">
            <v>1082</v>
          </cell>
        </row>
        <row r="2262">
          <cell r="M2262">
            <v>0</v>
          </cell>
        </row>
        <row r="2263">
          <cell r="M2263">
            <v>0</v>
          </cell>
        </row>
        <row r="2264">
          <cell r="M2264">
            <v>201</v>
          </cell>
        </row>
        <row r="2265">
          <cell r="M2265">
            <v>201</v>
          </cell>
        </row>
        <row r="2266">
          <cell r="M2266">
            <v>280</v>
          </cell>
        </row>
        <row r="2267">
          <cell r="M2267">
            <v>280</v>
          </cell>
        </row>
        <row r="2268">
          <cell r="M2268">
            <v>0</v>
          </cell>
        </row>
        <row r="2269">
          <cell r="M2269">
            <v>0</v>
          </cell>
        </row>
        <row r="2270">
          <cell r="M2270">
            <v>524</v>
          </cell>
        </row>
        <row r="2271">
          <cell r="M2271">
            <v>524</v>
          </cell>
        </row>
        <row r="2272">
          <cell r="M2272">
            <v>96</v>
          </cell>
        </row>
        <row r="2273">
          <cell r="M2273">
            <v>96</v>
          </cell>
        </row>
        <row r="2275">
          <cell r="M2275" t="str">
            <v xml:space="preserve">     재     료     비</v>
          </cell>
        </row>
        <row r="2276">
          <cell r="M2276" t="str">
            <v>단  가</v>
          </cell>
        </row>
        <row r="2277">
          <cell r="M2277">
            <v>219</v>
          </cell>
        </row>
        <row r="2278">
          <cell r="M2278">
            <v>219</v>
          </cell>
        </row>
        <row r="2279">
          <cell r="M2279">
            <v>344</v>
          </cell>
        </row>
        <row r="2280">
          <cell r="M2280">
            <v>344</v>
          </cell>
        </row>
        <row r="2281">
          <cell r="M2281">
            <v>814</v>
          </cell>
        </row>
        <row r="2282">
          <cell r="M2282">
            <v>814</v>
          </cell>
        </row>
        <row r="2283">
          <cell r="M2283">
            <v>76</v>
          </cell>
        </row>
        <row r="2284">
          <cell r="M2284">
            <v>76</v>
          </cell>
        </row>
        <row r="2285">
          <cell r="M2285">
            <v>2554</v>
          </cell>
        </row>
        <row r="2286">
          <cell r="M2286">
            <v>2554</v>
          </cell>
        </row>
        <row r="2301">
          <cell r="M2301" t="str">
            <v xml:space="preserve"> </v>
          </cell>
        </row>
        <row r="2306">
          <cell r="M2306" t="str">
            <v xml:space="preserve">     재     료     비</v>
          </cell>
        </row>
        <row r="2307">
          <cell r="M2307" t="str">
            <v>단  가</v>
          </cell>
        </row>
        <row r="2308">
          <cell r="M2308">
            <v>66</v>
          </cell>
        </row>
        <row r="2309">
          <cell r="M2309">
            <v>66</v>
          </cell>
        </row>
        <row r="2310">
          <cell r="M2310">
            <v>0</v>
          </cell>
        </row>
        <row r="2311">
          <cell r="M2311">
            <v>0</v>
          </cell>
        </row>
        <row r="2312">
          <cell r="M2312">
            <v>76</v>
          </cell>
        </row>
        <row r="2313">
          <cell r="M2313">
            <v>76</v>
          </cell>
        </row>
        <row r="2314">
          <cell r="M2314">
            <v>150</v>
          </cell>
        </row>
        <row r="2315">
          <cell r="M2315">
            <v>150</v>
          </cell>
        </row>
        <row r="2316">
          <cell r="M2316">
            <v>127</v>
          </cell>
        </row>
        <row r="2317">
          <cell r="M2317">
            <v>127</v>
          </cell>
        </row>
        <row r="2318">
          <cell r="M2318">
            <v>814</v>
          </cell>
        </row>
        <row r="2319">
          <cell r="M2319">
            <v>814</v>
          </cell>
        </row>
        <row r="2320">
          <cell r="M2320">
            <v>469</v>
          </cell>
        </row>
        <row r="2321">
          <cell r="M2321">
            <v>469</v>
          </cell>
        </row>
        <row r="2322">
          <cell r="M2322">
            <v>973</v>
          </cell>
        </row>
        <row r="2323">
          <cell r="M2323">
            <v>973</v>
          </cell>
        </row>
        <row r="2324">
          <cell r="M2324">
            <v>973</v>
          </cell>
        </row>
        <row r="2325">
          <cell r="M2325">
            <v>973</v>
          </cell>
        </row>
        <row r="2326">
          <cell r="M2326">
            <v>4359</v>
          </cell>
        </row>
        <row r="2328">
          <cell r="M2328" t="str">
            <v xml:space="preserve">     재     료     비</v>
          </cell>
        </row>
        <row r="2329">
          <cell r="M2329" t="str">
            <v>단  가</v>
          </cell>
        </row>
        <row r="2330">
          <cell r="M2330">
            <v>1613.3230314000002</v>
          </cell>
        </row>
        <row r="2331">
          <cell r="M2331">
            <v>2.5710000000000002</v>
          </cell>
        </row>
        <row r="2332">
          <cell r="M2332">
            <v>2.5710000000000002</v>
          </cell>
        </row>
        <row r="2333">
          <cell r="M2333">
            <v>84</v>
          </cell>
        </row>
        <row r="2334">
          <cell r="M2334">
            <v>84</v>
          </cell>
        </row>
        <row r="2335">
          <cell r="M2335">
            <v>11064</v>
          </cell>
        </row>
        <row r="2336">
          <cell r="M2336">
            <v>11064</v>
          </cell>
        </row>
        <row r="2337">
          <cell r="M2337">
            <v>12282</v>
          </cell>
        </row>
        <row r="2338">
          <cell r="M2338">
            <v>12282</v>
          </cell>
        </row>
        <row r="2339">
          <cell r="M2339">
            <v>21753</v>
          </cell>
        </row>
        <row r="2340">
          <cell r="M2340">
            <v>21753</v>
          </cell>
        </row>
        <row r="2341">
          <cell r="M2341">
            <v>6416</v>
          </cell>
        </row>
        <row r="2342">
          <cell r="M2342">
            <v>6416</v>
          </cell>
        </row>
        <row r="2343">
          <cell r="M2343">
            <v>1838</v>
          </cell>
        </row>
        <row r="2344">
          <cell r="M2344">
            <v>1838</v>
          </cell>
        </row>
        <row r="2345">
          <cell r="M2345">
            <v>101000</v>
          </cell>
        </row>
        <row r="2346">
          <cell r="M2346">
            <v>101000</v>
          </cell>
        </row>
        <row r="2347">
          <cell r="M2347">
            <v>154440</v>
          </cell>
        </row>
        <row r="2348">
          <cell r="M2348">
            <v>154440</v>
          </cell>
        </row>
        <row r="2349">
          <cell r="M2349">
            <v>23000</v>
          </cell>
        </row>
        <row r="2350">
          <cell r="M2350">
            <v>23000</v>
          </cell>
        </row>
        <row r="2351">
          <cell r="M2351">
            <v>21879</v>
          </cell>
        </row>
        <row r="2352">
          <cell r="M2352">
            <v>21879</v>
          </cell>
        </row>
        <row r="2353">
          <cell r="M2353">
            <v>17693</v>
          </cell>
        </row>
        <row r="2355">
          <cell r="M2355" t="str">
            <v xml:space="preserve">     재     료     비</v>
          </cell>
        </row>
        <row r="2356">
          <cell r="M2356" t="str">
            <v>단  가</v>
          </cell>
        </row>
        <row r="2357">
          <cell r="M2357">
            <v>17693</v>
          </cell>
        </row>
        <row r="2358">
          <cell r="M2358">
            <v>2010</v>
          </cell>
        </row>
        <row r="2359">
          <cell r="M2359">
            <v>2010</v>
          </cell>
        </row>
        <row r="2360">
          <cell r="M2360">
            <v>4120</v>
          </cell>
        </row>
        <row r="2361">
          <cell r="M2361">
            <v>4120</v>
          </cell>
        </row>
        <row r="2362">
          <cell r="M2362">
            <v>1493</v>
          </cell>
        </row>
        <row r="2363">
          <cell r="M2363">
            <v>1493</v>
          </cell>
        </row>
        <row r="2381">
          <cell r="M2381" t="str">
            <v xml:space="preserve"> </v>
          </cell>
        </row>
        <row r="2386">
          <cell r="M2386" t="str">
            <v xml:space="preserve">     재     료     비</v>
          </cell>
        </row>
        <row r="2387">
          <cell r="M2387" t="str">
            <v>단  가</v>
          </cell>
        </row>
        <row r="2388">
          <cell r="M2388">
            <v>66</v>
          </cell>
        </row>
        <row r="2389">
          <cell r="M2389">
            <v>66</v>
          </cell>
        </row>
        <row r="2390">
          <cell r="M2390">
            <v>76</v>
          </cell>
        </row>
        <row r="2391">
          <cell r="M2391">
            <v>76</v>
          </cell>
        </row>
        <row r="2392">
          <cell r="M2392">
            <v>469</v>
          </cell>
        </row>
        <row r="2393">
          <cell r="M2393">
            <v>469</v>
          </cell>
        </row>
        <row r="2394">
          <cell r="M2394">
            <v>973</v>
          </cell>
        </row>
        <row r="2395">
          <cell r="M2395">
            <v>973</v>
          </cell>
        </row>
        <row r="2396">
          <cell r="M2396">
            <v>1613.3230314000002</v>
          </cell>
        </row>
        <row r="2397">
          <cell r="M2397">
            <v>1613.3230314000002</v>
          </cell>
        </row>
        <row r="2398">
          <cell r="M2398">
            <v>2.5710000000000002</v>
          </cell>
        </row>
        <row r="2399">
          <cell r="M2399">
            <v>2.5710000000000002</v>
          </cell>
        </row>
        <row r="2400">
          <cell r="M2400">
            <v>4120</v>
          </cell>
        </row>
        <row r="2401">
          <cell r="M2401">
            <v>4120</v>
          </cell>
        </row>
        <row r="2402">
          <cell r="M2402">
            <v>2010</v>
          </cell>
        </row>
        <row r="2403">
          <cell r="M2403">
            <v>2010</v>
          </cell>
        </row>
        <row r="2412">
          <cell r="M2412" t="str">
            <v xml:space="preserve">     재     료     비</v>
          </cell>
        </row>
        <row r="2413">
          <cell r="M2413" t="str">
            <v>단  가</v>
          </cell>
        </row>
        <row r="2433">
          <cell r="M2433" t="str">
            <v xml:space="preserve"> </v>
          </cell>
        </row>
        <row r="2438">
          <cell r="M2438" t="str">
            <v xml:space="preserve">     재     료     비</v>
          </cell>
        </row>
        <row r="2439">
          <cell r="M2439" t="str">
            <v>단  가</v>
          </cell>
        </row>
        <row r="2440">
          <cell r="M2440">
            <v>221173</v>
          </cell>
        </row>
        <row r="2441">
          <cell r="M2441">
            <v>221173</v>
          </cell>
        </row>
        <row r="2442">
          <cell r="M2442">
            <v>232381</v>
          </cell>
        </row>
        <row r="2443">
          <cell r="M2443">
            <v>232381</v>
          </cell>
        </row>
        <row r="2444">
          <cell r="M2444">
            <v>256326</v>
          </cell>
        </row>
        <row r="2445">
          <cell r="M2445">
            <v>256326</v>
          </cell>
        </row>
        <row r="2446">
          <cell r="M2446">
            <v>266194</v>
          </cell>
        </row>
        <row r="2447">
          <cell r="M2447">
            <v>266194</v>
          </cell>
        </row>
        <row r="2459">
          <cell r="M2459" t="str">
            <v xml:space="preserve"> </v>
          </cell>
        </row>
        <row r="2464">
          <cell r="M2464" t="str">
            <v xml:space="preserve">     재     료     비</v>
          </cell>
        </row>
        <row r="2465">
          <cell r="M2465" t="str">
            <v>단  가</v>
          </cell>
        </row>
        <row r="2466">
          <cell r="M2466">
            <v>221173</v>
          </cell>
        </row>
        <row r="2467">
          <cell r="M2467">
            <v>221173</v>
          </cell>
        </row>
        <row r="2468">
          <cell r="M2468">
            <v>232381</v>
          </cell>
        </row>
        <row r="2469">
          <cell r="M2469">
            <v>232381</v>
          </cell>
        </row>
        <row r="2470">
          <cell r="M2470">
            <v>266194</v>
          </cell>
        </row>
        <row r="2471">
          <cell r="M2471">
            <v>266194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호표"/>
      <sheetName val="개요"/>
      <sheetName val="ES원가"/>
      <sheetName val="등락폭총괄"/>
      <sheetName val="적용대가총괄"/>
      <sheetName val="적용대가"/>
      <sheetName val="내역"/>
      <sheetName val="공사비"/>
      <sheetName val="실행철강하도"/>
      <sheetName val="수량산출"/>
    </sheetNames>
    <sheetDataSet>
      <sheetData sheetId="0">
        <row r="1">
          <cell r="B1" t="str">
            <v>오상지구 일위대가 목록표</v>
          </cell>
        </row>
        <row r="2">
          <cell r="L2" t="str">
            <v>[상단:계약체결시, 하단:물가변동시]</v>
          </cell>
        </row>
        <row r="3">
          <cell r="B3" t="str">
            <v>호표</v>
          </cell>
          <cell r="C3" t="str">
            <v xml:space="preserve"> 종        별</v>
          </cell>
          <cell r="D3" t="str">
            <v>재료또는치수</v>
          </cell>
          <cell r="E3" t="str">
            <v>수량</v>
          </cell>
          <cell r="F3" t="str">
            <v>단위</v>
          </cell>
          <cell r="G3" t="str">
            <v>단가총액</v>
          </cell>
          <cell r="H3" t="str">
            <v>노무비단가</v>
          </cell>
          <cell r="I3" t="str">
            <v>재료비단가</v>
          </cell>
          <cell r="J3" t="str">
            <v>경비단가</v>
          </cell>
          <cell r="K3" t="str">
            <v>호표</v>
          </cell>
        </row>
        <row r="4">
          <cell r="A4">
            <v>1</v>
          </cell>
          <cell r="B4">
            <v>1</v>
          </cell>
          <cell r="C4" t="str">
            <v>양   회</v>
          </cell>
          <cell r="E4">
            <v>1</v>
          </cell>
          <cell r="F4" t="str">
            <v>㎏</v>
          </cell>
          <cell r="G4">
            <v>37.06</v>
          </cell>
          <cell r="H4">
            <v>8.3000000000000007</v>
          </cell>
          <cell r="I4">
            <v>0.11</v>
          </cell>
          <cell r="J4">
            <v>28.65</v>
          </cell>
          <cell r="K4">
            <v>1</v>
          </cell>
          <cell r="L4" t="str">
            <v>호표</v>
          </cell>
        </row>
        <row r="5">
          <cell r="A5">
            <v>2</v>
          </cell>
          <cell r="B5">
            <v>2</v>
          </cell>
          <cell r="E5">
            <v>1</v>
          </cell>
          <cell r="F5" t="str">
            <v>㎏</v>
          </cell>
          <cell r="G5">
            <v>38</v>
          </cell>
          <cell r="H5">
            <v>9.24</v>
          </cell>
          <cell r="I5">
            <v>0.11</v>
          </cell>
          <cell r="J5">
            <v>28.65</v>
          </cell>
        </row>
        <row r="6">
          <cell r="A6">
            <v>3</v>
          </cell>
          <cell r="B6">
            <v>3</v>
          </cell>
          <cell r="C6" t="str">
            <v>철  근</v>
          </cell>
          <cell r="E6">
            <v>1</v>
          </cell>
          <cell r="F6" t="str">
            <v>톤</v>
          </cell>
          <cell r="G6">
            <v>46063</v>
          </cell>
          <cell r="H6">
            <v>7139</v>
          </cell>
          <cell r="I6">
            <v>119</v>
          </cell>
          <cell r="J6">
            <v>38805</v>
          </cell>
          <cell r="K6">
            <v>2</v>
          </cell>
          <cell r="L6" t="str">
            <v>호표</v>
          </cell>
        </row>
        <row r="7">
          <cell r="A7">
            <v>4</v>
          </cell>
          <cell r="B7">
            <v>4</v>
          </cell>
          <cell r="E7">
            <v>1</v>
          </cell>
          <cell r="F7" t="str">
            <v>톤</v>
          </cell>
          <cell r="G7">
            <v>46854</v>
          </cell>
          <cell r="H7">
            <v>7930</v>
          </cell>
          <cell r="I7">
            <v>119</v>
          </cell>
          <cell r="J7">
            <v>38805</v>
          </cell>
        </row>
        <row r="8">
          <cell r="A8">
            <v>5</v>
          </cell>
          <cell r="B8">
            <v>5</v>
          </cell>
          <cell r="C8" t="str">
            <v>철 재 류 운 반</v>
          </cell>
          <cell r="D8" t="str">
            <v>보 통</v>
          </cell>
          <cell r="E8">
            <v>1</v>
          </cell>
          <cell r="F8" t="str">
            <v>㎏</v>
          </cell>
          <cell r="G8">
            <v>33.94</v>
          </cell>
          <cell r="H8">
            <v>9.6300000000000008</v>
          </cell>
          <cell r="I8">
            <v>0.85</v>
          </cell>
          <cell r="J8">
            <v>23.46</v>
          </cell>
          <cell r="K8">
            <v>3</v>
          </cell>
          <cell r="L8" t="str">
            <v>호표</v>
          </cell>
        </row>
        <row r="9">
          <cell r="A9">
            <v>6</v>
          </cell>
          <cell r="B9">
            <v>6</v>
          </cell>
          <cell r="E9">
            <v>1</v>
          </cell>
          <cell r="F9" t="str">
            <v>㎏</v>
          </cell>
          <cell r="G9">
            <v>36.03</v>
          </cell>
          <cell r="H9">
            <v>10.56</v>
          </cell>
          <cell r="I9">
            <v>1.06</v>
          </cell>
          <cell r="J9">
            <v>24.41</v>
          </cell>
        </row>
        <row r="10">
          <cell r="A10">
            <v>7</v>
          </cell>
          <cell r="B10">
            <v>7</v>
          </cell>
          <cell r="C10" t="str">
            <v>철 재 류 운 반</v>
          </cell>
          <cell r="D10" t="str">
            <v>특 수</v>
          </cell>
          <cell r="E10">
            <v>1</v>
          </cell>
          <cell r="F10" t="str">
            <v>㎏</v>
          </cell>
          <cell r="G10">
            <v>45.23</v>
          </cell>
          <cell r="H10">
            <v>13.78</v>
          </cell>
          <cell r="I10">
            <v>5.16</v>
          </cell>
          <cell r="J10">
            <v>26.29</v>
          </cell>
          <cell r="K10">
            <v>4</v>
          </cell>
          <cell r="L10" t="str">
            <v>호표</v>
          </cell>
        </row>
        <row r="11">
          <cell r="A11">
            <v>8</v>
          </cell>
          <cell r="B11">
            <v>8</v>
          </cell>
          <cell r="E11">
            <v>1</v>
          </cell>
          <cell r="F11" t="str">
            <v>㎏</v>
          </cell>
          <cell r="G11">
            <v>48.73</v>
          </cell>
          <cell r="H11">
            <v>14.93</v>
          </cell>
          <cell r="I11">
            <v>6.56</v>
          </cell>
          <cell r="J11">
            <v>27.24</v>
          </cell>
        </row>
        <row r="12">
          <cell r="A12">
            <v>9</v>
          </cell>
          <cell r="B12">
            <v>9</v>
          </cell>
          <cell r="C12" t="str">
            <v>친모래(해상운반)</v>
          </cell>
          <cell r="E12">
            <v>1</v>
          </cell>
          <cell r="F12" t="str">
            <v>㎥</v>
          </cell>
          <cell r="G12">
            <v>26583</v>
          </cell>
          <cell r="H12">
            <v>20546</v>
          </cell>
          <cell r="I12">
            <v>2865</v>
          </cell>
          <cell r="J12">
            <v>3172</v>
          </cell>
          <cell r="K12">
            <v>5</v>
          </cell>
          <cell r="L12" t="str">
            <v>호표</v>
          </cell>
        </row>
        <row r="13">
          <cell r="A13">
            <v>10</v>
          </cell>
          <cell r="B13">
            <v>10</v>
          </cell>
          <cell r="E13">
            <v>1</v>
          </cell>
          <cell r="F13" t="str">
            <v>㎥</v>
          </cell>
          <cell r="G13">
            <v>26492</v>
          </cell>
          <cell r="H13">
            <v>19609</v>
          </cell>
          <cell r="I13">
            <v>3616</v>
          </cell>
          <cell r="J13">
            <v>3267</v>
          </cell>
        </row>
        <row r="14">
          <cell r="A14">
            <v>11</v>
          </cell>
          <cell r="B14">
            <v>11</v>
          </cell>
          <cell r="C14" t="str">
            <v>막모래(미세척사)</v>
          </cell>
          <cell r="E14">
            <v>1</v>
          </cell>
          <cell r="F14" t="str">
            <v>㎥</v>
          </cell>
          <cell r="G14">
            <v>5829</v>
          </cell>
          <cell r="H14">
            <v>3693</v>
          </cell>
          <cell r="I14">
            <v>968</v>
          </cell>
          <cell r="J14">
            <v>1168</v>
          </cell>
          <cell r="K14">
            <v>6</v>
          </cell>
          <cell r="L14" t="str">
            <v>호표</v>
          </cell>
        </row>
        <row r="15">
          <cell r="A15">
            <v>12</v>
          </cell>
          <cell r="B15">
            <v>12</v>
          </cell>
          <cell r="E15">
            <v>1</v>
          </cell>
          <cell r="F15" t="str">
            <v>㎥</v>
          </cell>
          <cell r="G15">
            <v>6300</v>
          </cell>
          <cell r="H15">
            <v>3940</v>
          </cell>
          <cell r="I15">
            <v>1192</v>
          </cell>
          <cell r="J15">
            <v>1168</v>
          </cell>
        </row>
        <row r="16">
          <cell r="A16">
            <v>13</v>
          </cell>
          <cell r="B16">
            <v>13</v>
          </cell>
          <cell r="C16" t="str">
            <v>자갈(행상운반)</v>
          </cell>
          <cell r="D16" t="str">
            <v>40mm이하</v>
          </cell>
          <cell r="E16">
            <v>1</v>
          </cell>
          <cell r="F16" t="str">
            <v>㎥</v>
          </cell>
          <cell r="G16">
            <v>28446</v>
          </cell>
          <cell r="H16">
            <v>21738</v>
          </cell>
          <cell r="I16">
            <v>2963</v>
          </cell>
          <cell r="J16">
            <v>3745</v>
          </cell>
          <cell r="K16">
            <v>7</v>
          </cell>
          <cell r="L16" t="str">
            <v>호표</v>
          </cell>
        </row>
        <row r="17">
          <cell r="A17">
            <v>14</v>
          </cell>
          <cell r="B17">
            <v>14</v>
          </cell>
          <cell r="E17">
            <v>1</v>
          </cell>
          <cell r="F17" t="str">
            <v>㎥</v>
          </cell>
          <cell r="G17">
            <v>28420</v>
          </cell>
          <cell r="H17">
            <v>20816</v>
          </cell>
          <cell r="I17">
            <v>3741</v>
          </cell>
          <cell r="J17">
            <v>3863</v>
          </cell>
        </row>
        <row r="18">
          <cell r="A18">
            <v>15</v>
          </cell>
          <cell r="B18">
            <v>15</v>
          </cell>
          <cell r="C18" t="str">
            <v>막자갈(해상운반)</v>
          </cell>
          <cell r="D18" t="str">
            <v>80m/m이하</v>
          </cell>
          <cell r="E18">
            <v>1</v>
          </cell>
          <cell r="F18" t="str">
            <v>㎥</v>
          </cell>
          <cell r="G18">
            <v>28533</v>
          </cell>
          <cell r="H18">
            <v>21798</v>
          </cell>
          <cell r="I18">
            <v>2975</v>
          </cell>
          <cell r="J18">
            <v>3760</v>
          </cell>
          <cell r="K18">
            <v>8</v>
          </cell>
          <cell r="L18" t="str">
            <v>호표</v>
          </cell>
        </row>
        <row r="19">
          <cell r="A19">
            <v>16</v>
          </cell>
          <cell r="B19">
            <v>16</v>
          </cell>
          <cell r="E19">
            <v>1</v>
          </cell>
          <cell r="F19" t="str">
            <v>㎥</v>
          </cell>
          <cell r="G19">
            <v>28516</v>
          </cell>
          <cell r="H19">
            <v>20882</v>
          </cell>
          <cell r="I19">
            <v>3756</v>
          </cell>
          <cell r="J19">
            <v>3878</v>
          </cell>
        </row>
        <row r="20">
          <cell r="A20">
            <v>17</v>
          </cell>
          <cell r="B20">
            <v>17</v>
          </cell>
          <cell r="C20" t="str">
            <v>깬돌(0.3*0.3*0.45)</v>
          </cell>
          <cell r="D20" t="str">
            <v>견치석(익산)</v>
          </cell>
          <cell r="E20">
            <v>1</v>
          </cell>
          <cell r="F20" t="str">
            <v>㎥</v>
          </cell>
          <cell r="G20">
            <v>77107</v>
          </cell>
          <cell r="H20">
            <v>38413</v>
          </cell>
          <cell r="I20">
            <v>19149</v>
          </cell>
          <cell r="J20">
            <v>19545</v>
          </cell>
          <cell r="K20">
            <v>9</v>
          </cell>
          <cell r="L20" t="str">
            <v>호표</v>
          </cell>
        </row>
        <row r="21">
          <cell r="A21">
            <v>18</v>
          </cell>
          <cell r="B21">
            <v>18</v>
          </cell>
          <cell r="E21">
            <v>1</v>
          </cell>
          <cell r="F21" t="str">
            <v>㎥</v>
          </cell>
          <cell r="G21">
            <v>81763</v>
          </cell>
          <cell r="H21">
            <v>37691</v>
          </cell>
          <cell r="I21">
            <v>24409</v>
          </cell>
          <cell r="J21">
            <v>19663</v>
          </cell>
        </row>
        <row r="22">
          <cell r="A22">
            <v>19</v>
          </cell>
          <cell r="B22">
            <v>19</v>
          </cell>
          <cell r="C22" t="str">
            <v>깬돌(0.3*0.3*0.45)</v>
          </cell>
          <cell r="D22" t="str">
            <v>견치석(해남)</v>
          </cell>
          <cell r="E22">
            <v>1</v>
          </cell>
          <cell r="F22" t="str">
            <v>㎥</v>
          </cell>
          <cell r="G22">
            <v>49277</v>
          </cell>
          <cell r="H22">
            <v>29514</v>
          </cell>
          <cell r="I22">
            <v>9493</v>
          </cell>
          <cell r="J22">
            <v>10270</v>
          </cell>
          <cell r="K22">
            <v>10</v>
          </cell>
          <cell r="L22" t="str">
            <v>호표</v>
          </cell>
        </row>
        <row r="23">
          <cell r="A23">
            <v>20</v>
          </cell>
          <cell r="B23">
            <v>20</v>
          </cell>
          <cell r="E23">
            <v>1</v>
          </cell>
          <cell r="F23" t="str">
            <v>㎥</v>
          </cell>
          <cell r="G23">
            <v>51212</v>
          </cell>
          <cell r="H23">
            <v>28757</v>
          </cell>
          <cell r="I23">
            <v>12067</v>
          </cell>
          <cell r="J23">
            <v>10388</v>
          </cell>
        </row>
        <row r="24">
          <cell r="A24">
            <v>21</v>
          </cell>
          <cell r="B24">
            <v>21</v>
          </cell>
          <cell r="C24" t="str">
            <v>사 석</v>
          </cell>
          <cell r="D24" t="str">
            <v>50kg이상</v>
          </cell>
          <cell r="E24">
            <v>1</v>
          </cell>
          <cell r="F24" t="str">
            <v>㎥</v>
          </cell>
          <cell r="G24">
            <v>32186</v>
          </cell>
          <cell r="H24">
            <v>24049</v>
          </cell>
          <cell r="I24">
            <v>3563</v>
          </cell>
          <cell r="J24">
            <v>4574</v>
          </cell>
          <cell r="K24">
            <v>11</v>
          </cell>
          <cell r="L24" t="str">
            <v>호표</v>
          </cell>
        </row>
        <row r="25">
          <cell r="A25">
            <v>22</v>
          </cell>
          <cell r="B25">
            <v>22</v>
          </cell>
          <cell r="E25">
            <v>1</v>
          </cell>
          <cell r="F25" t="str">
            <v>㎥</v>
          </cell>
          <cell r="G25">
            <v>32449</v>
          </cell>
          <cell r="H25">
            <v>23270</v>
          </cell>
          <cell r="I25">
            <v>4487</v>
          </cell>
          <cell r="J25">
            <v>4692</v>
          </cell>
        </row>
        <row r="26">
          <cell r="A26">
            <v>23</v>
          </cell>
          <cell r="B26">
            <v>23</v>
          </cell>
          <cell r="C26" t="str">
            <v>사 석(무안-북항)</v>
          </cell>
          <cell r="D26" t="str">
            <v>50kg이상</v>
          </cell>
          <cell r="E26">
            <v>1</v>
          </cell>
          <cell r="F26" t="str">
            <v>㎥</v>
          </cell>
          <cell r="G26">
            <v>42955</v>
          </cell>
          <cell r="H26">
            <v>27493</v>
          </cell>
          <cell r="I26">
            <v>7299</v>
          </cell>
          <cell r="J26">
            <v>8163</v>
          </cell>
          <cell r="K26">
            <v>12</v>
          </cell>
          <cell r="L26" t="str">
            <v>호표</v>
          </cell>
        </row>
        <row r="27">
          <cell r="A27">
            <v>24</v>
          </cell>
          <cell r="B27">
            <v>24</v>
          </cell>
          <cell r="E27">
            <v>1</v>
          </cell>
          <cell r="F27" t="str">
            <v>㎥</v>
          </cell>
          <cell r="G27">
            <v>44271</v>
          </cell>
          <cell r="H27">
            <v>26727</v>
          </cell>
          <cell r="I27">
            <v>9263</v>
          </cell>
          <cell r="J27">
            <v>8281</v>
          </cell>
        </row>
        <row r="28">
          <cell r="A28">
            <v>25</v>
          </cell>
          <cell r="B28">
            <v>25</v>
          </cell>
          <cell r="C28" t="str">
            <v>목       재</v>
          </cell>
          <cell r="D28" t="str">
            <v>제재목</v>
          </cell>
          <cell r="E28">
            <v>1</v>
          </cell>
          <cell r="F28" t="str">
            <v>㎥</v>
          </cell>
          <cell r="G28">
            <v>20384.18</v>
          </cell>
          <cell r="H28">
            <v>5648</v>
          </cell>
          <cell r="I28">
            <v>562</v>
          </cell>
          <cell r="J28">
            <v>14174.18</v>
          </cell>
          <cell r="K28">
            <v>13</v>
          </cell>
          <cell r="L28" t="str">
            <v>호표</v>
          </cell>
        </row>
        <row r="29">
          <cell r="A29">
            <v>26</v>
          </cell>
          <cell r="B29">
            <v>26</v>
          </cell>
          <cell r="E29">
            <v>1</v>
          </cell>
          <cell r="F29" t="str">
            <v>㎥</v>
          </cell>
          <cell r="G29">
            <v>20432.18</v>
          </cell>
          <cell r="H29">
            <v>6189</v>
          </cell>
          <cell r="I29">
            <v>699</v>
          </cell>
          <cell r="J29">
            <v>13544.18</v>
          </cell>
        </row>
        <row r="30">
          <cell r="A30">
            <v>27</v>
          </cell>
          <cell r="B30">
            <v>27</v>
          </cell>
          <cell r="C30" t="str">
            <v>목       재</v>
          </cell>
          <cell r="D30" t="str">
            <v>원    목</v>
          </cell>
          <cell r="E30">
            <v>1</v>
          </cell>
          <cell r="F30" t="str">
            <v>㎥</v>
          </cell>
          <cell r="G30">
            <v>23323.360000000001</v>
          </cell>
          <cell r="H30">
            <v>5746</v>
          </cell>
          <cell r="I30">
            <v>661</v>
          </cell>
          <cell r="J30">
            <v>16916.36</v>
          </cell>
          <cell r="K30">
            <v>14</v>
          </cell>
          <cell r="L30" t="str">
            <v>호표</v>
          </cell>
        </row>
        <row r="31">
          <cell r="A31">
            <v>28</v>
          </cell>
          <cell r="B31">
            <v>28</v>
          </cell>
          <cell r="E31">
            <v>1</v>
          </cell>
          <cell r="F31" t="str">
            <v>㎥</v>
          </cell>
          <cell r="G31">
            <v>23274.36</v>
          </cell>
          <cell r="H31">
            <v>6292</v>
          </cell>
          <cell r="I31">
            <v>826</v>
          </cell>
          <cell r="J31">
            <v>16156.36</v>
          </cell>
        </row>
        <row r="32">
          <cell r="A32">
            <v>29</v>
          </cell>
          <cell r="B32">
            <v>29</v>
          </cell>
          <cell r="C32" t="str">
            <v>중 기 운 반</v>
          </cell>
          <cell r="D32" t="str">
            <v>트레일러20톤</v>
          </cell>
          <cell r="E32">
            <v>1</v>
          </cell>
          <cell r="F32" t="str">
            <v>대</v>
          </cell>
          <cell r="G32">
            <v>630615</v>
          </cell>
          <cell r="H32">
            <v>65915</v>
          </cell>
          <cell r="I32">
            <v>487370</v>
          </cell>
          <cell r="J32">
            <v>77330</v>
          </cell>
          <cell r="K32">
            <v>15</v>
          </cell>
          <cell r="L32" t="str">
            <v>호표</v>
          </cell>
        </row>
        <row r="33">
          <cell r="A33">
            <v>30</v>
          </cell>
          <cell r="B33">
            <v>30</v>
          </cell>
          <cell r="E33">
            <v>1</v>
          </cell>
          <cell r="F33" t="str">
            <v>대</v>
          </cell>
          <cell r="G33">
            <v>680550</v>
          </cell>
          <cell r="H33">
            <v>66180</v>
          </cell>
          <cell r="I33">
            <v>533325</v>
          </cell>
          <cell r="J33">
            <v>81045</v>
          </cell>
        </row>
        <row r="34">
          <cell r="A34">
            <v>31</v>
          </cell>
          <cell r="B34">
            <v>31</v>
          </cell>
          <cell r="C34" t="str">
            <v>중 기 운 반</v>
          </cell>
          <cell r="D34" t="str">
            <v>덤프10.5톤</v>
          </cell>
          <cell r="E34">
            <v>1</v>
          </cell>
          <cell r="F34" t="str">
            <v>대</v>
          </cell>
          <cell r="G34">
            <v>366129</v>
          </cell>
          <cell r="H34">
            <v>61485</v>
          </cell>
          <cell r="I34">
            <v>54105</v>
          </cell>
          <cell r="J34">
            <v>250539</v>
          </cell>
          <cell r="K34">
            <v>16</v>
          </cell>
          <cell r="L34" t="str">
            <v>호표</v>
          </cell>
        </row>
        <row r="35">
          <cell r="A35">
            <v>32</v>
          </cell>
          <cell r="B35">
            <v>32</v>
          </cell>
          <cell r="E35">
            <v>1</v>
          </cell>
          <cell r="F35" t="str">
            <v>대</v>
          </cell>
          <cell r="G35">
            <v>408524</v>
          </cell>
          <cell r="H35">
            <v>64765</v>
          </cell>
          <cell r="I35">
            <v>69160</v>
          </cell>
          <cell r="J35">
            <v>274599</v>
          </cell>
        </row>
        <row r="36">
          <cell r="A36">
            <v>33</v>
          </cell>
          <cell r="B36">
            <v>33</v>
          </cell>
          <cell r="C36" t="str">
            <v>콘크리트믹서</v>
          </cell>
          <cell r="D36" t="str">
            <v>(0.45㎥)</v>
          </cell>
          <cell r="E36">
            <v>1</v>
          </cell>
          <cell r="F36" t="str">
            <v>㎥</v>
          </cell>
          <cell r="G36">
            <v>4103</v>
          </cell>
          <cell r="H36">
            <v>2109</v>
          </cell>
          <cell r="I36">
            <v>1009</v>
          </cell>
          <cell r="J36">
            <v>985</v>
          </cell>
          <cell r="K36">
            <v>17</v>
          </cell>
          <cell r="L36" t="str">
            <v>호표</v>
          </cell>
        </row>
        <row r="37">
          <cell r="A37">
            <v>34</v>
          </cell>
          <cell r="B37">
            <v>34</v>
          </cell>
          <cell r="E37">
            <v>1</v>
          </cell>
          <cell r="F37" t="str">
            <v>㎥</v>
          </cell>
          <cell r="G37">
            <v>4224</v>
          </cell>
          <cell r="H37">
            <v>2103</v>
          </cell>
          <cell r="I37">
            <v>1089</v>
          </cell>
          <cell r="J37">
            <v>1032</v>
          </cell>
        </row>
        <row r="38">
          <cell r="A38">
            <v>35</v>
          </cell>
          <cell r="B38">
            <v>35</v>
          </cell>
          <cell r="C38" t="str">
            <v>양회운반(구역/도선)</v>
          </cell>
          <cell r="D38" t="str">
            <v>10.5ton</v>
          </cell>
          <cell r="E38">
            <v>1</v>
          </cell>
          <cell r="F38" t="str">
            <v>ton</v>
          </cell>
          <cell r="G38">
            <v>31279.7</v>
          </cell>
          <cell r="H38">
            <v>2920</v>
          </cell>
          <cell r="I38">
            <v>0</v>
          </cell>
          <cell r="J38">
            <v>28359.7</v>
          </cell>
          <cell r="K38">
            <v>18</v>
          </cell>
          <cell r="L38" t="str">
            <v>호표</v>
          </cell>
        </row>
        <row r="39">
          <cell r="A39">
            <v>36</v>
          </cell>
          <cell r="B39">
            <v>36</v>
          </cell>
          <cell r="E39">
            <v>1</v>
          </cell>
          <cell r="F39" t="str">
            <v>ton</v>
          </cell>
          <cell r="G39">
            <v>30694.7</v>
          </cell>
          <cell r="H39">
            <v>3285</v>
          </cell>
          <cell r="I39">
            <v>0</v>
          </cell>
          <cell r="J39">
            <v>27409.7</v>
          </cell>
        </row>
        <row r="40">
          <cell r="A40">
            <v>37</v>
          </cell>
          <cell r="B40">
            <v>37</v>
          </cell>
          <cell r="C40" t="str">
            <v>철근운반(구역/도선)</v>
          </cell>
          <cell r="D40" t="str">
            <v>10.5ton</v>
          </cell>
          <cell r="E40">
            <v>1</v>
          </cell>
          <cell r="F40" t="str">
            <v>ton</v>
          </cell>
          <cell r="G40">
            <v>40842.699999999997</v>
          </cell>
          <cell r="H40">
            <v>2337</v>
          </cell>
          <cell r="I40">
            <v>0</v>
          </cell>
          <cell r="J40">
            <v>38505.699999999997</v>
          </cell>
          <cell r="K40">
            <v>19</v>
          </cell>
          <cell r="L40" t="str">
            <v>호표</v>
          </cell>
        </row>
        <row r="41">
          <cell r="A41">
            <v>38</v>
          </cell>
          <cell r="B41">
            <v>38</v>
          </cell>
          <cell r="E41">
            <v>1</v>
          </cell>
          <cell r="F41" t="str">
            <v>ton</v>
          </cell>
          <cell r="G41">
            <v>40183.699999999997</v>
          </cell>
          <cell r="H41">
            <v>2628</v>
          </cell>
          <cell r="I41">
            <v>0</v>
          </cell>
          <cell r="J41">
            <v>37555.699999999997</v>
          </cell>
        </row>
        <row r="42">
          <cell r="A42">
            <v>39</v>
          </cell>
          <cell r="B42">
            <v>39</v>
          </cell>
          <cell r="C42" t="str">
            <v>호안브럭(구역/도선)</v>
          </cell>
          <cell r="D42" t="str">
            <v>0.4*0.4*0.1</v>
          </cell>
          <cell r="E42">
            <v>1</v>
          </cell>
          <cell r="F42" t="str">
            <v>㎥</v>
          </cell>
          <cell r="G42">
            <v>6177.06</v>
          </cell>
          <cell r="H42">
            <v>327</v>
          </cell>
          <cell r="I42">
            <v>0</v>
          </cell>
          <cell r="J42">
            <v>5850.06</v>
          </cell>
          <cell r="K42">
            <v>20</v>
          </cell>
          <cell r="L42" t="str">
            <v>호표</v>
          </cell>
        </row>
        <row r="43">
          <cell r="A43">
            <v>40</v>
          </cell>
          <cell r="B43">
            <v>40</v>
          </cell>
          <cell r="E43">
            <v>1</v>
          </cell>
          <cell r="F43" t="str">
            <v>㎥</v>
          </cell>
          <cell r="G43">
            <v>5967.06</v>
          </cell>
          <cell r="H43">
            <v>327</v>
          </cell>
          <cell r="I43">
            <v>0</v>
          </cell>
          <cell r="J43">
            <v>5640.06</v>
          </cell>
        </row>
        <row r="44">
          <cell r="A44">
            <v>41</v>
          </cell>
          <cell r="B44">
            <v>41</v>
          </cell>
          <cell r="C44" t="str">
            <v>철근가공조립및운반</v>
          </cell>
          <cell r="D44" t="str">
            <v>Con'c10㎥미만</v>
          </cell>
          <cell r="E44">
            <v>1</v>
          </cell>
          <cell r="F44" t="str">
            <v>㎏</v>
          </cell>
          <cell r="G44">
            <v>518</v>
          </cell>
          <cell r="H44">
            <v>477</v>
          </cell>
          <cell r="I44">
            <v>1</v>
          </cell>
          <cell r="J44">
            <v>40</v>
          </cell>
          <cell r="K44">
            <v>21</v>
          </cell>
          <cell r="L44" t="str">
            <v>호표</v>
          </cell>
        </row>
        <row r="45">
          <cell r="A45">
            <v>42</v>
          </cell>
          <cell r="B45">
            <v>42</v>
          </cell>
          <cell r="E45">
            <v>1</v>
          </cell>
          <cell r="F45" t="str">
            <v>㎏</v>
          </cell>
          <cell r="G45">
            <v>554</v>
          </cell>
          <cell r="H45">
            <v>513</v>
          </cell>
          <cell r="I45">
            <v>1</v>
          </cell>
          <cell r="J45">
            <v>40</v>
          </cell>
        </row>
        <row r="46">
          <cell r="A46">
            <v>43</v>
          </cell>
          <cell r="B46">
            <v>43</v>
          </cell>
          <cell r="C46" t="str">
            <v>철근가공조립및운반</v>
          </cell>
          <cell r="D46" t="str">
            <v>Con'c10㎥이상</v>
          </cell>
          <cell r="E46">
            <v>1</v>
          </cell>
          <cell r="F46" t="str">
            <v>㎏</v>
          </cell>
          <cell r="G46">
            <v>402</v>
          </cell>
          <cell r="H46">
            <v>367</v>
          </cell>
          <cell r="I46">
            <v>1</v>
          </cell>
          <cell r="J46">
            <v>34</v>
          </cell>
          <cell r="K46">
            <v>22</v>
          </cell>
          <cell r="L46" t="str">
            <v>호표</v>
          </cell>
        </row>
        <row r="47">
          <cell r="A47">
            <v>44</v>
          </cell>
          <cell r="B47">
            <v>44</v>
          </cell>
          <cell r="E47">
            <v>1</v>
          </cell>
          <cell r="F47" t="str">
            <v>㎏</v>
          </cell>
          <cell r="G47">
            <v>430</v>
          </cell>
          <cell r="H47">
            <v>395</v>
          </cell>
          <cell r="I47">
            <v>1</v>
          </cell>
          <cell r="J47">
            <v>34</v>
          </cell>
        </row>
        <row r="48">
          <cell r="A48">
            <v>45</v>
          </cell>
          <cell r="B48">
            <v>45</v>
          </cell>
          <cell r="C48" t="str">
            <v>흙깍기(L=≤3m)(인력)</v>
          </cell>
          <cell r="E48">
            <v>1</v>
          </cell>
          <cell r="F48" t="str">
            <v>㎥</v>
          </cell>
          <cell r="G48">
            <v>2119</v>
          </cell>
          <cell r="H48">
            <v>2119</v>
          </cell>
          <cell r="I48">
            <v>0</v>
          </cell>
          <cell r="J48">
            <v>0</v>
          </cell>
          <cell r="K48">
            <v>1</v>
          </cell>
          <cell r="L48" t="str">
            <v>호표</v>
          </cell>
        </row>
        <row r="49">
          <cell r="A49">
            <v>46</v>
          </cell>
          <cell r="B49">
            <v>46</v>
          </cell>
          <cell r="E49">
            <v>1</v>
          </cell>
          <cell r="F49" t="str">
            <v>㎥</v>
          </cell>
          <cell r="G49">
            <v>2364</v>
          </cell>
          <cell r="H49">
            <v>2364</v>
          </cell>
          <cell r="I49">
            <v>0</v>
          </cell>
          <cell r="J49">
            <v>0</v>
          </cell>
        </row>
        <row r="50">
          <cell r="A50">
            <v>47</v>
          </cell>
          <cell r="B50">
            <v>47</v>
          </cell>
          <cell r="C50" t="str">
            <v>흙깍기(일반)</v>
          </cell>
          <cell r="D50" t="str">
            <v>0.7㎥</v>
          </cell>
          <cell r="E50">
            <v>1</v>
          </cell>
          <cell r="F50" t="str">
            <v>㎥</v>
          </cell>
          <cell r="G50">
            <v>656</v>
          </cell>
          <cell r="H50">
            <v>314</v>
          </cell>
          <cell r="I50">
            <v>93</v>
          </cell>
          <cell r="J50">
            <v>249</v>
          </cell>
          <cell r="K50">
            <v>2</v>
          </cell>
          <cell r="L50" t="str">
            <v>호표</v>
          </cell>
        </row>
        <row r="51">
          <cell r="A51">
            <v>48</v>
          </cell>
          <cell r="B51">
            <v>48</v>
          </cell>
          <cell r="E51">
            <v>1</v>
          </cell>
          <cell r="F51" t="str">
            <v>㎥</v>
          </cell>
          <cell r="G51">
            <v>688</v>
          </cell>
          <cell r="H51">
            <v>320</v>
          </cell>
          <cell r="I51">
            <v>119</v>
          </cell>
          <cell r="J51">
            <v>249</v>
          </cell>
        </row>
        <row r="52">
          <cell r="A52">
            <v>49</v>
          </cell>
          <cell r="B52">
            <v>49</v>
          </cell>
          <cell r="C52" t="str">
            <v>흙깍기(인+중)일반</v>
          </cell>
          <cell r="D52" t="str">
            <v>인력20% 중기80%</v>
          </cell>
          <cell r="E52">
            <v>1</v>
          </cell>
          <cell r="F52" t="str">
            <v>㎥</v>
          </cell>
          <cell r="G52">
            <v>947</v>
          </cell>
          <cell r="H52">
            <v>674</v>
          </cell>
          <cell r="I52">
            <v>74</v>
          </cell>
          <cell r="J52">
            <v>199</v>
          </cell>
          <cell r="K52">
            <v>3</v>
          </cell>
          <cell r="L52" t="str">
            <v>호표</v>
          </cell>
        </row>
        <row r="53">
          <cell r="A53">
            <v>50</v>
          </cell>
          <cell r="B53">
            <v>50</v>
          </cell>
          <cell r="E53">
            <v>1</v>
          </cell>
          <cell r="F53" t="str">
            <v>㎥</v>
          </cell>
          <cell r="G53">
            <v>1022</v>
          </cell>
          <cell r="H53">
            <v>728</v>
          </cell>
          <cell r="I53">
            <v>95</v>
          </cell>
          <cell r="J53">
            <v>199</v>
          </cell>
        </row>
        <row r="54">
          <cell r="A54">
            <v>51</v>
          </cell>
          <cell r="B54">
            <v>51</v>
          </cell>
          <cell r="C54" t="str">
            <v>층따기</v>
          </cell>
          <cell r="D54" t="str">
            <v>백호우</v>
          </cell>
          <cell r="E54">
            <v>1</v>
          </cell>
          <cell r="F54" t="str">
            <v>㎥</v>
          </cell>
          <cell r="G54">
            <v>765</v>
          </cell>
          <cell r="H54">
            <v>366</v>
          </cell>
          <cell r="I54">
            <v>109</v>
          </cell>
          <cell r="J54">
            <v>290</v>
          </cell>
          <cell r="K54">
            <v>4</v>
          </cell>
          <cell r="L54" t="str">
            <v>호표</v>
          </cell>
        </row>
        <row r="55">
          <cell r="A55">
            <v>52</v>
          </cell>
          <cell r="B55">
            <v>52</v>
          </cell>
          <cell r="E55">
            <v>1</v>
          </cell>
          <cell r="F55" t="str">
            <v>㎥</v>
          </cell>
          <cell r="G55">
            <v>802</v>
          </cell>
          <cell r="H55">
            <v>373</v>
          </cell>
          <cell r="I55">
            <v>139</v>
          </cell>
          <cell r="J55">
            <v>290</v>
          </cell>
        </row>
        <row r="56">
          <cell r="A56">
            <v>53</v>
          </cell>
          <cell r="B56">
            <v>53</v>
          </cell>
          <cell r="C56" t="str">
            <v>표토제거(경사부)</v>
          </cell>
          <cell r="D56" t="str">
            <v>백호우0.7톤</v>
          </cell>
          <cell r="E56">
            <v>1</v>
          </cell>
          <cell r="F56" t="str">
            <v>㎥</v>
          </cell>
          <cell r="G56">
            <v>847</v>
          </cell>
          <cell r="H56">
            <v>405</v>
          </cell>
          <cell r="I56">
            <v>121</v>
          </cell>
          <cell r="J56">
            <v>321</v>
          </cell>
          <cell r="K56">
            <v>5</v>
          </cell>
          <cell r="L56" t="str">
            <v>호표</v>
          </cell>
        </row>
        <row r="57">
          <cell r="A57">
            <v>54</v>
          </cell>
          <cell r="B57">
            <v>54</v>
          </cell>
          <cell r="E57">
            <v>1</v>
          </cell>
          <cell r="F57" t="str">
            <v>㎥</v>
          </cell>
          <cell r="G57">
            <v>888</v>
          </cell>
          <cell r="H57">
            <v>413</v>
          </cell>
          <cell r="I57">
            <v>154</v>
          </cell>
          <cell r="J57">
            <v>321</v>
          </cell>
        </row>
        <row r="58">
          <cell r="A58">
            <v>55</v>
          </cell>
          <cell r="B58">
            <v>55</v>
          </cell>
          <cell r="C58" t="str">
            <v>순흙쌓기(인력)</v>
          </cell>
          <cell r="D58" t="str">
            <v>일반</v>
          </cell>
          <cell r="E58">
            <v>1</v>
          </cell>
          <cell r="F58" t="str">
            <v>㎥</v>
          </cell>
          <cell r="G58">
            <v>9962</v>
          </cell>
          <cell r="H58">
            <v>9962</v>
          </cell>
          <cell r="I58">
            <v>0</v>
          </cell>
          <cell r="J58">
            <v>0</v>
          </cell>
          <cell r="K58">
            <v>6</v>
          </cell>
          <cell r="L58" t="str">
            <v>호표</v>
          </cell>
        </row>
        <row r="59">
          <cell r="A59">
            <v>56</v>
          </cell>
          <cell r="B59">
            <v>56</v>
          </cell>
          <cell r="E59">
            <v>1</v>
          </cell>
          <cell r="F59" t="str">
            <v>㎥</v>
          </cell>
          <cell r="G59">
            <v>11206</v>
          </cell>
          <cell r="H59">
            <v>11206</v>
          </cell>
          <cell r="I59">
            <v>0</v>
          </cell>
          <cell r="J59">
            <v>0</v>
          </cell>
        </row>
        <row r="60">
          <cell r="A60">
            <v>57</v>
          </cell>
          <cell r="B60">
            <v>57</v>
          </cell>
          <cell r="C60" t="str">
            <v>유용흙쌓기(중기)</v>
          </cell>
          <cell r="D60" t="str">
            <v>도쟈13톤</v>
          </cell>
          <cell r="E60">
            <v>1</v>
          </cell>
          <cell r="F60" t="str">
            <v>㎥</v>
          </cell>
          <cell r="G60">
            <v>1070</v>
          </cell>
          <cell r="H60">
            <v>408</v>
          </cell>
          <cell r="I60">
            <v>229</v>
          </cell>
          <cell r="J60">
            <v>433</v>
          </cell>
          <cell r="K60">
            <v>7</v>
          </cell>
          <cell r="L60" t="str">
            <v>호표</v>
          </cell>
        </row>
        <row r="61">
          <cell r="A61">
            <v>58</v>
          </cell>
          <cell r="B61">
            <v>58</v>
          </cell>
          <cell r="E61">
            <v>1</v>
          </cell>
          <cell r="F61" t="str">
            <v>㎥</v>
          </cell>
          <cell r="G61">
            <v>1152</v>
          </cell>
          <cell r="H61">
            <v>417</v>
          </cell>
          <cell r="I61">
            <v>293</v>
          </cell>
          <cell r="J61">
            <v>442</v>
          </cell>
        </row>
        <row r="62">
          <cell r="A62">
            <v>59</v>
          </cell>
          <cell r="B62">
            <v>59</v>
          </cell>
          <cell r="C62" t="str">
            <v>제당덧쌓기</v>
          </cell>
          <cell r="D62" t="str">
            <v>복합중기(대+소)</v>
          </cell>
          <cell r="E62">
            <v>1</v>
          </cell>
          <cell r="F62" t="str">
            <v>㎥</v>
          </cell>
          <cell r="G62">
            <v>4962</v>
          </cell>
          <cell r="H62">
            <v>2290</v>
          </cell>
          <cell r="I62">
            <v>1092</v>
          </cell>
          <cell r="J62">
            <v>1580</v>
          </cell>
          <cell r="K62">
            <v>8</v>
          </cell>
          <cell r="L62" t="str">
            <v>호표</v>
          </cell>
        </row>
        <row r="63">
          <cell r="A63">
            <v>60</v>
          </cell>
          <cell r="B63">
            <v>60</v>
          </cell>
          <cell r="E63">
            <v>1</v>
          </cell>
          <cell r="F63" t="str">
            <v>㎥</v>
          </cell>
          <cell r="G63">
            <v>5364</v>
          </cell>
          <cell r="H63">
            <v>2371</v>
          </cell>
          <cell r="I63">
            <v>1398</v>
          </cell>
          <cell r="J63">
            <v>1595</v>
          </cell>
        </row>
        <row r="64">
          <cell r="A64">
            <v>61</v>
          </cell>
          <cell r="B64">
            <v>61</v>
          </cell>
          <cell r="C64" t="str">
            <v>제당덧쌓기</v>
          </cell>
          <cell r="D64" t="str">
            <v>복합중기(4.5ton)</v>
          </cell>
          <cell r="E64">
            <v>1</v>
          </cell>
          <cell r="F64" t="str">
            <v>㎥</v>
          </cell>
          <cell r="G64">
            <v>4036</v>
          </cell>
          <cell r="H64">
            <v>2025</v>
          </cell>
          <cell r="I64">
            <v>801</v>
          </cell>
          <cell r="J64">
            <v>1210</v>
          </cell>
          <cell r="K64">
            <v>9</v>
          </cell>
          <cell r="L64" t="str">
            <v>호표</v>
          </cell>
        </row>
        <row r="65">
          <cell r="A65">
            <v>62</v>
          </cell>
          <cell r="B65">
            <v>62</v>
          </cell>
          <cell r="E65">
            <v>1</v>
          </cell>
          <cell r="F65" t="str">
            <v>㎥</v>
          </cell>
          <cell r="G65">
            <v>4361</v>
          </cell>
          <cell r="H65">
            <v>2111</v>
          </cell>
          <cell r="I65">
            <v>1025</v>
          </cell>
          <cell r="J65">
            <v>1225</v>
          </cell>
        </row>
        <row r="66">
          <cell r="A66">
            <v>63</v>
          </cell>
          <cell r="B66">
            <v>63</v>
          </cell>
          <cell r="C66" t="str">
            <v>사토처리(수-사토장)</v>
          </cell>
          <cell r="D66" t="str">
            <v>복합중기</v>
          </cell>
          <cell r="E66">
            <v>1</v>
          </cell>
          <cell r="F66" t="str">
            <v>㎡</v>
          </cell>
          <cell r="G66">
            <v>2800</v>
          </cell>
          <cell r="H66">
            <v>960</v>
          </cell>
          <cell r="I66">
            <v>853</v>
          </cell>
          <cell r="J66">
            <v>987</v>
          </cell>
          <cell r="K66">
            <v>10</v>
          </cell>
          <cell r="L66" t="str">
            <v>호표</v>
          </cell>
        </row>
        <row r="67">
          <cell r="A67">
            <v>64</v>
          </cell>
          <cell r="B67">
            <v>64</v>
          </cell>
          <cell r="E67">
            <v>1</v>
          </cell>
          <cell r="F67" t="str">
            <v>㎡</v>
          </cell>
          <cell r="G67">
            <v>3047</v>
          </cell>
          <cell r="H67">
            <v>970</v>
          </cell>
          <cell r="I67">
            <v>1090</v>
          </cell>
          <cell r="J67">
            <v>987</v>
          </cell>
        </row>
        <row r="68">
          <cell r="A68">
            <v>65</v>
          </cell>
          <cell r="B68">
            <v>65</v>
          </cell>
          <cell r="C68" t="str">
            <v>석축헐기및 유용</v>
          </cell>
          <cell r="D68" t="str">
            <v>(인력)</v>
          </cell>
          <cell r="E68">
            <v>1</v>
          </cell>
          <cell r="F68" t="str">
            <v>㎡</v>
          </cell>
          <cell r="G68">
            <v>3221</v>
          </cell>
          <cell r="H68">
            <v>1540</v>
          </cell>
          <cell r="I68">
            <v>460</v>
          </cell>
          <cell r="J68">
            <v>1221</v>
          </cell>
          <cell r="K68">
            <v>11</v>
          </cell>
          <cell r="L68" t="str">
            <v>호표</v>
          </cell>
        </row>
        <row r="69">
          <cell r="A69">
            <v>66</v>
          </cell>
          <cell r="B69">
            <v>66</v>
          </cell>
          <cell r="E69">
            <v>1</v>
          </cell>
          <cell r="F69" t="str">
            <v>㎡</v>
          </cell>
          <cell r="G69">
            <v>3378</v>
          </cell>
          <cell r="H69">
            <v>1571</v>
          </cell>
          <cell r="I69">
            <v>586</v>
          </cell>
          <cell r="J69">
            <v>1221</v>
          </cell>
        </row>
        <row r="70">
          <cell r="A70">
            <v>67</v>
          </cell>
          <cell r="B70">
            <v>67</v>
          </cell>
          <cell r="C70" t="str">
            <v>성토면고르기</v>
          </cell>
          <cell r="D70" t="str">
            <v>(인력)</v>
          </cell>
          <cell r="E70">
            <v>1</v>
          </cell>
          <cell r="F70" t="str">
            <v>㎥</v>
          </cell>
          <cell r="G70">
            <v>945</v>
          </cell>
          <cell r="H70">
            <v>945.10040000000004</v>
          </cell>
          <cell r="I70">
            <v>0</v>
          </cell>
          <cell r="J70">
            <v>0</v>
          </cell>
          <cell r="K70">
            <v>12</v>
          </cell>
          <cell r="L70" t="str">
            <v>호표</v>
          </cell>
        </row>
        <row r="71">
          <cell r="A71">
            <v>68</v>
          </cell>
          <cell r="B71">
            <v>68</v>
          </cell>
          <cell r="E71">
            <v>1</v>
          </cell>
          <cell r="F71" t="str">
            <v>㎥</v>
          </cell>
          <cell r="G71">
            <v>1060</v>
          </cell>
          <cell r="H71">
            <v>1060.7364</v>
          </cell>
          <cell r="I71">
            <v>0</v>
          </cell>
          <cell r="J71">
            <v>0</v>
          </cell>
        </row>
        <row r="72">
          <cell r="A72">
            <v>69</v>
          </cell>
          <cell r="B72">
            <v>69</v>
          </cell>
          <cell r="C72" t="str">
            <v>터파기(인력)</v>
          </cell>
          <cell r="D72" t="str">
            <v>일반토사(0-1m)</v>
          </cell>
          <cell r="E72">
            <v>1</v>
          </cell>
          <cell r="F72" t="str">
            <v>㎥</v>
          </cell>
          <cell r="G72">
            <v>7664</v>
          </cell>
          <cell r="H72">
            <v>7664.2000000000007</v>
          </cell>
          <cell r="I72">
            <v>0</v>
          </cell>
          <cell r="J72">
            <v>0</v>
          </cell>
          <cell r="K72">
            <v>13</v>
          </cell>
          <cell r="L72" t="str">
            <v>호표</v>
          </cell>
        </row>
        <row r="73">
          <cell r="A73">
            <v>70</v>
          </cell>
          <cell r="B73">
            <v>70</v>
          </cell>
          <cell r="E73">
            <v>1</v>
          </cell>
          <cell r="F73" t="str">
            <v>㎥</v>
          </cell>
          <cell r="G73">
            <v>8621</v>
          </cell>
          <cell r="H73">
            <v>8621</v>
          </cell>
          <cell r="I73">
            <v>0</v>
          </cell>
          <cell r="J73">
            <v>0</v>
          </cell>
        </row>
        <row r="74">
          <cell r="A74">
            <v>71</v>
          </cell>
          <cell r="B74">
            <v>71</v>
          </cell>
          <cell r="C74" t="str">
            <v>터파기(중기)</v>
          </cell>
          <cell r="D74" t="str">
            <v>보통 0.7㎥</v>
          </cell>
          <cell r="E74">
            <v>1</v>
          </cell>
          <cell r="F74" t="str">
            <v>㎥</v>
          </cell>
          <cell r="G74">
            <v>919</v>
          </cell>
          <cell r="H74">
            <v>440</v>
          </cell>
          <cell r="I74">
            <v>131</v>
          </cell>
          <cell r="J74">
            <v>348</v>
          </cell>
          <cell r="K74">
            <v>14</v>
          </cell>
          <cell r="L74" t="str">
            <v>호표</v>
          </cell>
        </row>
        <row r="75">
          <cell r="A75">
            <v>72</v>
          </cell>
          <cell r="B75">
            <v>72</v>
          </cell>
          <cell r="E75">
            <v>1</v>
          </cell>
          <cell r="F75" t="str">
            <v>㎥</v>
          </cell>
          <cell r="G75">
            <v>963</v>
          </cell>
          <cell r="H75">
            <v>448</v>
          </cell>
          <cell r="I75">
            <v>167</v>
          </cell>
          <cell r="J75">
            <v>348</v>
          </cell>
        </row>
        <row r="76">
          <cell r="A76">
            <v>73</v>
          </cell>
          <cell r="B76">
            <v>73</v>
          </cell>
          <cell r="C76" t="str">
            <v>터파기(인+중)</v>
          </cell>
          <cell r="D76" t="str">
            <v>인력20% 중기80%</v>
          </cell>
          <cell r="E76">
            <v>1</v>
          </cell>
          <cell r="F76" t="str">
            <v>㎥</v>
          </cell>
          <cell r="G76">
            <v>2268</v>
          </cell>
          <cell r="H76">
            <v>1884.8400000000001</v>
          </cell>
          <cell r="I76">
            <v>104.80000000000001</v>
          </cell>
          <cell r="J76">
            <v>278.40000000000003</v>
          </cell>
          <cell r="K76">
            <v>15</v>
          </cell>
          <cell r="L76" t="str">
            <v>호표</v>
          </cell>
        </row>
        <row r="77">
          <cell r="A77">
            <v>74</v>
          </cell>
          <cell r="B77">
            <v>74</v>
          </cell>
          <cell r="E77">
            <v>1</v>
          </cell>
          <cell r="F77" t="str">
            <v>㎥</v>
          </cell>
          <cell r="G77">
            <v>2494</v>
          </cell>
          <cell r="H77">
            <v>2082.6</v>
          </cell>
          <cell r="I77">
            <v>133.6</v>
          </cell>
          <cell r="J77">
            <v>278.40000000000003</v>
          </cell>
        </row>
        <row r="78">
          <cell r="A78">
            <v>75</v>
          </cell>
          <cell r="B78">
            <v>75</v>
          </cell>
          <cell r="C78" t="str">
            <v>되메우기(인력)</v>
          </cell>
          <cell r="E78">
            <v>1</v>
          </cell>
          <cell r="F78" t="str">
            <v>㎥</v>
          </cell>
          <cell r="G78">
            <v>6514</v>
          </cell>
          <cell r="H78">
            <v>6514.5700000000006</v>
          </cell>
          <cell r="I78">
            <v>0</v>
          </cell>
          <cell r="J78">
            <v>0</v>
          </cell>
          <cell r="K78">
            <v>16</v>
          </cell>
          <cell r="L78" t="str">
            <v>호표</v>
          </cell>
        </row>
        <row r="79">
          <cell r="A79">
            <v>76</v>
          </cell>
          <cell r="B79">
            <v>76</v>
          </cell>
          <cell r="E79">
            <v>1</v>
          </cell>
          <cell r="F79" t="str">
            <v>㎡</v>
          </cell>
          <cell r="G79">
            <v>7327</v>
          </cell>
          <cell r="H79">
            <v>7327.85</v>
          </cell>
          <cell r="I79">
            <v>0</v>
          </cell>
          <cell r="J79">
            <v>0</v>
          </cell>
        </row>
        <row r="80">
          <cell r="A80">
            <v>77</v>
          </cell>
          <cell r="B80">
            <v>77</v>
          </cell>
          <cell r="C80" t="str">
            <v>되메우기(중기)</v>
          </cell>
          <cell r="D80" t="str">
            <v>백호0.7㎥+콤팩트</v>
          </cell>
          <cell r="E80">
            <v>1</v>
          </cell>
          <cell r="F80" t="str">
            <v>㎡</v>
          </cell>
          <cell r="G80">
            <v>1417</v>
          </cell>
          <cell r="H80">
            <v>1265</v>
          </cell>
          <cell r="I80">
            <v>91</v>
          </cell>
          <cell r="J80">
            <v>61</v>
          </cell>
          <cell r="K80">
            <v>17</v>
          </cell>
          <cell r="L80" t="str">
            <v>호표</v>
          </cell>
        </row>
        <row r="81">
          <cell r="A81">
            <v>78</v>
          </cell>
          <cell r="B81">
            <v>78</v>
          </cell>
          <cell r="E81">
            <v>1</v>
          </cell>
          <cell r="F81" t="str">
            <v>㎡</v>
          </cell>
          <cell r="G81">
            <v>1425</v>
          </cell>
          <cell r="H81">
            <v>1262</v>
          </cell>
          <cell r="I81">
            <v>99</v>
          </cell>
          <cell r="J81">
            <v>64</v>
          </cell>
        </row>
        <row r="82">
          <cell r="A82">
            <v>79</v>
          </cell>
          <cell r="B82">
            <v>79</v>
          </cell>
          <cell r="C82" t="str">
            <v>되메우기(중기)</v>
          </cell>
          <cell r="D82" t="str">
            <v>백호0.7㎥</v>
          </cell>
          <cell r="E82">
            <v>1</v>
          </cell>
          <cell r="F82" t="str">
            <v>㎥</v>
          </cell>
          <cell r="G82">
            <v>626</v>
          </cell>
          <cell r="H82">
            <v>300</v>
          </cell>
          <cell r="I82">
            <v>89</v>
          </cell>
          <cell r="J82">
            <v>237</v>
          </cell>
          <cell r="K82">
            <v>18</v>
          </cell>
          <cell r="L82" t="str">
            <v>호표</v>
          </cell>
        </row>
        <row r="83">
          <cell r="A83">
            <v>80</v>
          </cell>
          <cell r="B83">
            <v>80</v>
          </cell>
          <cell r="E83">
            <v>1</v>
          </cell>
          <cell r="F83" t="str">
            <v>㎥</v>
          </cell>
          <cell r="G83">
            <v>656</v>
          </cell>
          <cell r="H83">
            <v>305</v>
          </cell>
          <cell r="I83">
            <v>114</v>
          </cell>
          <cell r="J83">
            <v>237</v>
          </cell>
        </row>
        <row r="84">
          <cell r="A84">
            <v>81</v>
          </cell>
          <cell r="B84">
            <v>81</v>
          </cell>
          <cell r="C84" t="str">
            <v>되메우기(인+중)</v>
          </cell>
          <cell r="D84" t="str">
            <v>중기80% 인력20%</v>
          </cell>
          <cell r="E84">
            <v>1</v>
          </cell>
          <cell r="F84" t="str">
            <v>㎥</v>
          </cell>
          <cell r="G84">
            <v>1803</v>
          </cell>
          <cell r="H84">
            <v>1542.9140000000002</v>
          </cell>
          <cell r="I84">
            <v>71.2</v>
          </cell>
          <cell r="J84">
            <v>189.60000000000002</v>
          </cell>
          <cell r="K84">
            <v>19</v>
          </cell>
          <cell r="L84" t="str">
            <v>호표</v>
          </cell>
        </row>
        <row r="85">
          <cell r="A85">
            <v>82</v>
          </cell>
          <cell r="B85">
            <v>82</v>
          </cell>
          <cell r="E85">
            <v>1</v>
          </cell>
          <cell r="F85" t="str">
            <v>㎥</v>
          </cell>
          <cell r="G85">
            <v>1990</v>
          </cell>
          <cell r="H85">
            <v>1709.5700000000002</v>
          </cell>
          <cell r="I85">
            <v>91.2</v>
          </cell>
          <cell r="J85">
            <v>189.60000000000002</v>
          </cell>
        </row>
        <row r="86">
          <cell r="A86">
            <v>83</v>
          </cell>
          <cell r="B86">
            <v>83</v>
          </cell>
          <cell r="C86" t="str">
            <v>기계되메움</v>
          </cell>
          <cell r="D86" t="str">
            <v>백호0.7㎥+램머</v>
          </cell>
          <cell r="E86">
            <v>1</v>
          </cell>
          <cell r="F86" t="str">
            <v>㎥</v>
          </cell>
          <cell r="G86">
            <v>4293</v>
          </cell>
          <cell r="H86">
            <v>3865</v>
          </cell>
          <cell r="I86">
            <v>279</v>
          </cell>
          <cell r="J86">
            <v>149</v>
          </cell>
          <cell r="K86">
            <v>20</v>
          </cell>
          <cell r="L86" t="str">
            <v>호표</v>
          </cell>
        </row>
        <row r="87">
          <cell r="A87">
            <v>84</v>
          </cell>
          <cell r="B87">
            <v>84</v>
          </cell>
          <cell r="E87">
            <v>1</v>
          </cell>
          <cell r="F87" t="str">
            <v>㎥</v>
          </cell>
          <cell r="G87">
            <v>4309</v>
          </cell>
          <cell r="H87">
            <v>3855</v>
          </cell>
          <cell r="I87">
            <v>302</v>
          </cell>
          <cell r="J87">
            <v>152</v>
          </cell>
        </row>
        <row r="88">
          <cell r="A88">
            <v>85</v>
          </cell>
          <cell r="B88">
            <v>85</v>
          </cell>
          <cell r="C88" t="str">
            <v>다지기(중기)</v>
          </cell>
          <cell r="D88" t="str">
            <v>램머 80kg</v>
          </cell>
          <cell r="E88">
            <v>1</v>
          </cell>
          <cell r="F88" t="str">
            <v>㎥</v>
          </cell>
          <cell r="G88">
            <v>2876</v>
          </cell>
          <cell r="H88">
            <v>2600</v>
          </cell>
          <cell r="I88">
            <v>188</v>
          </cell>
          <cell r="J88">
            <v>88</v>
          </cell>
          <cell r="K88">
            <v>21</v>
          </cell>
          <cell r="L88" t="str">
            <v>호표</v>
          </cell>
        </row>
        <row r="89">
          <cell r="A89">
            <v>86</v>
          </cell>
          <cell r="B89">
            <v>86</v>
          </cell>
          <cell r="E89">
            <v>1</v>
          </cell>
          <cell r="F89" t="str">
            <v>㎥</v>
          </cell>
          <cell r="G89">
            <v>2884</v>
          </cell>
          <cell r="H89">
            <v>2593</v>
          </cell>
          <cell r="I89">
            <v>203</v>
          </cell>
          <cell r="J89">
            <v>88</v>
          </cell>
        </row>
        <row r="90">
          <cell r="A90">
            <v>87</v>
          </cell>
          <cell r="B90">
            <v>87</v>
          </cell>
          <cell r="C90" t="str">
            <v>다지기(중기)</v>
          </cell>
          <cell r="D90" t="str">
            <v>콤팩트 1.5Ton</v>
          </cell>
          <cell r="E90">
            <v>1</v>
          </cell>
          <cell r="F90" t="str">
            <v>㎥</v>
          </cell>
          <cell r="G90">
            <v>1417</v>
          </cell>
          <cell r="H90">
            <v>1265</v>
          </cell>
          <cell r="I90">
            <v>91</v>
          </cell>
          <cell r="J90">
            <v>61</v>
          </cell>
          <cell r="K90">
            <v>22</v>
          </cell>
          <cell r="L90" t="str">
            <v>호표</v>
          </cell>
        </row>
        <row r="91">
          <cell r="A91">
            <v>88</v>
          </cell>
          <cell r="B91">
            <v>88</v>
          </cell>
          <cell r="E91">
            <v>1</v>
          </cell>
          <cell r="F91" t="str">
            <v>㎥</v>
          </cell>
          <cell r="G91">
            <v>1425</v>
          </cell>
          <cell r="H91">
            <v>1262</v>
          </cell>
          <cell r="I91">
            <v>99</v>
          </cell>
          <cell r="J91">
            <v>64</v>
          </cell>
        </row>
        <row r="92">
          <cell r="A92">
            <v>89</v>
          </cell>
          <cell r="B92">
            <v>89</v>
          </cell>
          <cell r="C92" t="str">
            <v>기초모래</v>
          </cell>
          <cell r="E92">
            <v>1</v>
          </cell>
          <cell r="F92" t="str">
            <v>㎥</v>
          </cell>
          <cell r="G92">
            <v>8511</v>
          </cell>
          <cell r="H92">
            <v>6375.47</v>
          </cell>
          <cell r="I92">
            <v>968</v>
          </cell>
          <cell r="J92">
            <v>1168</v>
          </cell>
          <cell r="K92">
            <v>23</v>
          </cell>
          <cell r="L92" t="str">
            <v>호표</v>
          </cell>
        </row>
        <row r="93">
          <cell r="A93">
            <v>90</v>
          </cell>
          <cell r="B93">
            <v>90</v>
          </cell>
          <cell r="E93">
            <v>1</v>
          </cell>
          <cell r="F93" t="str">
            <v>㎥</v>
          </cell>
          <cell r="G93">
            <v>9317</v>
          </cell>
          <cell r="H93">
            <v>6957.35</v>
          </cell>
          <cell r="I93">
            <v>1192</v>
          </cell>
          <cell r="J93">
            <v>1168</v>
          </cell>
        </row>
        <row r="94">
          <cell r="A94">
            <v>91</v>
          </cell>
          <cell r="B94">
            <v>91</v>
          </cell>
          <cell r="C94" t="str">
            <v>뒷체움자갈</v>
          </cell>
          <cell r="E94">
            <v>1</v>
          </cell>
          <cell r="F94" t="str">
            <v>㎥</v>
          </cell>
          <cell r="G94">
            <v>31215</v>
          </cell>
          <cell r="H94">
            <v>24480.47</v>
          </cell>
          <cell r="I94">
            <v>2975</v>
          </cell>
          <cell r="J94">
            <v>3760</v>
          </cell>
          <cell r="K94">
            <v>24</v>
          </cell>
          <cell r="L94" t="str">
            <v>호표</v>
          </cell>
        </row>
        <row r="95">
          <cell r="A95">
            <v>92</v>
          </cell>
          <cell r="B95">
            <v>92</v>
          </cell>
          <cell r="E95">
            <v>1</v>
          </cell>
          <cell r="F95" t="str">
            <v>㎥</v>
          </cell>
          <cell r="G95">
            <v>31533</v>
          </cell>
          <cell r="H95">
            <v>23899.35</v>
          </cell>
          <cell r="I95">
            <v>3756</v>
          </cell>
          <cell r="J95">
            <v>3878</v>
          </cell>
        </row>
        <row r="96">
          <cell r="A96">
            <v>93</v>
          </cell>
          <cell r="B96">
            <v>93</v>
          </cell>
          <cell r="C96" t="str">
            <v>줄  떼</v>
          </cell>
          <cell r="D96" t="str">
            <v>현장체취</v>
          </cell>
          <cell r="E96">
            <v>1</v>
          </cell>
          <cell r="F96" t="str">
            <v>㎡</v>
          </cell>
          <cell r="G96">
            <v>3916</v>
          </cell>
          <cell r="H96">
            <v>3901.7790000000005</v>
          </cell>
          <cell r="I96">
            <v>3</v>
          </cell>
          <cell r="J96">
            <v>12</v>
          </cell>
          <cell r="K96">
            <v>25</v>
          </cell>
          <cell r="L96" t="str">
            <v>호표</v>
          </cell>
        </row>
        <row r="97">
          <cell r="A97">
            <v>94</v>
          </cell>
          <cell r="B97">
            <v>94</v>
          </cell>
          <cell r="E97">
            <v>1</v>
          </cell>
          <cell r="F97" t="str">
            <v>㎡</v>
          </cell>
          <cell r="G97">
            <v>4399</v>
          </cell>
          <cell r="H97">
            <v>4384.3950000000004</v>
          </cell>
          <cell r="I97">
            <v>3</v>
          </cell>
          <cell r="J97">
            <v>12</v>
          </cell>
        </row>
        <row r="98">
          <cell r="A98">
            <v>95</v>
          </cell>
          <cell r="B98">
            <v>95</v>
          </cell>
          <cell r="C98" t="str">
            <v>줄  떼</v>
          </cell>
          <cell r="D98" t="str">
            <v>구입(8톤트럭)</v>
          </cell>
          <cell r="E98">
            <v>1</v>
          </cell>
          <cell r="F98" t="str">
            <v>㎡</v>
          </cell>
          <cell r="G98">
            <v>3522</v>
          </cell>
          <cell r="H98">
            <v>2752.1490000000003</v>
          </cell>
          <cell r="I98">
            <v>623.62</v>
          </cell>
          <cell r="J98">
            <v>147</v>
          </cell>
          <cell r="K98">
            <v>26</v>
          </cell>
          <cell r="L98" t="str">
            <v>호표</v>
          </cell>
        </row>
        <row r="99">
          <cell r="A99">
            <v>96</v>
          </cell>
          <cell r="B99">
            <v>96</v>
          </cell>
          <cell r="E99">
            <v>1</v>
          </cell>
          <cell r="F99" t="str">
            <v>㎡</v>
          </cell>
          <cell r="G99">
            <v>4224</v>
          </cell>
          <cell r="H99">
            <v>3091.2450000000003</v>
          </cell>
          <cell r="I99">
            <v>986.32</v>
          </cell>
          <cell r="J99">
            <v>147</v>
          </cell>
        </row>
        <row r="100">
          <cell r="A100">
            <v>97</v>
          </cell>
          <cell r="B100">
            <v>97</v>
          </cell>
          <cell r="C100" t="str">
            <v>돌붙임(메붙임)</v>
          </cell>
          <cell r="D100" t="str">
            <v>(깬잡석 D=35cm)</v>
          </cell>
          <cell r="E100">
            <v>1</v>
          </cell>
          <cell r="F100" t="str">
            <v>㎡</v>
          </cell>
          <cell r="G100">
            <v>29712</v>
          </cell>
          <cell r="H100">
            <v>26352.540000000005</v>
          </cell>
          <cell r="I100">
            <v>1613.8100000000002</v>
          </cell>
          <cell r="J100">
            <v>1745.9</v>
          </cell>
          <cell r="K100">
            <v>27</v>
          </cell>
          <cell r="L100" t="str">
            <v>호표</v>
          </cell>
        </row>
        <row r="101">
          <cell r="A101">
            <v>98</v>
          </cell>
          <cell r="B101">
            <v>98</v>
          </cell>
          <cell r="E101">
            <v>1</v>
          </cell>
          <cell r="F101" t="str">
            <v>㎡</v>
          </cell>
          <cell r="G101">
            <v>30654</v>
          </cell>
          <cell r="H101">
            <v>26837.29</v>
          </cell>
          <cell r="I101">
            <v>2051.3900000000003</v>
          </cell>
          <cell r="J101">
            <v>1765.96</v>
          </cell>
        </row>
        <row r="102">
          <cell r="A102">
            <v>99</v>
          </cell>
          <cell r="B102">
            <v>99</v>
          </cell>
          <cell r="C102" t="str">
            <v>돌붙임(메쌓기)구입</v>
          </cell>
          <cell r="D102" t="str">
            <v>0.30*0.30*0.45</v>
          </cell>
          <cell r="E102">
            <v>1</v>
          </cell>
          <cell r="F102" t="str">
            <v>㎡</v>
          </cell>
          <cell r="G102">
            <v>48394</v>
          </cell>
          <cell r="H102">
            <v>42573.78</v>
          </cell>
          <cell r="I102">
            <v>2754.3199999999997</v>
          </cell>
          <cell r="J102">
            <v>3066.3999999999996</v>
          </cell>
          <cell r="K102">
            <v>28</v>
          </cell>
          <cell r="L102" t="str">
            <v>호표</v>
          </cell>
        </row>
        <row r="103">
          <cell r="A103">
            <v>100</v>
          </cell>
          <cell r="B103">
            <v>100</v>
          </cell>
          <cell r="E103">
            <v>1</v>
          </cell>
          <cell r="F103" t="str">
            <v>㎡</v>
          </cell>
          <cell r="G103">
            <v>49776</v>
          </cell>
          <cell r="H103">
            <v>43165.700000000004</v>
          </cell>
          <cell r="I103">
            <v>3497.04</v>
          </cell>
          <cell r="J103">
            <v>3113.6</v>
          </cell>
        </row>
        <row r="104">
          <cell r="A104">
            <v>101</v>
          </cell>
          <cell r="B104">
            <v>101</v>
          </cell>
          <cell r="C104" t="str">
            <v>돌붙임(찰쌓기)구입</v>
          </cell>
          <cell r="D104" t="str">
            <v>0.30*0.30*0.45</v>
          </cell>
          <cell r="E104">
            <v>1</v>
          </cell>
          <cell r="F104" t="str">
            <v>㎡</v>
          </cell>
          <cell r="G104">
            <v>64438</v>
          </cell>
          <cell r="H104">
            <v>54306.776160000001</v>
          </cell>
          <cell r="I104">
            <v>3798.4744000000001</v>
          </cell>
          <cell r="J104">
            <v>6333.6363000000001</v>
          </cell>
          <cell r="K104">
            <v>29</v>
          </cell>
          <cell r="L104" t="str">
            <v>호표</v>
          </cell>
        </row>
        <row r="105">
          <cell r="A105">
            <v>102</v>
          </cell>
          <cell r="B105">
            <v>102</v>
          </cell>
          <cell r="E105">
            <v>1</v>
          </cell>
          <cell r="F105" t="str">
            <v>㎡</v>
          </cell>
          <cell r="G105">
            <v>66861</v>
          </cell>
          <cell r="H105">
            <v>55664.50046000001</v>
          </cell>
          <cell r="I105">
            <v>4776.1172999999999</v>
          </cell>
          <cell r="J105">
            <v>6420.9848000000002</v>
          </cell>
        </row>
        <row r="106">
          <cell r="A106">
            <v>103</v>
          </cell>
          <cell r="B106">
            <v>103</v>
          </cell>
          <cell r="C106" t="str">
            <v>돌붙임(전석쌓기)</v>
          </cell>
          <cell r="D106" t="str">
            <v>0.30*0.30*0.47</v>
          </cell>
          <cell r="E106">
            <v>1</v>
          </cell>
          <cell r="F106" t="str">
            <v>㎡</v>
          </cell>
          <cell r="G106">
            <v>47865</v>
          </cell>
          <cell r="H106">
            <v>32182.74</v>
          </cell>
          <cell r="I106">
            <v>5454.7199999999993</v>
          </cell>
          <cell r="J106">
            <v>10227.619999999999</v>
          </cell>
          <cell r="K106">
            <v>30</v>
          </cell>
          <cell r="L106" t="str">
            <v>호표</v>
          </cell>
        </row>
        <row r="107">
          <cell r="A107">
            <v>104</v>
          </cell>
          <cell r="B107">
            <v>104</v>
          </cell>
          <cell r="E107">
            <v>1</v>
          </cell>
          <cell r="F107" t="str">
            <v>㎡</v>
          </cell>
          <cell r="G107">
            <v>49686</v>
          </cell>
          <cell r="H107">
            <v>32475.16</v>
          </cell>
          <cell r="I107">
            <v>6936.18</v>
          </cell>
          <cell r="J107">
            <v>10274.82</v>
          </cell>
        </row>
        <row r="108">
          <cell r="A108">
            <v>105</v>
          </cell>
          <cell r="B108">
            <v>105</v>
          </cell>
          <cell r="C108" t="str">
            <v>앞사석</v>
          </cell>
          <cell r="D108" t="str">
            <v>0.5㎥이상</v>
          </cell>
          <cell r="E108">
            <v>1</v>
          </cell>
          <cell r="F108" t="str">
            <v>㎥</v>
          </cell>
          <cell r="G108">
            <v>36556</v>
          </cell>
          <cell r="H108">
            <v>26424.251</v>
          </cell>
          <cell r="I108">
            <v>4109.3599999999997</v>
          </cell>
          <cell r="J108">
            <v>6022.8980000000001</v>
          </cell>
          <cell r="K108">
            <v>31</v>
          </cell>
          <cell r="L108" t="str">
            <v>호표</v>
          </cell>
        </row>
        <row r="109">
          <cell r="A109">
            <v>106</v>
          </cell>
          <cell r="B109">
            <v>106</v>
          </cell>
          <cell r="E109">
            <v>1</v>
          </cell>
          <cell r="F109" t="str">
            <v>㎥</v>
          </cell>
          <cell r="G109">
            <v>37043</v>
          </cell>
          <cell r="H109">
            <v>25720.222999999998</v>
          </cell>
          <cell r="I109">
            <v>5182.826</v>
          </cell>
          <cell r="J109">
            <v>6140.8980000000001</v>
          </cell>
        </row>
        <row r="110">
          <cell r="A110">
            <v>107</v>
          </cell>
          <cell r="B110">
            <v>107</v>
          </cell>
          <cell r="C110" t="str">
            <v>사석고르기</v>
          </cell>
          <cell r="D110" t="str">
            <v>피복석</v>
          </cell>
          <cell r="E110">
            <v>1</v>
          </cell>
          <cell r="F110" t="str">
            <v>㎡</v>
          </cell>
          <cell r="G110">
            <v>9517</v>
          </cell>
          <cell r="H110">
            <v>9517.9500000000007</v>
          </cell>
          <cell r="I110">
            <v>0</v>
          </cell>
          <cell r="J110">
            <v>0</v>
          </cell>
          <cell r="K110">
            <v>32</v>
          </cell>
          <cell r="L110" t="str">
            <v>호표</v>
          </cell>
        </row>
        <row r="111">
          <cell r="A111">
            <v>108</v>
          </cell>
          <cell r="B111">
            <v>108</v>
          </cell>
          <cell r="E111">
            <v>1</v>
          </cell>
          <cell r="F111" t="str">
            <v>㎡</v>
          </cell>
          <cell r="G111">
            <v>9681</v>
          </cell>
          <cell r="H111">
            <v>9681.1500000000015</v>
          </cell>
          <cell r="I111">
            <v>0</v>
          </cell>
          <cell r="J111">
            <v>0</v>
          </cell>
        </row>
        <row r="112">
          <cell r="A112">
            <v>109</v>
          </cell>
          <cell r="B112">
            <v>109</v>
          </cell>
          <cell r="C112" t="str">
            <v>사면매트</v>
          </cell>
          <cell r="D112" t="str">
            <v>TG400g(인장 5T/M)</v>
          </cell>
          <cell r="E112">
            <v>1</v>
          </cell>
          <cell r="F112" t="str">
            <v>㎡</v>
          </cell>
          <cell r="G112">
            <v>1664</v>
          </cell>
          <cell r="H112">
            <v>114.96300000000001</v>
          </cell>
          <cell r="I112">
            <v>1550</v>
          </cell>
          <cell r="J112">
            <v>0</v>
          </cell>
          <cell r="K112">
            <v>33</v>
          </cell>
          <cell r="L112" t="str">
            <v>호표</v>
          </cell>
        </row>
        <row r="113">
          <cell r="A113">
            <v>110</v>
          </cell>
          <cell r="B113">
            <v>110</v>
          </cell>
          <cell r="E113">
            <v>1</v>
          </cell>
          <cell r="F113" t="str">
            <v>㎡</v>
          </cell>
          <cell r="G113">
            <v>1679</v>
          </cell>
          <cell r="H113">
            <v>129.315</v>
          </cell>
          <cell r="I113">
            <v>1550</v>
          </cell>
          <cell r="J113">
            <v>0</v>
          </cell>
        </row>
        <row r="114">
          <cell r="A114">
            <v>111</v>
          </cell>
          <cell r="B114">
            <v>111</v>
          </cell>
          <cell r="C114" t="str">
            <v>매트부설(연약)</v>
          </cell>
          <cell r="D114" t="str">
            <v>TG400g(인장 6T/M)</v>
          </cell>
          <cell r="E114">
            <v>1</v>
          </cell>
          <cell r="F114" t="str">
            <v>㎡</v>
          </cell>
          <cell r="G114">
            <v>1814</v>
          </cell>
          <cell r="H114">
            <v>114.96300000000001</v>
          </cell>
          <cell r="I114">
            <v>1700</v>
          </cell>
          <cell r="J114">
            <v>0</v>
          </cell>
          <cell r="K114">
            <v>34</v>
          </cell>
          <cell r="L114" t="str">
            <v>호표</v>
          </cell>
        </row>
        <row r="115">
          <cell r="A115">
            <v>112</v>
          </cell>
          <cell r="B115">
            <v>112</v>
          </cell>
          <cell r="E115">
            <v>1</v>
          </cell>
          <cell r="F115" t="str">
            <v>㎡</v>
          </cell>
          <cell r="G115">
            <v>1829</v>
          </cell>
          <cell r="H115">
            <v>129.315</v>
          </cell>
          <cell r="I115">
            <v>1700</v>
          </cell>
          <cell r="J115">
            <v>0</v>
          </cell>
        </row>
        <row r="116">
          <cell r="A116">
            <v>113</v>
          </cell>
          <cell r="B116">
            <v>113</v>
          </cell>
          <cell r="C116" t="str">
            <v>파일박기</v>
          </cell>
          <cell r="D116" t="str">
            <v>D=350mm L=12m</v>
          </cell>
          <cell r="E116">
            <v>1</v>
          </cell>
          <cell r="F116" t="str">
            <v>본</v>
          </cell>
          <cell r="G116">
            <v>353432</v>
          </cell>
          <cell r="H116">
            <v>86567</v>
          </cell>
          <cell r="I116">
            <v>244528.679</v>
          </cell>
          <cell r="J116">
            <v>22337</v>
          </cell>
          <cell r="K116">
            <v>35</v>
          </cell>
          <cell r="L116" t="str">
            <v>호표</v>
          </cell>
        </row>
        <row r="117">
          <cell r="A117">
            <v>114</v>
          </cell>
          <cell r="B117">
            <v>114</v>
          </cell>
          <cell r="E117">
            <v>1</v>
          </cell>
          <cell r="F117" t="str">
            <v>본</v>
          </cell>
          <cell r="G117">
            <v>381266</v>
          </cell>
          <cell r="H117">
            <v>87382</v>
          </cell>
          <cell r="I117">
            <v>270474.679</v>
          </cell>
          <cell r="J117">
            <v>23410</v>
          </cell>
        </row>
        <row r="118">
          <cell r="A118">
            <v>115</v>
          </cell>
          <cell r="B118">
            <v>115</v>
          </cell>
          <cell r="C118" t="str">
            <v>모르터(1:2)</v>
          </cell>
          <cell r="E118">
            <v>1</v>
          </cell>
          <cell r="F118" t="str">
            <v>㎥</v>
          </cell>
          <cell r="G118">
            <v>92112</v>
          </cell>
          <cell r="H118">
            <v>66639.72</v>
          </cell>
          <cell r="I118">
            <v>2882.5</v>
          </cell>
          <cell r="J118">
            <v>22590.560000000001</v>
          </cell>
          <cell r="K118">
            <v>36</v>
          </cell>
          <cell r="L118" t="str">
            <v>호표</v>
          </cell>
        </row>
        <row r="119">
          <cell r="A119">
            <v>116</v>
          </cell>
          <cell r="B119">
            <v>116</v>
          </cell>
          <cell r="E119">
            <v>1</v>
          </cell>
          <cell r="F119" t="str">
            <v>㎥</v>
          </cell>
          <cell r="G119">
            <v>97528</v>
          </cell>
          <cell r="H119">
            <v>71226.66</v>
          </cell>
          <cell r="I119">
            <v>3618.48</v>
          </cell>
          <cell r="J119">
            <v>22683.66</v>
          </cell>
        </row>
        <row r="120">
          <cell r="A120">
            <v>117</v>
          </cell>
          <cell r="B120">
            <v>117</v>
          </cell>
          <cell r="C120" t="str">
            <v>모르터(1:3)</v>
          </cell>
          <cell r="E120">
            <v>1</v>
          </cell>
          <cell r="F120" t="str">
            <v>㎥</v>
          </cell>
          <cell r="G120">
            <v>89002</v>
          </cell>
          <cell r="H120">
            <v>67694.240000000005</v>
          </cell>
          <cell r="I120">
            <v>3207.6000000000004</v>
          </cell>
          <cell r="J120">
            <v>18100.7</v>
          </cell>
          <cell r="K120">
            <v>37</v>
          </cell>
          <cell r="L120" t="str">
            <v>호표</v>
          </cell>
        </row>
        <row r="121">
          <cell r="A121">
            <v>118</v>
          </cell>
          <cell r="B121">
            <v>118</v>
          </cell>
          <cell r="E121">
            <v>1</v>
          </cell>
          <cell r="F121" t="str">
            <v>㎥</v>
          </cell>
          <cell r="G121">
            <v>94247</v>
          </cell>
          <cell r="H121">
            <v>72008.94</v>
          </cell>
          <cell r="I121">
            <v>4033.7000000000003</v>
          </cell>
          <cell r="J121">
            <v>18205.2</v>
          </cell>
        </row>
        <row r="122">
          <cell r="A122">
            <v>119</v>
          </cell>
          <cell r="B122">
            <v>119</v>
          </cell>
          <cell r="C122" t="str">
            <v>모르터(1:5)</v>
          </cell>
          <cell r="E122">
            <v>1</v>
          </cell>
          <cell r="F122" t="str">
            <v>㎥</v>
          </cell>
          <cell r="G122">
            <v>79204</v>
          </cell>
          <cell r="H122">
            <v>63058.476000000002</v>
          </cell>
          <cell r="I122">
            <v>3329.9499999999994</v>
          </cell>
          <cell r="J122">
            <v>12815.8</v>
          </cell>
          <cell r="K122">
            <v>38</v>
          </cell>
          <cell r="L122" t="str">
            <v>호표</v>
          </cell>
        </row>
        <row r="123">
          <cell r="A123">
            <v>120</v>
          </cell>
          <cell r="B123">
            <v>120</v>
          </cell>
          <cell r="E123">
            <v>1</v>
          </cell>
          <cell r="F123" t="str">
            <v>㎥</v>
          </cell>
          <cell r="G123">
            <v>83779</v>
          </cell>
          <cell r="H123">
            <v>66661.125999999989</v>
          </cell>
          <cell r="I123">
            <v>4193.5999999999995</v>
          </cell>
          <cell r="J123">
            <v>12925.05</v>
          </cell>
        </row>
        <row r="124">
          <cell r="A124">
            <v>121</v>
          </cell>
          <cell r="B124">
            <v>121</v>
          </cell>
          <cell r="C124" t="str">
            <v>콘크리트(B-130)</v>
          </cell>
          <cell r="D124" t="str">
            <v>기계무근(10㎥이상)</v>
          </cell>
          <cell r="E124">
            <v>1</v>
          </cell>
          <cell r="F124" t="str">
            <v>㎥</v>
          </cell>
          <cell r="G124">
            <v>89709</v>
          </cell>
          <cell r="H124">
            <v>69481.899999999994</v>
          </cell>
          <cell r="I124">
            <v>5223.7899999999991</v>
          </cell>
          <cell r="J124">
            <v>15004.11</v>
          </cell>
          <cell r="K124">
            <v>39</v>
          </cell>
          <cell r="L124" t="str">
            <v>호표</v>
          </cell>
        </row>
        <row r="125">
          <cell r="A125">
            <v>122</v>
          </cell>
          <cell r="B125">
            <v>122</v>
          </cell>
          <cell r="E125">
            <v>1</v>
          </cell>
          <cell r="F125" t="str">
            <v>㎥</v>
          </cell>
          <cell r="G125">
            <v>93332</v>
          </cell>
          <cell r="H125">
            <v>71724.98</v>
          </cell>
          <cell r="I125">
            <v>6400.67</v>
          </cell>
          <cell r="J125">
            <v>15206.51</v>
          </cell>
        </row>
        <row r="126">
          <cell r="A126">
            <v>123</v>
          </cell>
          <cell r="B126">
            <v>123</v>
          </cell>
          <cell r="C126" t="str">
            <v>콘크리트(B-180)</v>
          </cell>
          <cell r="D126" t="str">
            <v>기계소형(10㎥미만)</v>
          </cell>
          <cell r="E126">
            <v>1</v>
          </cell>
          <cell r="F126" t="str">
            <v>㎥</v>
          </cell>
          <cell r="G126">
            <v>113939</v>
          </cell>
          <cell r="H126">
            <v>93340.96</v>
          </cell>
          <cell r="I126">
            <v>5076.43</v>
          </cell>
          <cell r="J126">
            <v>15521.65</v>
          </cell>
          <cell r="K126">
            <v>40</v>
          </cell>
          <cell r="L126" t="str">
            <v>호표</v>
          </cell>
        </row>
        <row r="127">
          <cell r="A127">
            <v>124</v>
          </cell>
          <cell r="B127">
            <v>124</v>
          </cell>
          <cell r="E127">
            <v>1</v>
          </cell>
          <cell r="F127" t="str">
            <v>㎥</v>
          </cell>
          <cell r="G127">
            <v>120070</v>
          </cell>
          <cell r="H127">
            <v>98138.660000000018</v>
          </cell>
          <cell r="I127">
            <v>6213.87</v>
          </cell>
          <cell r="J127">
            <v>15717.689999999999</v>
          </cell>
        </row>
        <row r="128">
          <cell r="A128">
            <v>125</v>
          </cell>
          <cell r="B128">
            <v>125</v>
          </cell>
          <cell r="C128" t="str">
            <v>콘크리트(B-180)</v>
          </cell>
          <cell r="D128" t="str">
            <v>기계철근(10㎥이상)</v>
          </cell>
          <cell r="E128">
            <v>1</v>
          </cell>
          <cell r="F128" t="str">
            <v>㎥</v>
          </cell>
          <cell r="G128">
            <v>99022</v>
          </cell>
          <cell r="H128">
            <v>78424.44</v>
          </cell>
          <cell r="I128">
            <v>5076.43</v>
          </cell>
          <cell r="J128">
            <v>15521.65</v>
          </cell>
          <cell r="K128">
            <v>41</v>
          </cell>
          <cell r="L128" t="str">
            <v>호표</v>
          </cell>
        </row>
        <row r="129">
          <cell r="A129">
            <v>126</v>
          </cell>
          <cell r="B129">
            <v>126</v>
          </cell>
          <cell r="E129">
            <v>1</v>
          </cell>
          <cell r="F129" t="str">
            <v>㎥</v>
          </cell>
          <cell r="G129">
            <v>103762</v>
          </cell>
          <cell r="H129">
            <v>81831.3</v>
          </cell>
          <cell r="I129">
            <v>6213.87</v>
          </cell>
          <cell r="J129">
            <v>15717.689999999999</v>
          </cell>
        </row>
        <row r="130">
          <cell r="A130">
            <v>127</v>
          </cell>
          <cell r="B130">
            <v>127</v>
          </cell>
          <cell r="C130" t="str">
            <v>콘크리트(B-210)</v>
          </cell>
          <cell r="D130" t="str">
            <v>기계소형(10㎥미만)</v>
          </cell>
          <cell r="E130">
            <v>1</v>
          </cell>
          <cell r="F130" t="str">
            <v>㎥</v>
          </cell>
          <cell r="G130">
            <v>114432</v>
          </cell>
          <cell r="H130">
            <v>93297.88</v>
          </cell>
          <cell r="I130">
            <v>5049.1100000000006</v>
          </cell>
          <cell r="J130">
            <v>16085.85</v>
          </cell>
          <cell r="K130">
            <v>42</v>
          </cell>
          <cell r="L130" t="str">
            <v>호표</v>
          </cell>
        </row>
        <row r="131">
          <cell r="A131">
            <v>128</v>
          </cell>
          <cell r="B131">
            <v>128</v>
          </cell>
          <cell r="E131">
            <v>1</v>
          </cell>
          <cell r="F131" t="str">
            <v>㎥</v>
          </cell>
          <cell r="G131">
            <v>120584</v>
          </cell>
          <cell r="H131">
            <v>98124.54</v>
          </cell>
          <cell r="I131">
            <v>6178.77</v>
          </cell>
          <cell r="J131">
            <v>16280.710000000001</v>
          </cell>
        </row>
        <row r="132">
          <cell r="A132">
            <v>129</v>
          </cell>
          <cell r="B132">
            <v>129</v>
          </cell>
          <cell r="C132" t="str">
            <v>콘크리트(B-210)</v>
          </cell>
          <cell r="D132" t="str">
            <v>기계철근(10㎥이상)</v>
          </cell>
          <cell r="E132">
            <v>1</v>
          </cell>
          <cell r="F132" t="str">
            <v>㎥</v>
          </cell>
          <cell r="G132">
            <v>99516</v>
          </cell>
          <cell r="H132">
            <v>78381.36</v>
          </cell>
          <cell r="I132">
            <v>5049.1100000000006</v>
          </cell>
          <cell r="J132">
            <v>16085.85</v>
          </cell>
          <cell r="K132">
            <v>43</v>
          </cell>
          <cell r="L132" t="str">
            <v>호표</v>
          </cell>
        </row>
        <row r="133">
          <cell r="A133">
            <v>130</v>
          </cell>
          <cell r="B133">
            <v>130</v>
          </cell>
          <cell r="E133">
            <v>1</v>
          </cell>
          <cell r="F133" t="str">
            <v>㎥</v>
          </cell>
          <cell r="G133">
            <v>104276</v>
          </cell>
          <cell r="H133">
            <v>81817.179999999993</v>
          </cell>
          <cell r="I133">
            <v>6178.77</v>
          </cell>
          <cell r="J133">
            <v>16280.710000000001</v>
          </cell>
        </row>
        <row r="134">
          <cell r="A134">
            <v>131</v>
          </cell>
          <cell r="B134">
            <v>131</v>
          </cell>
          <cell r="C134" t="str">
            <v>구조물헐기(철근)</v>
          </cell>
          <cell r="D134" t="str">
            <v>브레이커</v>
          </cell>
          <cell r="E134">
            <v>1</v>
          </cell>
          <cell r="F134" t="str">
            <v>㎥</v>
          </cell>
          <cell r="G134">
            <v>84138</v>
          </cell>
          <cell r="H134">
            <v>73928.202600000004</v>
          </cell>
          <cell r="I134">
            <v>5589.1280000000006</v>
          </cell>
          <cell r="J134">
            <v>4620.8</v>
          </cell>
          <cell r="K134">
            <v>44</v>
          </cell>
          <cell r="L134" t="str">
            <v>호표</v>
          </cell>
        </row>
        <row r="135">
          <cell r="A135">
            <v>132</v>
          </cell>
          <cell r="B135">
            <v>132</v>
          </cell>
          <cell r="E135">
            <v>1</v>
          </cell>
          <cell r="F135" t="str">
            <v>㎥</v>
          </cell>
          <cell r="G135">
            <v>88285</v>
          </cell>
          <cell r="H135">
            <v>76539.981800000009</v>
          </cell>
          <cell r="I135">
            <v>7124.9280000000008</v>
          </cell>
          <cell r="J135">
            <v>4620.8</v>
          </cell>
        </row>
        <row r="136">
          <cell r="A136">
            <v>133</v>
          </cell>
          <cell r="B136">
            <v>133</v>
          </cell>
          <cell r="C136" t="str">
            <v>구조물헐기 철근절단</v>
          </cell>
          <cell r="E136">
            <v>1</v>
          </cell>
          <cell r="F136" t="str">
            <v>㎥</v>
          </cell>
          <cell r="G136">
            <v>11</v>
          </cell>
          <cell r="H136">
            <v>8.5326000000000004</v>
          </cell>
          <cell r="I136">
            <v>2.528</v>
          </cell>
          <cell r="J136">
            <v>0</v>
          </cell>
          <cell r="K136">
            <v>45</v>
          </cell>
          <cell r="L136" t="str">
            <v>호표</v>
          </cell>
        </row>
        <row r="137">
          <cell r="A137">
            <v>134</v>
          </cell>
          <cell r="B137">
            <v>134</v>
          </cell>
          <cell r="E137">
            <v>1</v>
          </cell>
          <cell r="F137" t="str">
            <v>㎥</v>
          </cell>
          <cell r="G137">
            <v>11</v>
          </cell>
          <cell r="H137">
            <v>8.851799999999999</v>
          </cell>
          <cell r="I137">
            <v>2.528</v>
          </cell>
          <cell r="J137">
            <v>0</v>
          </cell>
        </row>
        <row r="138">
          <cell r="A138">
            <v>135</v>
          </cell>
          <cell r="B138">
            <v>135</v>
          </cell>
          <cell r="C138" t="str">
            <v>거푸집4회</v>
          </cell>
          <cell r="D138" t="str">
            <v>Con'c 10㎥미만</v>
          </cell>
          <cell r="E138">
            <v>1</v>
          </cell>
          <cell r="F138" t="str">
            <v>㎡</v>
          </cell>
          <cell r="G138">
            <v>19604</v>
          </cell>
          <cell r="H138">
            <v>15142</v>
          </cell>
          <cell r="I138">
            <v>4173</v>
          </cell>
          <cell r="J138">
            <v>289</v>
          </cell>
          <cell r="K138">
            <v>46</v>
          </cell>
          <cell r="L138" t="str">
            <v>호표</v>
          </cell>
        </row>
        <row r="139">
          <cell r="A139">
            <v>136</v>
          </cell>
          <cell r="B139">
            <v>136</v>
          </cell>
          <cell r="E139">
            <v>1</v>
          </cell>
          <cell r="F139" t="str">
            <v>㎡</v>
          </cell>
          <cell r="G139">
            <v>20493</v>
          </cell>
          <cell r="H139">
            <v>16154</v>
          </cell>
          <cell r="I139">
            <v>4063</v>
          </cell>
          <cell r="J139">
            <v>276</v>
          </cell>
        </row>
        <row r="140">
          <cell r="A140">
            <v>137</v>
          </cell>
          <cell r="B140">
            <v>137</v>
          </cell>
          <cell r="C140" t="str">
            <v>거푸집6회</v>
          </cell>
          <cell r="D140" t="str">
            <v>Con'c 10㎥미만</v>
          </cell>
          <cell r="E140">
            <v>1</v>
          </cell>
          <cell r="F140" t="str">
            <v>㎡</v>
          </cell>
          <cell r="G140">
            <v>15975</v>
          </cell>
          <cell r="H140">
            <v>12119</v>
          </cell>
          <cell r="I140">
            <v>3611</v>
          </cell>
          <cell r="J140">
            <v>245</v>
          </cell>
          <cell r="K140">
            <v>47</v>
          </cell>
          <cell r="L140" t="str">
            <v>호표</v>
          </cell>
        </row>
        <row r="141">
          <cell r="A141">
            <v>138</v>
          </cell>
          <cell r="B141">
            <v>138</v>
          </cell>
          <cell r="E141">
            <v>1</v>
          </cell>
          <cell r="F141" t="str">
            <v>㎡</v>
          </cell>
          <cell r="G141">
            <v>16680</v>
          </cell>
          <cell r="H141">
            <v>12930</v>
          </cell>
          <cell r="I141">
            <v>3515</v>
          </cell>
          <cell r="J141">
            <v>235</v>
          </cell>
        </row>
        <row r="142">
          <cell r="A142">
            <v>139</v>
          </cell>
          <cell r="B142">
            <v>139</v>
          </cell>
          <cell r="C142" t="str">
            <v>거푸집4회</v>
          </cell>
          <cell r="D142" t="str">
            <v>Con'c 10㎥이상</v>
          </cell>
          <cell r="E142">
            <v>1</v>
          </cell>
          <cell r="F142" t="str">
            <v>㎡</v>
          </cell>
          <cell r="G142">
            <v>16136</v>
          </cell>
          <cell r="H142">
            <v>11674</v>
          </cell>
          <cell r="I142">
            <v>4173</v>
          </cell>
          <cell r="J142">
            <v>289</v>
          </cell>
          <cell r="K142">
            <v>48</v>
          </cell>
          <cell r="L142" t="str">
            <v>호표</v>
          </cell>
        </row>
        <row r="143">
          <cell r="A143">
            <v>140</v>
          </cell>
          <cell r="B143">
            <v>140</v>
          </cell>
          <cell r="E143">
            <v>1</v>
          </cell>
          <cell r="F143" t="str">
            <v>㎡</v>
          </cell>
          <cell r="G143">
            <v>16794</v>
          </cell>
          <cell r="H143">
            <v>12455</v>
          </cell>
          <cell r="I143">
            <v>4063</v>
          </cell>
          <cell r="J143">
            <v>276</v>
          </cell>
        </row>
        <row r="144">
          <cell r="A144">
            <v>141</v>
          </cell>
          <cell r="B144">
            <v>141</v>
          </cell>
          <cell r="C144" t="str">
            <v>거푸집6회</v>
          </cell>
          <cell r="D144" t="str">
            <v>Con'c 10㎥이상</v>
          </cell>
          <cell r="E144">
            <v>1</v>
          </cell>
          <cell r="F144" t="str">
            <v>㎡</v>
          </cell>
          <cell r="G144">
            <v>13201</v>
          </cell>
          <cell r="H144">
            <v>9345</v>
          </cell>
          <cell r="I144">
            <v>3611</v>
          </cell>
          <cell r="J144">
            <v>245</v>
          </cell>
          <cell r="K144">
            <v>49</v>
          </cell>
          <cell r="L144" t="str">
            <v>호표</v>
          </cell>
        </row>
        <row r="145">
          <cell r="A145">
            <v>142</v>
          </cell>
          <cell r="B145">
            <v>142</v>
          </cell>
          <cell r="E145">
            <v>1</v>
          </cell>
          <cell r="F145" t="str">
            <v>㎡</v>
          </cell>
          <cell r="G145">
            <v>13720</v>
          </cell>
          <cell r="H145">
            <v>9970</v>
          </cell>
          <cell r="I145">
            <v>3515</v>
          </cell>
          <cell r="J145">
            <v>235</v>
          </cell>
        </row>
        <row r="146">
          <cell r="A146">
            <v>143</v>
          </cell>
          <cell r="B146">
            <v>143</v>
          </cell>
          <cell r="C146" t="str">
            <v>현장사무실(조립식)</v>
          </cell>
          <cell r="E146">
            <v>1</v>
          </cell>
          <cell r="F146" t="str">
            <v>㎡</v>
          </cell>
          <cell r="G146">
            <v>56012</v>
          </cell>
          <cell r="H146">
            <v>42731.4</v>
          </cell>
          <cell r="I146">
            <v>11538.2</v>
          </cell>
          <cell r="J146">
            <v>1743.3879999999999</v>
          </cell>
          <cell r="K146">
            <v>50</v>
          </cell>
          <cell r="L146" t="str">
            <v>호표</v>
          </cell>
        </row>
        <row r="147">
          <cell r="A147">
            <v>144</v>
          </cell>
          <cell r="B147">
            <v>144</v>
          </cell>
          <cell r="E147">
            <v>1</v>
          </cell>
          <cell r="F147" t="str">
            <v>㎡</v>
          </cell>
          <cell r="G147">
            <v>58815</v>
          </cell>
          <cell r="H147">
            <v>44866.600000000006</v>
          </cell>
          <cell r="I147">
            <v>12163.2</v>
          </cell>
          <cell r="J147">
            <v>1786.0920000000001</v>
          </cell>
        </row>
        <row r="148">
          <cell r="A148">
            <v>145</v>
          </cell>
          <cell r="B148">
            <v>145</v>
          </cell>
          <cell r="C148" t="str">
            <v>창      고(조립식)</v>
          </cell>
          <cell r="E148">
            <v>1</v>
          </cell>
          <cell r="F148" t="str">
            <v>㎡</v>
          </cell>
          <cell r="G148">
            <v>43661</v>
          </cell>
          <cell r="H148">
            <v>33575.397599999997</v>
          </cell>
          <cell r="I148">
            <v>8258.9950000000008</v>
          </cell>
          <cell r="J148">
            <v>1826.971</v>
          </cell>
          <cell r="K148">
            <v>51</v>
          </cell>
          <cell r="L148" t="str">
            <v>호표</v>
          </cell>
        </row>
        <row r="149">
          <cell r="A149">
            <v>146</v>
          </cell>
          <cell r="B149">
            <v>146</v>
          </cell>
          <cell r="E149">
            <v>1</v>
          </cell>
          <cell r="F149" t="str">
            <v>㎡</v>
          </cell>
          <cell r="G149">
            <v>46413</v>
          </cell>
          <cell r="H149">
            <v>35537.062599999997</v>
          </cell>
          <cell r="I149">
            <v>9006.36</v>
          </cell>
          <cell r="J149">
            <v>1869.924</v>
          </cell>
        </row>
        <row r="150">
          <cell r="A150">
            <v>147</v>
          </cell>
          <cell r="B150">
            <v>147</v>
          </cell>
          <cell r="C150" t="str">
            <v>작  업  소(조립식)</v>
          </cell>
          <cell r="E150">
            <v>1</v>
          </cell>
          <cell r="F150" t="str">
            <v>㎡</v>
          </cell>
          <cell r="G150">
            <v>43661</v>
          </cell>
          <cell r="H150">
            <v>33575.397599999997</v>
          </cell>
          <cell r="I150">
            <v>8258.9950000000008</v>
          </cell>
          <cell r="J150">
            <v>1826.971</v>
          </cell>
          <cell r="K150">
            <v>52</v>
          </cell>
          <cell r="L150" t="str">
            <v>호표</v>
          </cell>
        </row>
        <row r="151">
          <cell r="A151">
            <v>148</v>
          </cell>
          <cell r="B151">
            <v>148</v>
          </cell>
          <cell r="E151">
            <v>1</v>
          </cell>
          <cell r="F151" t="str">
            <v>㎡</v>
          </cell>
          <cell r="G151">
            <v>46413</v>
          </cell>
          <cell r="H151">
            <v>35537.062599999997</v>
          </cell>
          <cell r="I151">
            <v>9006.36</v>
          </cell>
          <cell r="J151">
            <v>1869.924</v>
          </cell>
        </row>
        <row r="152">
          <cell r="A152">
            <v>149</v>
          </cell>
          <cell r="B152">
            <v>149</v>
          </cell>
          <cell r="C152" t="str">
            <v>숙      소(조립식)</v>
          </cell>
          <cell r="E152">
            <v>1</v>
          </cell>
          <cell r="F152" t="str">
            <v>㎡</v>
          </cell>
          <cell r="G152">
            <v>43661</v>
          </cell>
          <cell r="H152">
            <v>33575.397599999997</v>
          </cell>
          <cell r="I152">
            <v>8258.9950000000008</v>
          </cell>
          <cell r="J152">
            <v>1826.971</v>
          </cell>
          <cell r="K152">
            <v>53</v>
          </cell>
          <cell r="L152" t="str">
            <v>호표</v>
          </cell>
        </row>
        <row r="153">
          <cell r="A153">
            <v>150</v>
          </cell>
          <cell r="B153">
            <v>150</v>
          </cell>
          <cell r="E153">
            <v>1</v>
          </cell>
          <cell r="F153" t="str">
            <v>㎡</v>
          </cell>
          <cell r="G153">
            <v>46413</v>
          </cell>
          <cell r="H153">
            <v>35537.062599999997</v>
          </cell>
          <cell r="I153">
            <v>9006.36</v>
          </cell>
          <cell r="J153">
            <v>1869.924</v>
          </cell>
        </row>
        <row r="154">
          <cell r="A154">
            <v>151</v>
          </cell>
          <cell r="B154">
            <v>151</v>
          </cell>
          <cell r="C154" t="str">
            <v>변      소(조립식)</v>
          </cell>
          <cell r="E154">
            <v>1</v>
          </cell>
          <cell r="F154" t="str">
            <v>㎡</v>
          </cell>
          <cell r="G154">
            <v>43661</v>
          </cell>
          <cell r="H154">
            <v>33575.397599999997</v>
          </cell>
          <cell r="I154">
            <v>8258.9950000000008</v>
          </cell>
          <cell r="J154">
            <v>1826.971</v>
          </cell>
          <cell r="K154">
            <v>54</v>
          </cell>
          <cell r="L154" t="str">
            <v>호표</v>
          </cell>
        </row>
        <row r="155">
          <cell r="A155">
            <v>152</v>
          </cell>
          <cell r="B155">
            <v>152</v>
          </cell>
          <cell r="E155">
            <v>1</v>
          </cell>
          <cell r="F155" t="str">
            <v>㎡</v>
          </cell>
          <cell r="G155">
            <v>46413</v>
          </cell>
          <cell r="H155">
            <v>35537.062599999997</v>
          </cell>
          <cell r="I155">
            <v>9006.36</v>
          </cell>
          <cell r="J155">
            <v>1869.924</v>
          </cell>
        </row>
        <row r="156">
          <cell r="A156">
            <v>153</v>
          </cell>
          <cell r="B156">
            <v>153</v>
          </cell>
          <cell r="C156" t="str">
            <v>강관비계공</v>
          </cell>
          <cell r="D156" t="str">
            <v>3개월</v>
          </cell>
          <cell r="E156">
            <v>1</v>
          </cell>
          <cell r="F156" t="str">
            <v>㎡</v>
          </cell>
          <cell r="G156">
            <v>9105</v>
          </cell>
          <cell r="H156">
            <v>7731.7452000000003</v>
          </cell>
          <cell r="I156">
            <v>711.13200000000006</v>
          </cell>
          <cell r="J156">
            <v>662.45839999999998</v>
          </cell>
          <cell r="K156">
            <v>55</v>
          </cell>
          <cell r="L156" t="str">
            <v>호표</v>
          </cell>
        </row>
        <row r="157">
          <cell r="A157">
            <v>154</v>
          </cell>
          <cell r="B157">
            <v>154</v>
          </cell>
          <cell r="E157">
            <v>1</v>
          </cell>
          <cell r="F157" t="str">
            <v>㎡</v>
          </cell>
          <cell r="G157">
            <v>9422</v>
          </cell>
          <cell r="H157">
            <v>8021.2424000000001</v>
          </cell>
          <cell r="I157">
            <v>713.66039999999998</v>
          </cell>
          <cell r="J157">
            <v>687.89639999999997</v>
          </cell>
        </row>
        <row r="158">
          <cell r="A158">
            <v>155</v>
          </cell>
          <cell r="B158">
            <v>155</v>
          </cell>
          <cell r="C158" t="str">
            <v>강관동바리(암거용)</v>
          </cell>
          <cell r="D158" t="str">
            <v>3개월</v>
          </cell>
          <cell r="E158">
            <v>1</v>
          </cell>
          <cell r="F158" t="str">
            <v>G/㎥</v>
          </cell>
          <cell r="G158">
            <v>8620</v>
          </cell>
          <cell r="H158">
            <v>6939.8767500000013</v>
          </cell>
          <cell r="I158">
            <v>1675.1912500000001</v>
          </cell>
          <cell r="J158">
            <v>5</v>
          </cell>
          <cell r="K158">
            <v>56</v>
          </cell>
          <cell r="L158" t="str">
            <v>호표</v>
          </cell>
        </row>
        <row r="159">
          <cell r="A159">
            <v>156</v>
          </cell>
          <cell r="B159">
            <v>156</v>
          </cell>
          <cell r="E159">
            <v>1</v>
          </cell>
          <cell r="F159" t="str">
            <v>G/㎥</v>
          </cell>
          <cell r="G159">
            <v>9065</v>
          </cell>
          <cell r="H159">
            <v>7385.5060000000003</v>
          </cell>
          <cell r="I159">
            <v>1675.2384999999999</v>
          </cell>
          <cell r="J159">
            <v>5</v>
          </cell>
        </row>
        <row r="160">
          <cell r="A160">
            <v>157</v>
          </cell>
          <cell r="B160">
            <v>157</v>
          </cell>
          <cell r="C160" t="str">
            <v>FRP인양식문비JFS5-5</v>
          </cell>
          <cell r="D160" t="str">
            <v>3.0*2.5(파워핀팩)</v>
          </cell>
          <cell r="E160">
            <v>1</v>
          </cell>
          <cell r="F160" t="str">
            <v>조</v>
          </cell>
          <cell r="G160">
            <v>18039000</v>
          </cell>
          <cell r="H160">
            <v>859000</v>
          </cell>
          <cell r="I160">
            <v>17180000</v>
          </cell>
          <cell r="J160">
            <v>0</v>
          </cell>
          <cell r="K160">
            <v>57</v>
          </cell>
          <cell r="L160" t="str">
            <v>호표</v>
          </cell>
        </row>
        <row r="161">
          <cell r="A161">
            <v>158</v>
          </cell>
          <cell r="B161">
            <v>158</v>
          </cell>
          <cell r="E161">
            <v>1</v>
          </cell>
          <cell r="F161" t="str">
            <v>조</v>
          </cell>
          <cell r="G161">
            <v>18039000</v>
          </cell>
          <cell r="H161">
            <v>859000</v>
          </cell>
          <cell r="I161">
            <v>17180000</v>
          </cell>
          <cell r="J161">
            <v>0</v>
          </cell>
        </row>
        <row r="162">
          <cell r="A162">
            <v>159</v>
          </cell>
          <cell r="B162">
            <v>159</v>
          </cell>
          <cell r="C162" t="str">
            <v>FRP인양식문비JFS3-1</v>
          </cell>
          <cell r="D162" t="str">
            <v>3.0*2.5(핸들식)</v>
          </cell>
          <cell r="E162">
            <v>1</v>
          </cell>
          <cell r="F162" t="str">
            <v>조</v>
          </cell>
          <cell r="G162">
            <v>17623200</v>
          </cell>
          <cell r="H162">
            <v>839200</v>
          </cell>
          <cell r="I162">
            <v>16784000</v>
          </cell>
          <cell r="J162">
            <v>0</v>
          </cell>
          <cell r="K162">
            <v>58</v>
          </cell>
          <cell r="L162" t="str">
            <v>호표</v>
          </cell>
        </row>
        <row r="163">
          <cell r="A163">
            <v>160</v>
          </cell>
          <cell r="B163">
            <v>160</v>
          </cell>
          <cell r="E163">
            <v>1</v>
          </cell>
          <cell r="F163" t="str">
            <v>조</v>
          </cell>
          <cell r="G163">
            <v>18448500</v>
          </cell>
          <cell r="H163">
            <v>878500</v>
          </cell>
          <cell r="I163">
            <v>17570000</v>
          </cell>
          <cell r="J163">
            <v>0</v>
          </cell>
        </row>
        <row r="164">
          <cell r="A164">
            <v>161</v>
          </cell>
          <cell r="B164">
            <v>161</v>
          </cell>
          <cell r="C164" t="str">
            <v>스텐레스난간</v>
          </cell>
          <cell r="D164" t="str">
            <v>H=1.2, L=3.6</v>
          </cell>
          <cell r="E164">
            <v>1</v>
          </cell>
          <cell r="F164" t="str">
            <v>m</v>
          </cell>
          <cell r="G164">
            <v>44625</v>
          </cell>
          <cell r="H164">
            <v>13405</v>
          </cell>
          <cell r="I164">
            <v>30124.166666666664</v>
          </cell>
          <cell r="J164">
            <v>1096.1111111111111</v>
          </cell>
          <cell r="K164">
            <v>59</v>
          </cell>
          <cell r="L164" t="str">
            <v>호표</v>
          </cell>
        </row>
        <row r="165">
          <cell r="A165">
            <v>162</v>
          </cell>
          <cell r="B165">
            <v>162</v>
          </cell>
          <cell r="E165">
            <v>1</v>
          </cell>
          <cell r="F165" t="str">
            <v>m</v>
          </cell>
          <cell r="G165">
            <v>52876</v>
          </cell>
          <cell r="H165">
            <v>13410.277777777777</v>
          </cell>
          <cell r="I165">
            <v>38364.444444444445</v>
          </cell>
          <cell r="J165">
            <v>1101.3888888888889</v>
          </cell>
        </row>
        <row r="166">
          <cell r="A166">
            <v>163</v>
          </cell>
          <cell r="B166">
            <v>163</v>
          </cell>
          <cell r="C166" t="str">
            <v>배수공</v>
          </cell>
          <cell r="D166" t="str">
            <v>PVC Φ50m/m</v>
          </cell>
          <cell r="E166">
            <v>1</v>
          </cell>
          <cell r="F166" t="str">
            <v>m</v>
          </cell>
          <cell r="G166">
            <v>1850</v>
          </cell>
          <cell r="H166">
            <v>168.25</v>
          </cell>
          <cell r="I166">
            <v>1682.5</v>
          </cell>
          <cell r="J166">
            <v>0</v>
          </cell>
          <cell r="K166">
            <v>60</v>
          </cell>
          <cell r="L166" t="str">
            <v>호표</v>
          </cell>
        </row>
        <row r="167">
          <cell r="A167">
            <v>164</v>
          </cell>
          <cell r="B167">
            <v>164</v>
          </cell>
          <cell r="E167">
            <v>1</v>
          </cell>
          <cell r="F167" t="str">
            <v>m</v>
          </cell>
          <cell r="G167">
            <v>2178</v>
          </cell>
          <cell r="H167">
            <v>198</v>
          </cell>
          <cell r="I167">
            <v>1980</v>
          </cell>
          <cell r="J167">
            <v>0</v>
          </cell>
        </row>
        <row r="168">
          <cell r="A168">
            <v>165</v>
          </cell>
          <cell r="B168">
            <v>165</v>
          </cell>
          <cell r="C168" t="str">
            <v>사다리</v>
          </cell>
          <cell r="E168">
            <v>1</v>
          </cell>
          <cell r="F168" t="str">
            <v>m</v>
          </cell>
          <cell r="G168">
            <v>37437</v>
          </cell>
          <cell r="H168">
            <v>11968.666666666666</v>
          </cell>
          <cell r="I168">
            <v>24501.5</v>
          </cell>
          <cell r="J168">
            <v>967.16666666666663</v>
          </cell>
          <cell r="K168">
            <v>61</v>
          </cell>
          <cell r="L168" t="str">
            <v>호표</v>
          </cell>
        </row>
        <row r="169">
          <cell r="A169">
            <v>166</v>
          </cell>
          <cell r="B169">
            <v>166</v>
          </cell>
          <cell r="E169">
            <v>1</v>
          </cell>
          <cell r="F169" t="str">
            <v>m</v>
          </cell>
          <cell r="G169">
            <v>40829</v>
          </cell>
          <cell r="H169">
            <v>12001</v>
          </cell>
          <cell r="I169">
            <v>27856</v>
          </cell>
          <cell r="J169">
            <v>972</v>
          </cell>
        </row>
        <row r="170">
          <cell r="A170">
            <v>167</v>
          </cell>
          <cell r="B170">
            <v>167</v>
          </cell>
          <cell r="K170">
            <v>62</v>
          </cell>
          <cell r="L170" t="str">
            <v>호표</v>
          </cell>
        </row>
        <row r="171">
          <cell r="A171">
            <v>168</v>
          </cell>
          <cell r="B171">
            <v>168</v>
          </cell>
        </row>
        <row r="172">
          <cell r="A172">
            <v>169</v>
          </cell>
          <cell r="B172">
            <v>169</v>
          </cell>
          <cell r="K172">
            <v>63</v>
          </cell>
          <cell r="L172" t="str">
            <v>호표</v>
          </cell>
        </row>
        <row r="173">
          <cell r="A173">
            <v>170</v>
          </cell>
          <cell r="B173">
            <v>170</v>
          </cell>
        </row>
        <row r="174">
          <cell r="A174">
            <v>171</v>
          </cell>
          <cell r="B174">
            <v>171</v>
          </cell>
          <cell r="K174">
            <v>64</v>
          </cell>
          <cell r="L174" t="str">
            <v>호표</v>
          </cell>
        </row>
        <row r="175">
          <cell r="A175">
            <v>172</v>
          </cell>
          <cell r="B175">
            <v>172</v>
          </cell>
        </row>
        <row r="176">
          <cell r="A176">
            <v>173</v>
          </cell>
          <cell r="B176">
            <v>173</v>
          </cell>
          <cell r="K176">
            <v>65</v>
          </cell>
          <cell r="L176" t="str">
            <v>호표</v>
          </cell>
        </row>
        <row r="177">
          <cell r="A177">
            <v>174</v>
          </cell>
          <cell r="B177">
            <v>174</v>
          </cell>
        </row>
        <row r="178">
          <cell r="A178">
            <v>175</v>
          </cell>
          <cell r="B178">
            <v>175</v>
          </cell>
          <cell r="K178">
            <v>66</v>
          </cell>
          <cell r="L178" t="str">
            <v>호표</v>
          </cell>
        </row>
        <row r="179">
          <cell r="A179">
            <v>176</v>
          </cell>
          <cell r="B179">
            <v>176</v>
          </cell>
        </row>
        <row r="180">
          <cell r="A180">
            <v>177</v>
          </cell>
          <cell r="B180">
            <v>177</v>
          </cell>
          <cell r="K180">
            <v>67</v>
          </cell>
          <cell r="L180" t="str">
            <v>호표</v>
          </cell>
        </row>
        <row r="181">
          <cell r="A181">
            <v>178</v>
          </cell>
          <cell r="B181">
            <v>178</v>
          </cell>
        </row>
        <row r="182">
          <cell r="A182">
            <v>179</v>
          </cell>
          <cell r="B182">
            <v>179</v>
          </cell>
          <cell r="K182">
            <v>68</v>
          </cell>
          <cell r="L182" t="str">
            <v>호표</v>
          </cell>
        </row>
        <row r="183">
          <cell r="A183">
            <v>180</v>
          </cell>
          <cell r="B183">
            <v>180</v>
          </cell>
        </row>
        <row r="184">
          <cell r="A184">
            <v>181</v>
          </cell>
          <cell r="B184">
            <v>181</v>
          </cell>
          <cell r="C184" t="str">
            <v>토취장보상비</v>
          </cell>
          <cell r="E184">
            <v>1</v>
          </cell>
          <cell r="F184" t="str">
            <v>㎥</v>
          </cell>
          <cell r="G184">
            <v>458</v>
          </cell>
          <cell r="J184">
            <v>458</v>
          </cell>
          <cell r="K184">
            <v>69</v>
          </cell>
          <cell r="L184" t="str">
            <v>호표</v>
          </cell>
        </row>
        <row r="185">
          <cell r="A185">
            <v>182</v>
          </cell>
          <cell r="B185">
            <v>182</v>
          </cell>
          <cell r="E185">
            <v>1</v>
          </cell>
          <cell r="F185" t="str">
            <v>㎥</v>
          </cell>
          <cell r="G185">
            <v>458</v>
          </cell>
          <cell r="J185">
            <v>458</v>
          </cell>
        </row>
        <row r="186">
          <cell r="A186">
            <v>183</v>
          </cell>
          <cell r="B186">
            <v>183</v>
          </cell>
          <cell r="C186" t="str">
            <v>슬럼프시험비</v>
          </cell>
          <cell r="D186" t="str">
            <v>관리시험(현장)</v>
          </cell>
          <cell r="E186">
            <v>1</v>
          </cell>
          <cell r="F186" t="str">
            <v>회</v>
          </cell>
          <cell r="G186">
            <v>300</v>
          </cell>
          <cell r="H186">
            <v>300</v>
          </cell>
          <cell r="K186">
            <v>70</v>
          </cell>
          <cell r="L186" t="str">
            <v>호표</v>
          </cell>
        </row>
        <row r="187">
          <cell r="A187">
            <v>184</v>
          </cell>
          <cell r="B187">
            <v>184</v>
          </cell>
          <cell r="E187">
            <v>1</v>
          </cell>
          <cell r="F187" t="str">
            <v>회</v>
          </cell>
          <cell r="G187">
            <v>300</v>
          </cell>
          <cell r="H187">
            <v>300</v>
          </cell>
        </row>
        <row r="188">
          <cell r="A188">
            <v>185</v>
          </cell>
          <cell r="B188">
            <v>185</v>
          </cell>
          <cell r="C188" t="str">
            <v>압축강도시험비</v>
          </cell>
          <cell r="D188" t="str">
            <v>관리시험(현장)</v>
          </cell>
          <cell r="E188">
            <v>1</v>
          </cell>
          <cell r="F188" t="str">
            <v>회</v>
          </cell>
          <cell r="G188">
            <v>1300</v>
          </cell>
          <cell r="H188">
            <v>1300</v>
          </cell>
          <cell r="K188">
            <v>71</v>
          </cell>
          <cell r="L188" t="str">
            <v>호표</v>
          </cell>
        </row>
        <row r="189">
          <cell r="A189">
            <v>186</v>
          </cell>
          <cell r="B189">
            <v>186</v>
          </cell>
          <cell r="E189">
            <v>1</v>
          </cell>
          <cell r="F189" t="str">
            <v>회</v>
          </cell>
          <cell r="G189">
            <v>1300</v>
          </cell>
          <cell r="H189">
            <v>1300</v>
          </cell>
        </row>
        <row r="190">
          <cell r="A190">
            <v>187</v>
          </cell>
          <cell r="B190">
            <v>187</v>
          </cell>
          <cell r="C190" t="str">
            <v>압축강도시험비</v>
          </cell>
          <cell r="D190" t="str">
            <v>선정시험(의뢰)</v>
          </cell>
          <cell r="E190">
            <v>1</v>
          </cell>
          <cell r="F190" t="str">
            <v>회</v>
          </cell>
          <cell r="G190">
            <v>18800</v>
          </cell>
          <cell r="J190">
            <v>18800</v>
          </cell>
          <cell r="K190">
            <v>72</v>
          </cell>
          <cell r="L190" t="str">
            <v>호표</v>
          </cell>
        </row>
        <row r="191">
          <cell r="A191">
            <v>188</v>
          </cell>
          <cell r="B191">
            <v>188</v>
          </cell>
          <cell r="E191">
            <v>1</v>
          </cell>
          <cell r="F191" t="str">
            <v>회</v>
          </cell>
          <cell r="G191">
            <v>18800</v>
          </cell>
          <cell r="J191">
            <v>18800</v>
          </cell>
        </row>
        <row r="192">
          <cell r="A192">
            <v>189</v>
          </cell>
          <cell r="B192">
            <v>189</v>
          </cell>
          <cell r="C192" t="str">
            <v>현장밀도시험</v>
          </cell>
          <cell r="D192" t="str">
            <v>선정시험(의뢰)</v>
          </cell>
          <cell r="E192">
            <v>1</v>
          </cell>
          <cell r="F192" t="str">
            <v>회</v>
          </cell>
          <cell r="G192">
            <v>94100</v>
          </cell>
          <cell r="J192">
            <v>94100</v>
          </cell>
          <cell r="K192">
            <v>73</v>
          </cell>
          <cell r="L192" t="str">
            <v>호표</v>
          </cell>
        </row>
        <row r="193">
          <cell r="A193">
            <v>190</v>
          </cell>
          <cell r="B193">
            <v>190</v>
          </cell>
          <cell r="E193">
            <v>1</v>
          </cell>
          <cell r="F193" t="str">
            <v>회</v>
          </cell>
          <cell r="G193">
            <v>94100</v>
          </cell>
          <cell r="J193">
            <v>94100</v>
          </cell>
        </row>
        <row r="194">
          <cell r="A194">
            <v>191</v>
          </cell>
          <cell r="B194">
            <v>191</v>
          </cell>
          <cell r="C194" t="str">
            <v>현장밀도시험</v>
          </cell>
          <cell r="D194" t="str">
            <v>관리시험(현장)</v>
          </cell>
          <cell r="E194">
            <v>1</v>
          </cell>
          <cell r="F194" t="str">
            <v>대</v>
          </cell>
          <cell r="G194">
            <v>4300</v>
          </cell>
          <cell r="H194">
            <v>4300</v>
          </cell>
          <cell r="K194">
            <v>74</v>
          </cell>
          <cell r="L194" t="str">
            <v>호표</v>
          </cell>
        </row>
        <row r="195">
          <cell r="A195">
            <v>192</v>
          </cell>
          <cell r="B195">
            <v>192</v>
          </cell>
          <cell r="E195">
            <v>1</v>
          </cell>
          <cell r="F195" t="str">
            <v>대</v>
          </cell>
          <cell r="G195">
            <v>4300</v>
          </cell>
          <cell r="H195">
            <v>4300</v>
          </cell>
        </row>
        <row r="196">
          <cell r="A196">
            <v>193</v>
          </cell>
          <cell r="B196">
            <v>193</v>
          </cell>
          <cell r="C196" t="str">
            <v>현장다짐시험</v>
          </cell>
          <cell r="D196" t="str">
            <v>선정시험(의뢰)</v>
          </cell>
          <cell r="E196">
            <v>1</v>
          </cell>
          <cell r="F196" t="str">
            <v>조</v>
          </cell>
          <cell r="G196">
            <v>104700</v>
          </cell>
          <cell r="J196">
            <v>104700</v>
          </cell>
          <cell r="K196">
            <v>75</v>
          </cell>
          <cell r="L196" t="str">
            <v>호표</v>
          </cell>
        </row>
        <row r="197">
          <cell r="A197">
            <v>194</v>
          </cell>
          <cell r="B197">
            <v>194</v>
          </cell>
          <cell r="E197">
            <v>1</v>
          </cell>
          <cell r="F197" t="str">
            <v>조</v>
          </cell>
          <cell r="G197">
            <v>104700</v>
          </cell>
          <cell r="J197">
            <v>104700</v>
          </cell>
        </row>
        <row r="198">
          <cell r="A198">
            <v>195</v>
          </cell>
          <cell r="B198">
            <v>195</v>
          </cell>
          <cell r="C198" t="str">
            <v>현장다짐시험</v>
          </cell>
          <cell r="D198" t="str">
            <v>관리시험(현장)</v>
          </cell>
          <cell r="E198">
            <v>1</v>
          </cell>
          <cell r="F198" t="str">
            <v>㎡</v>
          </cell>
          <cell r="G198">
            <v>8100</v>
          </cell>
          <cell r="H198">
            <v>8100</v>
          </cell>
          <cell r="K198">
            <v>76</v>
          </cell>
          <cell r="L198" t="str">
            <v>호표</v>
          </cell>
        </row>
        <row r="199">
          <cell r="A199">
            <v>196</v>
          </cell>
          <cell r="B199">
            <v>196</v>
          </cell>
          <cell r="E199">
            <v>1</v>
          </cell>
          <cell r="F199" t="str">
            <v>㎡</v>
          </cell>
          <cell r="G199">
            <v>8100</v>
          </cell>
          <cell r="H199">
            <v>8100</v>
          </cell>
        </row>
        <row r="200">
          <cell r="A200">
            <v>197</v>
          </cell>
          <cell r="B200">
            <v>197</v>
          </cell>
          <cell r="E200">
            <v>1</v>
          </cell>
          <cell r="F200" t="str">
            <v>조</v>
          </cell>
          <cell r="G200">
            <v>0</v>
          </cell>
          <cell r="K200">
            <v>77</v>
          </cell>
          <cell r="L200" t="str">
            <v>호표</v>
          </cell>
        </row>
        <row r="201">
          <cell r="A201">
            <v>198</v>
          </cell>
          <cell r="B201">
            <v>198</v>
          </cell>
          <cell r="E201">
            <v>1</v>
          </cell>
          <cell r="F201" t="str">
            <v>조</v>
          </cell>
          <cell r="G201">
            <v>0</v>
          </cell>
        </row>
        <row r="202">
          <cell r="A202">
            <v>199</v>
          </cell>
          <cell r="B202">
            <v>199</v>
          </cell>
          <cell r="E202">
            <v>1</v>
          </cell>
          <cell r="F202" t="str">
            <v>조</v>
          </cell>
          <cell r="G202">
            <v>0</v>
          </cell>
          <cell r="K202">
            <v>78</v>
          </cell>
          <cell r="L202" t="str">
            <v>호표</v>
          </cell>
        </row>
        <row r="203">
          <cell r="A203">
            <v>200</v>
          </cell>
          <cell r="B203">
            <v>200</v>
          </cell>
          <cell r="E203">
            <v>1</v>
          </cell>
          <cell r="F203" t="str">
            <v>조</v>
          </cell>
          <cell r="G203">
            <v>0</v>
          </cell>
        </row>
        <row r="204">
          <cell r="A204">
            <v>201</v>
          </cell>
          <cell r="B204">
            <v>201</v>
          </cell>
          <cell r="C204" t="str">
            <v>양회(수,부가세포함)</v>
          </cell>
          <cell r="D204" t="str">
            <v>KSL-5201 40Kg입</v>
          </cell>
          <cell r="E204">
            <v>1</v>
          </cell>
          <cell r="F204" t="str">
            <v>대</v>
          </cell>
          <cell r="G204">
            <v>2304</v>
          </cell>
          <cell r="I204">
            <v>2304</v>
          </cell>
          <cell r="K204">
            <v>79</v>
          </cell>
          <cell r="L204" t="str">
            <v>호표</v>
          </cell>
        </row>
        <row r="205">
          <cell r="A205">
            <v>202</v>
          </cell>
          <cell r="B205">
            <v>202</v>
          </cell>
          <cell r="E205">
            <v>1</v>
          </cell>
          <cell r="F205" t="str">
            <v>대</v>
          </cell>
          <cell r="G205">
            <v>3100</v>
          </cell>
          <cell r="I205">
            <v>3100</v>
          </cell>
        </row>
        <row r="206">
          <cell r="A206">
            <v>203</v>
          </cell>
          <cell r="B206">
            <v>203</v>
          </cell>
          <cell r="C206" t="str">
            <v>철근(수,부가세포함)</v>
          </cell>
          <cell r="D206" t="str">
            <v>SD 30A KS 10m/m</v>
          </cell>
          <cell r="E206">
            <v>1</v>
          </cell>
          <cell r="F206" t="str">
            <v>ton</v>
          </cell>
          <cell r="G206">
            <v>359925</v>
          </cell>
          <cell r="I206">
            <v>359925</v>
          </cell>
          <cell r="K206">
            <v>80</v>
          </cell>
          <cell r="L206" t="str">
            <v>호표</v>
          </cell>
        </row>
        <row r="207">
          <cell r="A207">
            <v>204</v>
          </cell>
          <cell r="B207">
            <v>204</v>
          </cell>
          <cell r="E207">
            <v>1</v>
          </cell>
          <cell r="F207" t="str">
            <v>ton</v>
          </cell>
          <cell r="G207">
            <v>325000</v>
          </cell>
          <cell r="I207">
            <v>325000</v>
          </cell>
        </row>
        <row r="208">
          <cell r="A208">
            <v>205</v>
          </cell>
          <cell r="B208">
            <v>205</v>
          </cell>
          <cell r="C208" t="str">
            <v>철근(수,부가세포함)</v>
          </cell>
          <cell r="D208" t="str">
            <v>SD 30A KS 13m/m</v>
          </cell>
          <cell r="E208">
            <v>1</v>
          </cell>
          <cell r="F208" t="str">
            <v>ton</v>
          </cell>
          <cell r="G208">
            <v>354068</v>
          </cell>
          <cell r="I208">
            <v>354068</v>
          </cell>
          <cell r="K208">
            <v>81</v>
          </cell>
          <cell r="L208" t="str">
            <v>호표</v>
          </cell>
        </row>
        <row r="209">
          <cell r="A209">
            <v>206</v>
          </cell>
          <cell r="B209">
            <v>206</v>
          </cell>
          <cell r="E209">
            <v>1</v>
          </cell>
          <cell r="F209" t="str">
            <v>ton</v>
          </cell>
          <cell r="G209">
            <v>320000</v>
          </cell>
          <cell r="I209">
            <v>320000</v>
          </cell>
        </row>
        <row r="210">
          <cell r="A210">
            <v>207</v>
          </cell>
          <cell r="B210">
            <v>207</v>
          </cell>
          <cell r="C210" t="str">
            <v>철근(수,부가세포함)</v>
          </cell>
          <cell r="D210" t="str">
            <v>SD 30A KS 16m/m이상</v>
          </cell>
          <cell r="E210">
            <v>1</v>
          </cell>
          <cell r="F210" t="str">
            <v>ton</v>
          </cell>
          <cell r="G210">
            <v>349570</v>
          </cell>
          <cell r="I210">
            <v>349570</v>
          </cell>
          <cell r="K210">
            <v>82</v>
          </cell>
          <cell r="L210" t="str">
            <v>호표</v>
          </cell>
        </row>
        <row r="211">
          <cell r="A211">
            <v>208</v>
          </cell>
          <cell r="B211">
            <v>208</v>
          </cell>
          <cell r="E211">
            <v>1</v>
          </cell>
          <cell r="F211" t="str">
            <v>ton</v>
          </cell>
          <cell r="G211">
            <v>315000</v>
          </cell>
          <cell r="I211">
            <v>315000</v>
          </cell>
        </row>
        <row r="212">
          <cell r="A212">
            <v>209</v>
          </cell>
          <cell r="B212">
            <v>209</v>
          </cell>
          <cell r="E212">
            <v>1</v>
          </cell>
          <cell r="G212">
            <v>0</v>
          </cell>
          <cell r="K212">
            <v>83</v>
          </cell>
          <cell r="L212" t="str">
            <v>호표</v>
          </cell>
        </row>
        <row r="213">
          <cell r="A213">
            <v>210</v>
          </cell>
          <cell r="B213">
            <v>210</v>
          </cell>
          <cell r="E213">
            <v>1</v>
          </cell>
          <cell r="G213">
            <v>0</v>
          </cell>
        </row>
        <row r="214">
          <cell r="A214">
            <v>211</v>
          </cell>
          <cell r="B214">
            <v>211</v>
          </cell>
          <cell r="E214">
            <v>1</v>
          </cell>
          <cell r="G214">
            <v>0</v>
          </cell>
          <cell r="K214">
            <v>84</v>
          </cell>
          <cell r="L214" t="str">
            <v>호표</v>
          </cell>
        </row>
        <row r="215">
          <cell r="A215">
            <v>212</v>
          </cell>
          <cell r="B215">
            <v>212</v>
          </cell>
          <cell r="E215">
            <v>1</v>
          </cell>
          <cell r="G215">
            <v>0</v>
          </cell>
        </row>
        <row r="216">
          <cell r="A216">
            <v>213</v>
          </cell>
          <cell r="B216">
            <v>213</v>
          </cell>
          <cell r="C216" t="str">
            <v>모래(선적료포함)</v>
          </cell>
          <cell r="D216" t="str">
            <v>세척사</v>
          </cell>
          <cell r="E216">
            <v>1</v>
          </cell>
          <cell r="F216" t="str">
            <v>㎥</v>
          </cell>
          <cell r="G216">
            <v>9500</v>
          </cell>
          <cell r="I216">
            <v>9500</v>
          </cell>
          <cell r="K216">
            <v>85</v>
          </cell>
          <cell r="L216" t="str">
            <v>호표</v>
          </cell>
        </row>
        <row r="217">
          <cell r="A217">
            <v>214</v>
          </cell>
          <cell r="B217">
            <v>214</v>
          </cell>
          <cell r="E217">
            <v>1</v>
          </cell>
          <cell r="F217" t="str">
            <v>㎥</v>
          </cell>
          <cell r="G217">
            <v>9000</v>
          </cell>
          <cell r="I217">
            <v>9000</v>
          </cell>
        </row>
        <row r="218">
          <cell r="A218">
            <v>215</v>
          </cell>
          <cell r="B218">
            <v>215</v>
          </cell>
          <cell r="C218" t="str">
            <v>자갈(선적료포함)</v>
          </cell>
          <cell r="D218" t="str">
            <v>40m/m이하</v>
          </cell>
          <cell r="E218">
            <v>1</v>
          </cell>
          <cell r="F218" t="str">
            <v>㎥</v>
          </cell>
          <cell r="G218">
            <v>10500</v>
          </cell>
          <cell r="I218">
            <v>10500</v>
          </cell>
          <cell r="K218">
            <v>86</v>
          </cell>
          <cell r="L218" t="str">
            <v>호표</v>
          </cell>
        </row>
        <row r="219">
          <cell r="A219">
            <v>216</v>
          </cell>
          <cell r="B219">
            <v>216</v>
          </cell>
          <cell r="E219">
            <v>1</v>
          </cell>
          <cell r="F219" t="str">
            <v>㎥</v>
          </cell>
          <cell r="G219">
            <v>12000</v>
          </cell>
          <cell r="I219">
            <v>12000</v>
          </cell>
        </row>
        <row r="220">
          <cell r="A220">
            <v>217</v>
          </cell>
          <cell r="B220">
            <v>217</v>
          </cell>
          <cell r="C220" t="str">
            <v>막자갈(선적료포함)</v>
          </cell>
          <cell r="D220" t="str">
            <v>80m/m이하</v>
          </cell>
          <cell r="E220">
            <v>1</v>
          </cell>
          <cell r="F220" t="str">
            <v>㎥</v>
          </cell>
          <cell r="G220">
            <v>9500</v>
          </cell>
          <cell r="I220">
            <v>9500</v>
          </cell>
          <cell r="K220">
            <v>87</v>
          </cell>
          <cell r="L220" t="str">
            <v>호표</v>
          </cell>
        </row>
        <row r="221">
          <cell r="A221">
            <v>218</v>
          </cell>
          <cell r="B221">
            <v>218</v>
          </cell>
          <cell r="E221">
            <v>1</v>
          </cell>
          <cell r="F221" t="str">
            <v>㎥</v>
          </cell>
          <cell r="G221">
            <v>11000</v>
          </cell>
          <cell r="I221">
            <v>11000</v>
          </cell>
        </row>
        <row r="222">
          <cell r="A222">
            <v>219</v>
          </cell>
          <cell r="B222">
            <v>219</v>
          </cell>
          <cell r="C222" t="str">
            <v>견치석</v>
          </cell>
          <cell r="D222" t="str">
            <v>0.30*0.30*0.45</v>
          </cell>
          <cell r="E222">
            <v>1</v>
          </cell>
          <cell r="F222" t="str">
            <v>㎡</v>
          </cell>
          <cell r="G222">
            <v>20400</v>
          </cell>
          <cell r="I222">
            <v>20400</v>
          </cell>
          <cell r="K222">
            <v>88</v>
          </cell>
          <cell r="L222" t="str">
            <v>호표</v>
          </cell>
        </row>
        <row r="223">
          <cell r="A223">
            <v>220</v>
          </cell>
          <cell r="B223">
            <v>220</v>
          </cell>
          <cell r="E223">
            <v>1</v>
          </cell>
          <cell r="F223" t="str">
            <v>㎡</v>
          </cell>
          <cell r="G223">
            <v>20400</v>
          </cell>
          <cell r="I223">
            <v>20400</v>
          </cell>
        </row>
        <row r="224">
          <cell r="A224">
            <v>221</v>
          </cell>
          <cell r="B224">
            <v>221</v>
          </cell>
          <cell r="C224" t="str">
            <v>사  석(상선도)</v>
          </cell>
          <cell r="D224" t="str">
            <v>0.5㎥이상</v>
          </cell>
          <cell r="E224">
            <v>1</v>
          </cell>
          <cell r="F224" t="str">
            <v>㎥</v>
          </cell>
          <cell r="G224">
            <v>12000</v>
          </cell>
          <cell r="I224">
            <v>12000</v>
          </cell>
          <cell r="K224">
            <v>89</v>
          </cell>
          <cell r="L224" t="str">
            <v>호표</v>
          </cell>
        </row>
        <row r="225">
          <cell r="A225">
            <v>222</v>
          </cell>
          <cell r="B225">
            <v>222</v>
          </cell>
          <cell r="E225">
            <v>1</v>
          </cell>
          <cell r="F225" t="str">
            <v>㎥</v>
          </cell>
          <cell r="G225">
            <v>14000</v>
          </cell>
          <cell r="I225">
            <v>14000</v>
          </cell>
        </row>
        <row r="226">
          <cell r="A226">
            <v>223</v>
          </cell>
        </row>
        <row r="227">
          <cell r="A227">
            <v>224</v>
          </cell>
        </row>
        <row r="228">
          <cell r="A228">
            <v>225</v>
          </cell>
        </row>
        <row r="229">
          <cell r="A229">
            <v>226</v>
          </cell>
        </row>
      </sheetData>
      <sheetData sheetId="1" refreshError="1"/>
      <sheetData sheetId="2"/>
      <sheetData sheetId="3"/>
      <sheetData sheetId="4"/>
      <sheetData sheetId="5"/>
      <sheetData sheetId="6">
        <row r="1">
          <cell r="B1" t="str">
            <v>오상지구 일위대가 목록표</v>
          </cell>
        </row>
      </sheetData>
      <sheetData sheetId="7" refreshError="1"/>
      <sheetData sheetId="8" refreshError="1"/>
      <sheetData sheetId="9"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VXXXXX"/>
      <sheetName val="원남"/>
      <sheetName val="원가계산(조,투,실)"/>
      <sheetName val="관리비"/>
      <sheetName val="조사가추정"/>
      <sheetName val="업체"/>
      <sheetName val="대비집계장(견적)"/>
      <sheetName val="원가계산"/>
      <sheetName val="설계집계장"/>
      <sheetName val="실행집계장"/>
      <sheetName val="투찰집계장"/>
      <sheetName val="♣총괄내역서♣"/>
      <sheetName val="실행내역서"/>
      <sheetName val="확약서"/>
      <sheetName val="실행하도사항"/>
      <sheetName val="실행별지"/>
      <sheetName val="실행하도잡비"/>
      <sheetName val="실행토공하도"/>
      <sheetName val="실행철콘하도"/>
      <sheetName val="실행철강하도"/>
      <sheetName val="실행토공견갑"/>
      <sheetName val="실행토공견적"/>
      <sheetName val="실행철콘견갑"/>
      <sheetName val="실행철콘견적"/>
      <sheetName val="실행철강견갑"/>
      <sheetName val="실행철강견적"/>
      <sheetName val="단산"/>
      <sheetName val="자재단가"/>
      <sheetName val="관급"/>
      <sheetName val="집계표"/>
      <sheetName val="내역"/>
      <sheetName val="1단계"/>
      <sheetName val="터파기및재료"/>
      <sheetName val="총괄표"/>
      <sheetName val="노임단가"/>
      <sheetName val="입찰안"/>
      <sheetName val="공통(20-91)"/>
      <sheetName val="수량산출"/>
      <sheetName val="원도급"/>
      <sheetName val="하도급"/>
      <sheetName val="차액보증"/>
      <sheetName val="감가상각"/>
      <sheetName val="총괄내역서"/>
      <sheetName val="일위대가"/>
      <sheetName val="단가"/>
      <sheetName val="원가 (2)"/>
      <sheetName val="일위대가표"/>
      <sheetName val="단면치수"/>
      <sheetName val="일위대가(1)"/>
      <sheetName val="내역서2안"/>
      <sheetName val="N賃率-職"/>
      <sheetName val="기본단가표"/>
      <sheetName val="날개벽수량표"/>
      <sheetName val="형틀공사"/>
      <sheetName val="도급"/>
      <sheetName val="A-4"/>
      <sheetName val="준검 내역서"/>
      <sheetName val="원남울진낙찰내역(99.4.13 부산청)"/>
      <sheetName val="3F"/>
      <sheetName val="낙찰표"/>
      <sheetName val="WORK"/>
      <sheetName val="전기공사"/>
      <sheetName val="지급자재"/>
      <sheetName val="9GNG운반"/>
      <sheetName val="DATE"/>
      <sheetName val="원가서"/>
      <sheetName val="DANGA"/>
      <sheetName val="환율change"/>
      <sheetName val="옥외외등집계표"/>
      <sheetName val="원본(갑지)"/>
      <sheetName val="산출내역서집계표"/>
      <sheetName val="참조자료"/>
      <sheetName val="신고조서"/>
      <sheetName val="공사비집계"/>
      <sheetName val="공통가설"/>
      <sheetName val="부문손익"/>
      <sheetName val="HERO01"/>
      <sheetName val="ABUT수량-A1"/>
      <sheetName val="퍼스트"/>
      <sheetName val="공사"/>
      <sheetName val="SOS_PLC &amp; Panel"/>
      <sheetName val="wall"/>
      <sheetName val="A01"/>
      <sheetName val="A11"/>
      <sheetName val="A16"/>
      <sheetName val="A02"/>
      <sheetName val="A03"/>
      <sheetName val="A04"/>
      <sheetName val="A05"/>
      <sheetName val="A06"/>
      <sheetName val="A07"/>
      <sheetName val="A08a"/>
      <sheetName val="A08b"/>
      <sheetName val="#REF"/>
      <sheetName val="단가표"/>
      <sheetName val="Total"/>
      <sheetName val="내역서"/>
      <sheetName val="골조시행"/>
      <sheetName val="_갑지"/>
      <sheetName val="현장별"/>
      <sheetName val="Sheet1"/>
      <sheetName val="Sheet3"/>
      <sheetName val="금융비용"/>
      <sheetName val="여과지동"/>
      <sheetName val="기초자료"/>
      <sheetName val="대림경상68억"/>
      <sheetName val="조명시설"/>
      <sheetName val="원하대비"/>
      <sheetName val="갑지(추정)"/>
      <sheetName val="CAUDIT"/>
      <sheetName val="세부추진"/>
      <sheetName val="상용보강"/>
      <sheetName val="마산월령동골조물량변경"/>
      <sheetName val="시화점실행"/>
      <sheetName val="프랜트면허"/>
      <sheetName val="토목주소"/>
      <sheetName val="공사비증감"/>
      <sheetName val="부대공Ⅱ"/>
      <sheetName val="Sheet4"/>
      <sheetName val="개요"/>
      <sheetName val="견적정보"/>
      <sheetName val=" 갑지"/>
      <sheetName val="장비단가"/>
      <sheetName val="I一般比"/>
      <sheetName val="Sheet6"/>
      <sheetName val="S0"/>
      <sheetName val="신천3호용수로"/>
      <sheetName val="포장(수량)-관로부"/>
      <sheetName val="설계내역서"/>
      <sheetName val="원남울진낙찰내역(99_4_13_부산청)"/>
      <sheetName val="준검_내역서"/>
      <sheetName val="SOS_PLC_&amp;_Panel"/>
      <sheetName val="인건비"/>
      <sheetName val="sh1"/>
      <sheetName val="부하계산서"/>
      <sheetName val="기안"/>
      <sheetName val="제4절-1"/>
      <sheetName val="목차"/>
      <sheetName val="손익분석"/>
      <sheetName val="갑지"/>
      <sheetName val="원가"/>
      <sheetName val="노무비"/>
      <sheetName val="선급금신청서"/>
      <sheetName val="98지급계획"/>
      <sheetName val="APT"/>
      <sheetName val="소비자가"/>
      <sheetName val="추가예산"/>
      <sheetName val="6호기"/>
      <sheetName val="월별수입"/>
      <sheetName val="data"/>
      <sheetName val="문학간접"/>
      <sheetName val="2.건축"/>
      <sheetName val="전 기"/>
      <sheetName val="표지"/>
      <sheetName val="영업소실적"/>
      <sheetName val="옥외배관기본공량"/>
      <sheetName val="98NS-N"/>
      <sheetName val="관급자재"/>
      <sheetName val="정렬"/>
      <sheetName val="교각1"/>
      <sheetName val="1.수인터널"/>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v>1</v>
          </cell>
        </row>
        <row r="2">
          <cell r="A2">
            <v>2</v>
          </cell>
        </row>
        <row r="3">
          <cell r="A3">
            <v>3</v>
          </cell>
        </row>
        <row r="4">
          <cell r="A4">
            <v>4</v>
          </cell>
        </row>
      </sheetData>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_공정입력"/>
      <sheetName val="공정집계_롯드별"/>
      <sheetName val="공정집계_국별"/>
      <sheetName val="자재집계_국별"/>
      <sheetName val="자재집계"/>
      <sheetName val="사급자재"/>
      <sheetName val="집중자재"/>
      <sheetName val="피스표"/>
      <sheetName val="내역서"/>
      <sheetName val="소요노력"/>
      <sheetName val="지입자재"/>
      <sheetName val="일위대가"/>
      <sheetName val="피스표총괄"/>
      <sheetName val="공구손료"/>
      <sheetName val="품_산출근거"/>
      <sheetName val="피스표_File"/>
      <sheetName val="중량산출서"/>
      <sheetName val="회수물자"/>
      <sheetName val="지하포설"/>
      <sheetName val="가공가설"/>
      <sheetName val="전주건식"/>
      <sheetName val="강연선가설"/>
      <sheetName val="지선설치"/>
      <sheetName val="지하철거"/>
      <sheetName val="가공철거"/>
      <sheetName val="전주철거"/>
      <sheetName val="지선철거"/>
      <sheetName val="단자철거"/>
      <sheetName val="Sheet2"/>
      <sheetName val="sheet1"/>
      <sheetName val="공통(20-91)"/>
      <sheetName val="실행철강하도"/>
      <sheetName val="내역서2안"/>
      <sheetName val="관급"/>
      <sheetName val="감가상각"/>
      <sheetName val="케이블-양식,전송용"/>
      <sheetName val="설계"/>
      <sheetName val="단가"/>
      <sheetName val="당사실시1"/>
      <sheetName val="sh1"/>
      <sheetName val="원가계산서"/>
      <sheetName val="우성교간선"/>
      <sheetName val="자재단가"/>
      <sheetName val="제직재"/>
      <sheetName val="설직재-1"/>
      <sheetName val="방수"/>
      <sheetName val="수량산출"/>
      <sheetName val="중기사용료"/>
      <sheetName val="노임"/>
      <sheetName val="1단계"/>
      <sheetName val="노무비"/>
      <sheetName val="호표"/>
      <sheetName val="토적계산"/>
      <sheetName val="차액보증"/>
      <sheetName val="단가산출"/>
      <sheetName val="원가계산"/>
      <sheetName val="N賃率-職"/>
      <sheetName val="I一般比"/>
      <sheetName val="원도급"/>
      <sheetName val="하도급"/>
      <sheetName val="#REF"/>
      <sheetName val="통합자료_업체모델장애분류하반기"/>
      <sheetName val="유림총괄"/>
      <sheetName val="기계경비산출기준"/>
      <sheetName val="재료비"/>
      <sheetName val="공사비"/>
      <sheetName val="제품별"/>
      <sheetName val="제36-40호표"/>
      <sheetName val="직재"/>
      <sheetName val="일위"/>
      <sheetName val="기본일위"/>
      <sheetName val="갑지"/>
      <sheetName val="집계표"/>
      <sheetName val="J直材4"/>
      <sheetName val="예산조서"/>
      <sheetName val="화재 탐지 설비"/>
      <sheetName val="간접비계산"/>
      <sheetName val="목록"/>
      <sheetName val="공통가설"/>
      <sheetName val="총괄내역서"/>
      <sheetName val="DANGA"/>
      <sheetName val="노무비 근거"/>
      <sheetName val="견적서 N"/>
      <sheetName val="참조"/>
      <sheetName val="지급자재"/>
      <sheetName val="추가예산"/>
      <sheetName val="제품현황"/>
      <sheetName val="환경평가"/>
      <sheetName val="인구"/>
      <sheetName val="9GNG운반"/>
      <sheetName val="단가표"/>
      <sheetName val="갑"/>
      <sheetName val="여과지동"/>
      <sheetName val="기초자료"/>
      <sheetName val="인건비"/>
      <sheetName val="실행간접비"/>
      <sheetName val="맨홀수량산출(A-LINE)"/>
      <sheetName val="맨홀수량산출"/>
      <sheetName val="신고조서"/>
      <sheetName val="1,2공구원가계산서"/>
      <sheetName val="2공구산출내역"/>
      <sheetName val="1공구산출내역서"/>
      <sheetName val="판매96"/>
      <sheetName val="04 원가"/>
      <sheetName val="price"/>
      <sheetName val="원하대비"/>
      <sheetName val="대치판정"/>
      <sheetName val="할증 "/>
      <sheetName val="배관배선 단가조사"/>
      <sheetName val="일위대가집계"/>
      <sheetName val="기본단가표"/>
      <sheetName val="증감내역서"/>
      <sheetName val="단위단가"/>
      <sheetName val="경율산정.XLS"/>
      <sheetName val="터파기및재료"/>
      <sheetName val="샌딩 에폭시 도장"/>
      <sheetName val="내역"/>
      <sheetName val="Sheet22"/>
      <sheetName val="대비2"/>
      <sheetName val="을지"/>
      <sheetName val="전기"/>
      <sheetName val="운반비(시흥)"/>
      <sheetName val="경비공통"/>
      <sheetName val="일위대가표"/>
      <sheetName val="현장별"/>
    </sheetNames>
    <sheetDataSet>
      <sheetData sheetId="0">
        <row r="3">
          <cell r="G3" t="str">
            <v>호  표</v>
          </cell>
        </row>
      </sheetData>
      <sheetData sheetId="1">
        <row r="3">
          <cell r="G3" t="str">
            <v>호  표</v>
          </cell>
        </row>
      </sheetData>
      <sheetData sheetId="2" refreshError="1">
        <row r="3">
          <cell r="G3" t="str">
            <v>호  표</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개요"/>
      <sheetName val="견적사항요약"/>
      <sheetName val="공사비집계표"/>
      <sheetName val="협력업체"/>
      <sheetName val="초청현황"/>
      <sheetName val="견적대비"/>
      <sheetName val="외주견적의뢰"/>
      <sheetName val="외주견적내역"/>
      <sheetName val="머리말"/>
      <sheetName val="표지"/>
      <sheetName val="현설청취보고서"/>
      <sheetName val="목표원가 "/>
      <sheetName val="목표실행"/>
      <sheetName val="품의양식"/>
      <sheetName val="현장설명서"/>
      <sheetName val=" 부대초청 "/>
      <sheetName val="토공사대비표"/>
      <sheetName val="외주견적품의"/>
      <sheetName val="질의"/>
      <sheetName val="공문"/>
      <sheetName val="공 정 표"/>
      <sheetName val="보할공정표"/>
      <sheetName val="보할공정표1"/>
      <sheetName val="금융비"/>
      <sheetName val="공기산정"/>
      <sheetName val="공통가설"/>
      <sheetName val="모듈"/>
      <sheetName val="내역서1999.8최종"/>
      <sheetName val="건축일위"/>
      <sheetName val="그라우팅일위"/>
      <sheetName val="전기"/>
      <sheetName val="N賃率-職"/>
      <sheetName val="공정집계_국별"/>
      <sheetName val="단가"/>
      <sheetName val="노임단가"/>
      <sheetName val="제직재"/>
      <sheetName val="설직재-1"/>
      <sheetName val="수량산출"/>
      <sheetName val="식재수량표"/>
      <sheetName val="일위목록"/>
      <sheetName val="실행(ALT1)"/>
      <sheetName val="갑지"/>
      <sheetName val="부대내역"/>
      <sheetName val="일위"/>
      <sheetName val="시행후면적"/>
      <sheetName val="감가상각"/>
    </sheetNames>
    <definedNames>
      <definedName name="이동"/>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정집계"/>
      <sheetName val="피스표_File"/>
      <sheetName val="피스표"/>
      <sheetName val="내역서"/>
      <sheetName val="소요노력"/>
      <sheetName val="지입자재"/>
      <sheetName val="일위대가"/>
      <sheetName val="피스표총괄"/>
      <sheetName val="공구손료"/>
      <sheetName val="품_산출근거"/>
      <sheetName val="Sheet1"/>
      <sheetName val="관급_File"/>
      <sheetName val="1,2공구원가계산서"/>
      <sheetName val="2공구산출내역"/>
      <sheetName val="1공구산출내역서"/>
      <sheetName val="기본일위"/>
      <sheetName val="J直材4"/>
      <sheetName val="간접비계산"/>
      <sheetName val="전체"/>
      <sheetName val="공정집계_국별"/>
      <sheetName val="케이블-양식"/>
      <sheetName val="토사(PE)"/>
      <sheetName val="일위"/>
      <sheetName val="일위산출근거"/>
      <sheetName val="관로공정"/>
      <sheetName val="건설실행"/>
      <sheetName val="일위목록"/>
      <sheetName val="참조"/>
      <sheetName val="이월가격"/>
      <sheetName val="1"/>
      <sheetName val="3.1내역서(VDS)"/>
      <sheetName val="원가계산서"/>
      <sheetName val="산출기초(기계터파기)3열"/>
      <sheetName val="전송망집계"/>
      <sheetName val="철거수량(전송)"/>
      <sheetName val="신호등일위대가"/>
      <sheetName val="단위단가"/>
      <sheetName val="수량산출"/>
      <sheetName val="원도급"/>
      <sheetName val="하도급"/>
      <sheetName val="산출내역서"/>
      <sheetName val="전기"/>
      <sheetName val="노임조서"/>
      <sheetName val="파일의이용"/>
      <sheetName val="N賃率-職"/>
      <sheetName val="#REF"/>
      <sheetName val="노임"/>
      <sheetName val="집계표"/>
      <sheetName val="제직재"/>
      <sheetName val="설직재-1"/>
      <sheetName val="직노"/>
      <sheetName val="감가상각"/>
      <sheetName val="내역서2안"/>
      <sheetName val="현지검측내역"/>
      <sheetName val="자재단가비교표"/>
      <sheetName val="단위일위"/>
      <sheetName val="FACTOR"/>
      <sheetName val="#2_일위대가목록"/>
      <sheetName val="2003 일위대가"/>
      <sheetName val="일대"/>
      <sheetName val="경산"/>
      <sheetName val=" HIT-&gt;HMC 견적(3900)"/>
      <sheetName val="일위대가목록(기계)"/>
      <sheetName val="명세서"/>
      <sheetName val="갑지"/>
      <sheetName val="공통(20-91)"/>
      <sheetName val="⑻동원인원산출서⑧"/>
      <sheetName val="데이타"/>
      <sheetName val="시약"/>
      <sheetName val="1유리"/>
      <sheetName val="투자효율분석"/>
      <sheetName val="산수배수"/>
      <sheetName val="기계경비산출기준"/>
      <sheetName val="인부신상자료"/>
      <sheetName val="공종목록표"/>
      <sheetName val="요율"/>
      <sheetName val="산출"/>
      <sheetName val="소방"/>
      <sheetName val="하도관리"/>
      <sheetName val="확약서"/>
      <sheetName val="노무비 근거"/>
      <sheetName val="일위CODE"/>
      <sheetName val="원형1호맨홀토공수량"/>
      <sheetName val="실행철강하도"/>
      <sheetName val="일위산출"/>
      <sheetName val="직재"/>
      <sheetName val="인구"/>
      <sheetName val="환경평가"/>
      <sheetName val="산출금액내역"/>
      <sheetName val="기계경비(시간당)"/>
      <sheetName val="램머"/>
      <sheetName val="소요자재"/>
      <sheetName val="BEND LOSS"/>
      <sheetName val="가로등기초"/>
      <sheetName val="PAD TR보호대기초"/>
      <sheetName val="6.수량산출서(설치공사)"/>
      <sheetName val="단가산출1"/>
      <sheetName val="단가산출2"/>
      <sheetName val="인공(케이블100P)"/>
      <sheetName val="CODE"/>
      <sheetName val="호표"/>
      <sheetName val="3_1내역서(VDS)"/>
      <sheetName val="내역"/>
      <sheetName val="노임단가"/>
      <sheetName val="중기일위대가"/>
      <sheetName val="이월"/>
      <sheetName val="품셈"/>
      <sheetName val="포장공자재집계표"/>
      <sheetName val="여과지동"/>
      <sheetName val="기초자료"/>
      <sheetName val="코스모공장 (어음)"/>
      <sheetName val="갑(전기)"/>
      <sheetName val="갑(계장)"/>
      <sheetName val="노임단가표"/>
      <sheetName val="자재단가표"/>
      <sheetName val="첨부1"/>
      <sheetName val="401"/>
      <sheetName val="2F 회의실견적(5_14 일대)"/>
      <sheetName val="20관리비율"/>
      <sheetName val="GRDBS"/>
      <sheetName val="일위대가표"/>
      <sheetName val="원가"/>
      <sheetName val="일위(시설)"/>
      <sheetName val="일위(지장이설)"/>
      <sheetName val="관로부문"/>
      <sheetName val="6.관급자재조서"/>
      <sheetName val="수량집계(일반통신)"/>
      <sheetName val="9GNG운반"/>
      <sheetName val="관급자재"/>
      <sheetName val="변경관급자재"/>
      <sheetName val="b_balju"/>
      <sheetName val="count"/>
      <sheetName val="출고대장"/>
      <sheetName val="자재단가"/>
      <sheetName val="4.일위대가표"/>
    </sheetNames>
    <sheetDataSet>
      <sheetData sheetId="0">
        <row r="5">
          <cell r="J5" t="str">
            <v>금  액</v>
          </cell>
        </row>
      </sheetData>
      <sheetData sheetId="1">
        <row r="5">
          <cell r="J5" t="str">
            <v>금  액</v>
          </cell>
        </row>
      </sheetData>
      <sheetData sheetId="2">
        <row r="5">
          <cell r="J5" t="str">
            <v>금  액</v>
          </cell>
        </row>
      </sheetData>
      <sheetData sheetId="3">
        <row r="5">
          <cell r="J5" t="str">
            <v>금  액</v>
          </cell>
        </row>
      </sheetData>
      <sheetData sheetId="4">
        <row r="5">
          <cell r="J5" t="str">
            <v>금  액</v>
          </cell>
        </row>
      </sheetData>
      <sheetData sheetId="5">
        <row r="5">
          <cell r="J5" t="str">
            <v>금  액</v>
          </cell>
        </row>
      </sheetData>
      <sheetData sheetId="6" refreshError="1">
        <row r="5">
          <cell r="J5" t="str">
            <v>금  액</v>
          </cell>
          <cell r="L5" t="str">
            <v>금  액</v>
          </cell>
        </row>
        <row r="6">
          <cell r="J6">
            <v>0</v>
          </cell>
          <cell r="L6">
            <v>0</v>
          </cell>
        </row>
        <row r="7">
          <cell r="J7">
            <v>0</v>
          </cell>
          <cell r="L7">
            <v>0</v>
          </cell>
        </row>
        <row r="8">
          <cell r="J8">
            <v>0</v>
          </cell>
          <cell r="L8">
            <v>0</v>
          </cell>
        </row>
        <row r="9">
          <cell r="J9">
            <v>0</v>
          </cell>
          <cell r="L9">
            <v>0</v>
          </cell>
        </row>
        <row r="10">
          <cell r="J10">
            <v>0</v>
          </cell>
          <cell r="L10">
            <v>0</v>
          </cell>
        </row>
        <row r="11">
          <cell r="J11">
            <v>0</v>
          </cell>
          <cell r="L11">
            <v>0</v>
          </cell>
        </row>
        <row r="12">
          <cell r="J12">
            <v>0</v>
          </cell>
          <cell r="L12">
            <v>0</v>
          </cell>
        </row>
        <row r="13">
          <cell r="J13">
            <v>0</v>
          </cell>
          <cell r="L13">
            <v>0</v>
          </cell>
        </row>
        <row r="14">
          <cell r="J14">
            <v>0</v>
          </cell>
          <cell r="L14">
            <v>0</v>
          </cell>
        </row>
        <row r="15">
          <cell r="J15">
            <v>0</v>
          </cell>
          <cell r="L15">
            <v>0</v>
          </cell>
        </row>
        <row r="16">
          <cell r="J16">
            <v>0</v>
          </cell>
          <cell r="L16">
            <v>0</v>
          </cell>
        </row>
        <row r="17">
          <cell r="J17">
            <v>0</v>
          </cell>
          <cell r="L17">
            <v>0</v>
          </cell>
        </row>
        <row r="18">
          <cell r="J18">
            <v>0</v>
          </cell>
          <cell r="L18">
            <v>0</v>
          </cell>
        </row>
        <row r="19">
          <cell r="J19">
            <v>0</v>
          </cell>
          <cell r="L19">
            <v>0</v>
          </cell>
        </row>
        <row r="20">
          <cell r="J20">
            <v>0</v>
          </cell>
          <cell r="L20">
            <v>0</v>
          </cell>
        </row>
        <row r="21">
          <cell r="J21">
            <v>0</v>
          </cell>
          <cell r="L21">
            <v>0</v>
          </cell>
        </row>
        <row r="22">
          <cell r="J22">
            <v>0</v>
          </cell>
          <cell r="L22">
            <v>0</v>
          </cell>
        </row>
        <row r="27">
          <cell r="J27" t="str">
            <v>금  액</v>
          </cell>
          <cell r="L27" t="str">
            <v>금  액</v>
          </cell>
        </row>
        <row r="28">
          <cell r="J28">
            <v>0</v>
          </cell>
          <cell r="L28">
            <v>0</v>
          </cell>
        </row>
        <row r="29">
          <cell r="J29">
            <v>0</v>
          </cell>
          <cell r="L29">
            <v>0</v>
          </cell>
        </row>
        <row r="30">
          <cell r="J30">
            <v>0</v>
          </cell>
          <cell r="L30">
            <v>0</v>
          </cell>
        </row>
        <row r="31">
          <cell r="J31">
            <v>0</v>
          </cell>
          <cell r="L31">
            <v>0</v>
          </cell>
        </row>
        <row r="32">
          <cell r="J32">
            <v>0</v>
          </cell>
          <cell r="L32">
            <v>0</v>
          </cell>
        </row>
        <row r="33">
          <cell r="J33">
            <v>0</v>
          </cell>
          <cell r="L33">
            <v>0</v>
          </cell>
        </row>
        <row r="34">
          <cell r="J34">
            <v>0</v>
          </cell>
          <cell r="L34">
            <v>0</v>
          </cell>
        </row>
        <row r="35">
          <cell r="J35">
            <v>0</v>
          </cell>
          <cell r="L35">
            <v>0</v>
          </cell>
        </row>
        <row r="36">
          <cell r="J36">
            <v>0</v>
          </cell>
          <cell r="L36">
            <v>0</v>
          </cell>
        </row>
        <row r="37">
          <cell r="J37">
            <v>0</v>
          </cell>
          <cell r="L37">
            <v>0</v>
          </cell>
        </row>
        <row r="38">
          <cell r="J38">
            <v>0</v>
          </cell>
          <cell r="L38">
            <v>0</v>
          </cell>
        </row>
        <row r="39">
          <cell r="J39">
            <v>0</v>
          </cell>
          <cell r="L39">
            <v>0</v>
          </cell>
        </row>
        <row r="40">
          <cell r="J40">
            <v>0</v>
          </cell>
          <cell r="L40">
            <v>0</v>
          </cell>
        </row>
        <row r="41">
          <cell r="J41">
            <v>0</v>
          </cell>
          <cell r="L41">
            <v>0</v>
          </cell>
        </row>
        <row r="42">
          <cell r="J42">
            <v>0</v>
          </cell>
          <cell r="L42">
            <v>0</v>
          </cell>
        </row>
        <row r="43">
          <cell r="J43">
            <v>0</v>
          </cell>
          <cell r="L43">
            <v>0</v>
          </cell>
        </row>
        <row r="44">
          <cell r="J44">
            <v>0</v>
          </cell>
          <cell r="L44">
            <v>0</v>
          </cell>
        </row>
        <row r="49">
          <cell r="J49" t="str">
            <v>금  액</v>
          </cell>
          <cell r="L49" t="str">
            <v>금  액</v>
          </cell>
        </row>
        <row r="50">
          <cell r="J50">
            <v>0</v>
          </cell>
          <cell r="L50">
            <v>0</v>
          </cell>
        </row>
        <row r="51">
          <cell r="J51">
            <v>0</v>
          </cell>
          <cell r="L51">
            <v>0</v>
          </cell>
        </row>
        <row r="52">
          <cell r="J52">
            <v>0</v>
          </cell>
          <cell r="L52">
            <v>0</v>
          </cell>
        </row>
        <row r="53">
          <cell r="J53">
            <v>0</v>
          </cell>
          <cell r="L53">
            <v>0</v>
          </cell>
        </row>
        <row r="54">
          <cell r="J54">
            <v>0</v>
          </cell>
          <cell r="L54">
            <v>0</v>
          </cell>
        </row>
        <row r="55">
          <cell r="J55">
            <v>0</v>
          </cell>
          <cell r="L55">
            <v>0</v>
          </cell>
        </row>
        <row r="56">
          <cell r="J56">
            <v>0</v>
          </cell>
          <cell r="L56">
            <v>0</v>
          </cell>
        </row>
        <row r="57">
          <cell r="J57">
            <v>0</v>
          </cell>
          <cell r="L57">
            <v>0</v>
          </cell>
        </row>
        <row r="58">
          <cell r="J58">
            <v>0</v>
          </cell>
          <cell r="L58">
            <v>0</v>
          </cell>
        </row>
        <row r="59">
          <cell r="J59">
            <v>0</v>
          </cell>
          <cell r="L59">
            <v>0</v>
          </cell>
        </row>
        <row r="60">
          <cell r="J60">
            <v>0</v>
          </cell>
          <cell r="L60">
            <v>0</v>
          </cell>
        </row>
        <row r="61">
          <cell r="J61">
            <v>0</v>
          </cell>
          <cell r="L61">
            <v>0</v>
          </cell>
        </row>
        <row r="62">
          <cell r="J62">
            <v>0</v>
          </cell>
          <cell r="L62">
            <v>0</v>
          </cell>
        </row>
        <row r="63">
          <cell r="J63">
            <v>0</v>
          </cell>
          <cell r="L63">
            <v>0</v>
          </cell>
        </row>
        <row r="64">
          <cell r="J64">
            <v>0</v>
          </cell>
          <cell r="L64">
            <v>0</v>
          </cell>
        </row>
        <row r="65">
          <cell r="J65">
            <v>0</v>
          </cell>
          <cell r="L65">
            <v>0</v>
          </cell>
        </row>
        <row r="66">
          <cell r="J66">
            <v>0</v>
          </cell>
          <cell r="L66">
            <v>0</v>
          </cell>
        </row>
        <row r="71">
          <cell r="J71" t="str">
            <v>금  액</v>
          </cell>
          <cell r="L71" t="str">
            <v>금  액</v>
          </cell>
        </row>
        <row r="72">
          <cell r="J72">
            <v>0</v>
          </cell>
          <cell r="L72">
            <v>0</v>
          </cell>
        </row>
        <row r="73">
          <cell r="J73">
            <v>0</v>
          </cell>
          <cell r="L73">
            <v>0</v>
          </cell>
        </row>
        <row r="74">
          <cell r="J74">
            <v>0</v>
          </cell>
          <cell r="L74">
            <v>0</v>
          </cell>
        </row>
        <row r="75">
          <cell r="J75">
            <v>0</v>
          </cell>
          <cell r="L75">
            <v>0</v>
          </cell>
        </row>
        <row r="76">
          <cell r="J76">
            <v>0</v>
          </cell>
          <cell r="L76">
            <v>0</v>
          </cell>
        </row>
        <row r="77">
          <cell r="J77">
            <v>0</v>
          </cell>
          <cell r="L77">
            <v>0</v>
          </cell>
        </row>
        <row r="78">
          <cell r="J78">
            <v>0</v>
          </cell>
          <cell r="L78">
            <v>0</v>
          </cell>
        </row>
        <row r="79">
          <cell r="J79">
            <v>0</v>
          </cell>
          <cell r="L79">
            <v>0</v>
          </cell>
        </row>
        <row r="80">
          <cell r="J80">
            <v>0</v>
          </cell>
          <cell r="L80">
            <v>0</v>
          </cell>
        </row>
        <row r="81">
          <cell r="J81">
            <v>0</v>
          </cell>
          <cell r="L81">
            <v>0</v>
          </cell>
        </row>
        <row r="82">
          <cell r="J82">
            <v>0</v>
          </cell>
          <cell r="L82">
            <v>0</v>
          </cell>
        </row>
        <row r="83">
          <cell r="J83">
            <v>0</v>
          </cell>
          <cell r="L83">
            <v>0</v>
          </cell>
        </row>
        <row r="84">
          <cell r="J84">
            <v>0</v>
          </cell>
          <cell r="L84">
            <v>0</v>
          </cell>
        </row>
        <row r="85">
          <cell r="J85">
            <v>0</v>
          </cell>
          <cell r="L85">
            <v>0</v>
          </cell>
        </row>
        <row r="86">
          <cell r="J86">
            <v>0</v>
          </cell>
          <cell r="L86">
            <v>0</v>
          </cell>
        </row>
        <row r="87">
          <cell r="J87">
            <v>0</v>
          </cell>
          <cell r="L87">
            <v>0</v>
          </cell>
        </row>
        <row r="88">
          <cell r="J88">
            <v>0</v>
          </cell>
          <cell r="L88">
            <v>0</v>
          </cell>
        </row>
        <row r="93">
          <cell r="J93" t="str">
            <v>금  액</v>
          </cell>
          <cell r="L93" t="str">
            <v>금  액</v>
          </cell>
        </row>
        <row r="94">
          <cell r="J94">
            <v>0</v>
          </cell>
          <cell r="L94">
            <v>0</v>
          </cell>
        </row>
        <row r="95">
          <cell r="J95">
            <v>0</v>
          </cell>
          <cell r="L95">
            <v>0</v>
          </cell>
        </row>
        <row r="96">
          <cell r="J96">
            <v>0</v>
          </cell>
          <cell r="L96">
            <v>0</v>
          </cell>
        </row>
        <row r="97">
          <cell r="J97">
            <v>0</v>
          </cell>
          <cell r="L97">
            <v>0</v>
          </cell>
        </row>
        <row r="98">
          <cell r="J98">
            <v>0</v>
          </cell>
          <cell r="L98">
            <v>0</v>
          </cell>
        </row>
        <row r="99">
          <cell r="J99">
            <v>0</v>
          </cell>
          <cell r="L99">
            <v>0</v>
          </cell>
        </row>
        <row r="100">
          <cell r="J100">
            <v>0</v>
          </cell>
          <cell r="L100">
            <v>0</v>
          </cell>
        </row>
        <row r="101">
          <cell r="J101">
            <v>0</v>
          </cell>
          <cell r="L101">
            <v>0</v>
          </cell>
        </row>
        <row r="102">
          <cell r="J102">
            <v>0</v>
          </cell>
          <cell r="L102">
            <v>0</v>
          </cell>
        </row>
        <row r="103">
          <cell r="J103">
            <v>0</v>
          </cell>
          <cell r="L103">
            <v>0</v>
          </cell>
        </row>
        <row r="104">
          <cell r="J104">
            <v>0</v>
          </cell>
          <cell r="L104">
            <v>0</v>
          </cell>
        </row>
        <row r="105">
          <cell r="J105">
            <v>0</v>
          </cell>
          <cell r="L105">
            <v>0</v>
          </cell>
        </row>
        <row r="106">
          <cell r="J106">
            <v>0</v>
          </cell>
          <cell r="L106">
            <v>0</v>
          </cell>
        </row>
        <row r="107">
          <cell r="J107">
            <v>0</v>
          </cell>
          <cell r="L107">
            <v>0</v>
          </cell>
        </row>
        <row r="108">
          <cell r="J108">
            <v>0</v>
          </cell>
          <cell r="L108">
            <v>0</v>
          </cell>
        </row>
        <row r="109">
          <cell r="J109">
            <v>0</v>
          </cell>
          <cell r="L109">
            <v>0</v>
          </cell>
        </row>
        <row r="110">
          <cell r="J110">
            <v>0</v>
          </cell>
          <cell r="L110">
            <v>0</v>
          </cell>
        </row>
        <row r="115">
          <cell r="J115" t="str">
            <v>금  액</v>
          </cell>
          <cell r="L115" t="str">
            <v>금  액</v>
          </cell>
        </row>
        <row r="116">
          <cell r="J116">
            <v>0</v>
          </cell>
          <cell r="L116">
            <v>0</v>
          </cell>
        </row>
        <row r="117">
          <cell r="J117">
            <v>0</v>
          </cell>
          <cell r="L117">
            <v>0</v>
          </cell>
        </row>
        <row r="118">
          <cell r="J118">
            <v>0</v>
          </cell>
          <cell r="L118">
            <v>0</v>
          </cell>
        </row>
        <row r="119">
          <cell r="J119">
            <v>0</v>
          </cell>
          <cell r="L119">
            <v>0</v>
          </cell>
        </row>
        <row r="120">
          <cell r="J120">
            <v>0</v>
          </cell>
          <cell r="L120">
            <v>0</v>
          </cell>
        </row>
        <row r="121">
          <cell r="J121">
            <v>0</v>
          </cell>
          <cell r="L121">
            <v>0</v>
          </cell>
        </row>
        <row r="122">
          <cell r="J122">
            <v>0</v>
          </cell>
          <cell r="L122">
            <v>0</v>
          </cell>
        </row>
        <row r="123">
          <cell r="J123">
            <v>0</v>
          </cell>
          <cell r="L123">
            <v>0</v>
          </cell>
        </row>
        <row r="124">
          <cell r="J124">
            <v>0</v>
          </cell>
          <cell r="L124">
            <v>0</v>
          </cell>
        </row>
        <row r="125">
          <cell r="J125">
            <v>0</v>
          </cell>
          <cell r="L125">
            <v>0</v>
          </cell>
        </row>
        <row r="126">
          <cell r="J126">
            <v>0</v>
          </cell>
          <cell r="L126">
            <v>0</v>
          </cell>
        </row>
        <row r="127">
          <cell r="J127">
            <v>0</v>
          </cell>
          <cell r="L127">
            <v>0</v>
          </cell>
        </row>
        <row r="128">
          <cell r="J128">
            <v>0</v>
          </cell>
          <cell r="L128">
            <v>0</v>
          </cell>
        </row>
        <row r="129">
          <cell r="J129">
            <v>0</v>
          </cell>
          <cell r="L129">
            <v>0</v>
          </cell>
        </row>
        <row r="130">
          <cell r="J130">
            <v>0</v>
          </cell>
          <cell r="L130">
            <v>0</v>
          </cell>
        </row>
        <row r="131">
          <cell r="J131">
            <v>0</v>
          </cell>
          <cell r="L131">
            <v>0</v>
          </cell>
        </row>
        <row r="132">
          <cell r="J132">
            <v>0</v>
          </cell>
          <cell r="L132">
            <v>0</v>
          </cell>
        </row>
        <row r="137">
          <cell r="J137" t="str">
            <v>금  액</v>
          </cell>
          <cell r="L137" t="str">
            <v>금  액</v>
          </cell>
        </row>
        <row r="138">
          <cell r="J138">
            <v>0</v>
          </cell>
          <cell r="L138">
            <v>0</v>
          </cell>
        </row>
        <row r="139">
          <cell r="J139">
            <v>0</v>
          </cell>
          <cell r="L139">
            <v>0</v>
          </cell>
        </row>
        <row r="140">
          <cell r="J140">
            <v>0</v>
          </cell>
          <cell r="L140">
            <v>0</v>
          </cell>
        </row>
        <row r="141">
          <cell r="J141">
            <v>0</v>
          </cell>
          <cell r="L141">
            <v>0</v>
          </cell>
        </row>
        <row r="142">
          <cell r="J142">
            <v>0</v>
          </cell>
          <cell r="L142">
            <v>0</v>
          </cell>
        </row>
        <row r="143">
          <cell r="J143">
            <v>0</v>
          </cell>
          <cell r="L143">
            <v>0</v>
          </cell>
        </row>
        <row r="144">
          <cell r="J144">
            <v>0</v>
          </cell>
          <cell r="L144">
            <v>0</v>
          </cell>
        </row>
        <row r="145">
          <cell r="J145">
            <v>0</v>
          </cell>
          <cell r="L145">
            <v>0</v>
          </cell>
        </row>
        <row r="146">
          <cell r="J146">
            <v>0</v>
          </cell>
          <cell r="L146">
            <v>0</v>
          </cell>
        </row>
        <row r="147">
          <cell r="J147">
            <v>0</v>
          </cell>
          <cell r="L147">
            <v>0</v>
          </cell>
        </row>
        <row r="148">
          <cell r="J148">
            <v>0</v>
          </cell>
          <cell r="L148">
            <v>0</v>
          </cell>
        </row>
        <row r="149">
          <cell r="J149">
            <v>0</v>
          </cell>
          <cell r="L149">
            <v>0</v>
          </cell>
        </row>
        <row r="150">
          <cell r="J150">
            <v>0</v>
          </cell>
          <cell r="L150">
            <v>0</v>
          </cell>
        </row>
        <row r="151">
          <cell r="J151">
            <v>0</v>
          </cell>
          <cell r="L151">
            <v>0</v>
          </cell>
        </row>
        <row r="152">
          <cell r="J152">
            <v>0</v>
          </cell>
          <cell r="L152">
            <v>0</v>
          </cell>
        </row>
        <row r="153">
          <cell r="J153">
            <v>0</v>
          </cell>
          <cell r="L153">
            <v>0</v>
          </cell>
        </row>
        <row r="154">
          <cell r="J154">
            <v>0</v>
          </cell>
          <cell r="L154">
            <v>0</v>
          </cell>
        </row>
        <row r="159">
          <cell r="J159" t="str">
            <v>금  액</v>
          </cell>
          <cell r="L159" t="str">
            <v>금  액</v>
          </cell>
        </row>
        <row r="160">
          <cell r="J160">
            <v>0</v>
          </cell>
          <cell r="L160">
            <v>0</v>
          </cell>
        </row>
        <row r="161">
          <cell r="J161">
            <v>0</v>
          </cell>
          <cell r="L161">
            <v>0</v>
          </cell>
        </row>
        <row r="162">
          <cell r="J162">
            <v>0</v>
          </cell>
          <cell r="L162">
            <v>0</v>
          </cell>
        </row>
        <row r="163">
          <cell r="J163">
            <v>0</v>
          </cell>
          <cell r="L163">
            <v>0</v>
          </cell>
        </row>
        <row r="164">
          <cell r="J164">
            <v>0</v>
          </cell>
          <cell r="L164">
            <v>0</v>
          </cell>
        </row>
        <row r="165">
          <cell r="J165">
            <v>0</v>
          </cell>
          <cell r="L165">
            <v>0</v>
          </cell>
        </row>
        <row r="166">
          <cell r="J166">
            <v>0</v>
          </cell>
          <cell r="L166">
            <v>0</v>
          </cell>
        </row>
        <row r="167">
          <cell r="J167">
            <v>0</v>
          </cell>
          <cell r="L167">
            <v>0</v>
          </cell>
        </row>
        <row r="168">
          <cell r="J168">
            <v>0</v>
          </cell>
          <cell r="L168">
            <v>0</v>
          </cell>
        </row>
        <row r="169">
          <cell r="J169">
            <v>0</v>
          </cell>
          <cell r="L169">
            <v>0</v>
          </cell>
        </row>
        <row r="170">
          <cell r="J170">
            <v>0</v>
          </cell>
          <cell r="L170">
            <v>0</v>
          </cell>
        </row>
        <row r="171">
          <cell r="J171">
            <v>0</v>
          </cell>
          <cell r="L171">
            <v>0</v>
          </cell>
        </row>
        <row r="172">
          <cell r="J172">
            <v>0</v>
          </cell>
          <cell r="L172">
            <v>0</v>
          </cell>
        </row>
        <row r="173">
          <cell r="J173">
            <v>0</v>
          </cell>
          <cell r="L173">
            <v>0</v>
          </cell>
        </row>
        <row r="174">
          <cell r="J174">
            <v>0</v>
          </cell>
          <cell r="L174">
            <v>0</v>
          </cell>
        </row>
        <row r="175">
          <cell r="J175">
            <v>0</v>
          </cell>
          <cell r="L175">
            <v>0</v>
          </cell>
        </row>
        <row r="176">
          <cell r="J176">
            <v>0</v>
          </cell>
          <cell r="L176">
            <v>0</v>
          </cell>
        </row>
        <row r="181">
          <cell r="J181" t="str">
            <v>금  액</v>
          </cell>
          <cell r="L181" t="str">
            <v>금  액</v>
          </cell>
        </row>
        <row r="182">
          <cell r="J182">
            <v>0</v>
          </cell>
          <cell r="L182">
            <v>0</v>
          </cell>
        </row>
        <row r="183">
          <cell r="J183">
            <v>0</v>
          </cell>
          <cell r="L183">
            <v>0</v>
          </cell>
        </row>
        <row r="184">
          <cell r="J184">
            <v>0</v>
          </cell>
          <cell r="L184">
            <v>0</v>
          </cell>
        </row>
        <row r="185">
          <cell r="J185">
            <v>0</v>
          </cell>
          <cell r="L185">
            <v>0</v>
          </cell>
        </row>
        <row r="186">
          <cell r="J186">
            <v>0</v>
          </cell>
          <cell r="L186">
            <v>0</v>
          </cell>
        </row>
        <row r="187">
          <cell r="J187">
            <v>0</v>
          </cell>
          <cell r="L187">
            <v>0</v>
          </cell>
        </row>
        <row r="188">
          <cell r="J188">
            <v>0</v>
          </cell>
          <cell r="L188">
            <v>0</v>
          </cell>
        </row>
        <row r="189">
          <cell r="J189">
            <v>0</v>
          </cell>
          <cell r="L189">
            <v>0</v>
          </cell>
        </row>
        <row r="190">
          <cell r="J190">
            <v>0</v>
          </cell>
          <cell r="L190">
            <v>0</v>
          </cell>
        </row>
        <row r="191">
          <cell r="J191">
            <v>0</v>
          </cell>
          <cell r="L191">
            <v>0</v>
          </cell>
        </row>
        <row r="192">
          <cell r="J192">
            <v>0</v>
          </cell>
          <cell r="L192">
            <v>0</v>
          </cell>
        </row>
        <row r="193">
          <cell r="J193">
            <v>0</v>
          </cell>
          <cell r="L193">
            <v>0</v>
          </cell>
        </row>
        <row r="194">
          <cell r="J194">
            <v>0</v>
          </cell>
          <cell r="L194">
            <v>0</v>
          </cell>
        </row>
        <row r="195">
          <cell r="J195">
            <v>0</v>
          </cell>
          <cell r="L195">
            <v>0</v>
          </cell>
        </row>
        <row r="196">
          <cell r="J196">
            <v>0</v>
          </cell>
          <cell r="L196">
            <v>0</v>
          </cell>
        </row>
        <row r="197">
          <cell r="J197">
            <v>0</v>
          </cell>
          <cell r="L197">
            <v>0</v>
          </cell>
        </row>
        <row r="198">
          <cell r="J198">
            <v>0</v>
          </cell>
          <cell r="L198">
            <v>0</v>
          </cell>
        </row>
        <row r="203">
          <cell r="J203" t="str">
            <v>금  액</v>
          </cell>
          <cell r="L203" t="str">
            <v>금  액</v>
          </cell>
        </row>
        <row r="204">
          <cell r="J204">
            <v>0</v>
          </cell>
          <cell r="L204">
            <v>0</v>
          </cell>
        </row>
        <row r="205">
          <cell r="J205">
            <v>0</v>
          </cell>
          <cell r="L205">
            <v>0</v>
          </cell>
        </row>
        <row r="206">
          <cell r="J206">
            <v>0</v>
          </cell>
          <cell r="L206">
            <v>0</v>
          </cell>
        </row>
        <row r="207">
          <cell r="J207">
            <v>0</v>
          </cell>
          <cell r="L207">
            <v>0</v>
          </cell>
        </row>
        <row r="208">
          <cell r="J208">
            <v>0</v>
          </cell>
          <cell r="L208">
            <v>0</v>
          </cell>
        </row>
        <row r="209">
          <cell r="J209">
            <v>0</v>
          </cell>
          <cell r="L209">
            <v>0</v>
          </cell>
        </row>
        <row r="210">
          <cell r="J210">
            <v>0</v>
          </cell>
          <cell r="L210">
            <v>0</v>
          </cell>
        </row>
        <row r="211">
          <cell r="J211">
            <v>0</v>
          </cell>
          <cell r="L211">
            <v>0</v>
          </cell>
        </row>
        <row r="212">
          <cell r="J212">
            <v>0</v>
          </cell>
          <cell r="L212">
            <v>0</v>
          </cell>
        </row>
        <row r="213">
          <cell r="J213">
            <v>0</v>
          </cell>
          <cell r="L213">
            <v>0</v>
          </cell>
        </row>
        <row r="214">
          <cell r="J214">
            <v>0</v>
          </cell>
          <cell r="L214">
            <v>0</v>
          </cell>
        </row>
        <row r="215">
          <cell r="J215">
            <v>0</v>
          </cell>
          <cell r="L215">
            <v>0</v>
          </cell>
        </row>
        <row r="216">
          <cell r="J216">
            <v>0</v>
          </cell>
          <cell r="L216">
            <v>0</v>
          </cell>
        </row>
        <row r="217">
          <cell r="J217">
            <v>0</v>
          </cell>
          <cell r="L217">
            <v>0</v>
          </cell>
        </row>
        <row r="218">
          <cell r="J218">
            <v>0</v>
          </cell>
          <cell r="L218">
            <v>0</v>
          </cell>
        </row>
        <row r="219">
          <cell r="J219">
            <v>0</v>
          </cell>
          <cell r="L219">
            <v>0</v>
          </cell>
        </row>
        <row r="220">
          <cell r="J220">
            <v>0</v>
          </cell>
          <cell r="L220">
            <v>0</v>
          </cell>
        </row>
        <row r="225">
          <cell r="J225" t="str">
            <v>금  액</v>
          </cell>
          <cell r="L225" t="str">
            <v>금  액</v>
          </cell>
        </row>
        <row r="226">
          <cell r="J226">
            <v>0</v>
          </cell>
          <cell r="L226">
            <v>0</v>
          </cell>
        </row>
        <row r="227">
          <cell r="J227">
            <v>0</v>
          </cell>
          <cell r="L227">
            <v>0</v>
          </cell>
        </row>
        <row r="228">
          <cell r="J228">
            <v>0</v>
          </cell>
          <cell r="L228">
            <v>0</v>
          </cell>
        </row>
        <row r="229">
          <cell r="J229">
            <v>0</v>
          </cell>
          <cell r="L229">
            <v>0</v>
          </cell>
        </row>
        <row r="230">
          <cell r="J230">
            <v>0</v>
          </cell>
          <cell r="L230">
            <v>0</v>
          </cell>
        </row>
        <row r="231">
          <cell r="J231">
            <v>0</v>
          </cell>
          <cell r="L231">
            <v>0</v>
          </cell>
        </row>
        <row r="232">
          <cell r="J232">
            <v>0</v>
          </cell>
          <cell r="L232">
            <v>0</v>
          </cell>
        </row>
        <row r="233">
          <cell r="J233">
            <v>0</v>
          </cell>
          <cell r="L233">
            <v>0</v>
          </cell>
        </row>
        <row r="234">
          <cell r="J234">
            <v>0</v>
          </cell>
          <cell r="L234">
            <v>0</v>
          </cell>
        </row>
        <row r="235">
          <cell r="J235">
            <v>0</v>
          </cell>
          <cell r="L235">
            <v>0</v>
          </cell>
        </row>
        <row r="236">
          <cell r="J236">
            <v>0</v>
          </cell>
          <cell r="L236">
            <v>0</v>
          </cell>
        </row>
        <row r="237">
          <cell r="J237">
            <v>0</v>
          </cell>
          <cell r="L237">
            <v>0</v>
          </cell>
        </row>
        <row r="238">
          <cell r="J238">
            <v>0</v>
          </cell>
          <cell r="L238">
            <v>0</v>
          </cell>
        </row>
        <row r="239">
          <cell r="J239">
            <v>0</v>
          </cell>
          <cell r="L239">
            <v>0</v>
          </cell>
        </row>
        <row r="240">
          <cell r="J240">
            <v>0</v>
          </cell>
          <cell r="L240">
            <v>0</v>
          </cell>
        </row>
        <row r="241">
          <cell r="J241">
            <v>0</v>
          </cell>
          <cell r="L241">
            <v>0</v>
          </cell>
        </row>
        <row r="242">
          <cell r="J242">
            <v>0</v>
          </cell>
          <cell r="L242">
            <v>0</v>
          </cell>
        </row>
        <row r="247">
          <cell r="J247" t="str">
            <v>금  액</v>
          </cell>
          <cell r="L247" t="str">
            <v>금  액</v>
          </cell>
        </row>
        <row r="248">
          <cell r="J248">
            <v>0</v>
          </cell>
          <cell r="L248">
            <v>0</v>
          </cell>
        </row>
        <row r="249">
          <cell r="J249">
            <v>0</v>
          </cell>
          <cell r="L249">
            <v>0</v>
          </cell>
        </row>
        <row r="250">
          <cell r="J250">
            <v>0</v>
          </cell>
          <cell r="L250">
            <v>0</v>
          </cell>
        </row>
        <row r="251">
          <cell r="J251">
            <v>0</v>
          </cell>
          <cell r="L251">
            <v>0</v>
          </cell>
        </row>
        <row r="252">
          <cell r="J252">
            <v>0</v>
          </cell>
          <cell r="L252">
            <v>0</v>
          </cell>
        </row>
        <row r="253">
          <cell r="J253">
            <v>0</v>
          </cell>
          <cell r="L253">
            <v>0</v>
          </cell>
        </row>
        <row r="254">
          <cell r="J254">
            <v>0</v>
          </cell>
          <cell r="L254">
            <v>0</v>
          </cell>
        </row>
        <row r="255">
          <cell r="J255">
            <v>0</v>
          </cell>
          <cell r="L255">
            <v>0</v>
          </cell>
        </row>
        <row r="256">
          <cell r="J256">
            <v>0</v>
          </cell>
          <cell r="L256">
            <v>0</v>
          </cell>
        </row>
        <row r="257">
          <cell r="J257">
            <v>0</v>
          </cell>
          <cell r="L257">
            <v>0</v>
          </cell>
        </row>
        <row r="258">
          <cell r="J258">
            <v>0</v>
          </cell>
          <cell r="L258">
            <v>0</v>
          </cell>
        </row>
        <row r="259">
          <cell r="J259">
            <v>0</v>
          </cell>
          <cell r="L259">
            <v>0</v>
          </cell>
        </row>
        <row r="260">
          <cell r="J260">
            <v>0</v>
          </cell>
          <cell r="L260">
            <v>0</v>
          </cell>
        </row>
        <row r="261">
          <cell r="J261">
            <v>0</v>
          </cell>
          <cell r="L261">
            <v>0</v>
          </cell>
        </row>
        <row r="262">
          <cell r="J262">
            <v>0</v>
          </cell>
          <cell r="L262">
            <v>0</v>
          </cell>
        </row>
        <row r="263">
          <cell r="J263">
            <v>0</v>
          </cell>
          <cell r="L263">
            <v>0</v>
          </cell>
        </row>
        <row r="264">
          <cell r="J264">
            <v>0</v>
          </cell>
          <cell r="L264">
            <v>0</v>
          </cell>
        </row>
        <row r="269">
          <cell r="J269" t="str">
            <v>금  액</v>
          </cell>
          <cell r="L269" t="str">
            <v>금  액</v>
          </cell>
        </row>
        <row r="270">
          <cell r="J270">
            <v>0</v>
          </cell>
          <cell r="L270">
            <v>0</v>
          </cell>
        </row>
        <row r="271">
          <cell r="J271">
            <v>0</v>
          </cell>
          <cell r="L271">
            <v>0</v>
          </cell>
        </row>
        <row r="272">
          <cell r="J272">
            <v>0</v>
          </cell>
          <cell r="L272">
            <v>0</v>
          </cell>
        </row>
        <row r="273">
          <cell r="J273">
            <v>0</v>
          </cell>
          <cell r="L273">
            <v>0</v>
          </cell>
        </row>
        <row r="274">
          <cell r="J274">
            <v>0</v>
          </cell>
          <cell r="L274">
            <v>0</v>
          </cell>
        </row>
        <row r="275">
          <cell r="J275">
            <v>0</v>
          </cell>
          <cell r="L275">
            <v>0</v>
          </cell>
        </row>
        <row r="276">
          <cell r="J276">
            <v>0</v>
          </cell>
          <cell r="L276">
            <v>0</v>
          </cell>
        </row>
        <row r="277">
          <cell r="J277">
            <v>0</v>
          </cell>
          <cell r="L277">
            <v>0</v>
          </cell>
        </row>
        <row r="278">
          <cell r="J278">
            <v>0</v>
          </cell>
          <cell r="L278">
            <v>0</v>
          </cell>
        </row>
        <row r="279">
          <cell r="J279">
            <v>0</v>
          </cell>
          <cell r="L279">
            <v>0</v>
          </cell>
        </row>
        <row r="280">
          <cell r="J280">
            <v>0</v>
          </cell>
          <cell r="L280">
            <v>0</v>
          </cell>
        </row>
        <row r="281">
          <cell r="J281">
            <v>0</v>
          </cell>
          <cell r="L281">
            <v>0</v>
          </cell>
        </row>
        <row r="282">
          <cell r="J282">
            <v>0</v>
          </cell>
          <cell r="L282">
            <v>0</v>
          </cell>
        </row>
        <row r="283">
          <cell r="J283">
            <v>0</v>
          </cell>
          <cell r="L283">
            <v>0</v>
          </cell>
        </row>
        <row r="284">
          <cell r="J284">
            <v>0</v>
          </cell>
          <cell r="L284">
            <v>0</v>
          </cell>
        </row>
        <row r="285">
          <cell r="J285">
            <v>0</v>
          </cell>
          <cell r="L285">
            <v>0</v>
          </cell>
        </row>
        <row r="286">
          <cell r="J286">
            <v>0</v>
          </cell>
          <cell r="L286">
            <v>0</v>
          </cell>
        </row>
        <row r="291">
          <cell r="J291" t="str">
            <v>금  액</v>
          </cell>
          <cell r="L291" t="str">
            <v>금  액</v>
          </cell>
        </row>
        <row r="292">
          <cell r="J292">
            <v>0</v>
          </cell>
          <cell r="L292">
            <v>0</v>
          </cell>
        </row>
        <row r="293">
          <cell r="J293">
            <v>0</v>
          </cell>
          <cell r="L293">
            <v>0</v>
          </cell>
        </row>
        <row r="294">
          <cell r="J294">
            <v>0</v>
          </cell>
          <cell r="L294">
            <v>0</v>
          </cell>
        </row>
        <row r="295">
          <cell r="J295">
            <v>0</v>
          </cell>
          <cell r="L295">
            <v>0</v>
          </cell>
        </row>
        <row r="296">
          <cell r="J296">
            <v>0</v>
          </cell>
          <cell r="L296">
            <v>0</v>
          </cell>
        </row>
        <row r="297">
          <cell r="J297">
            <v>0</v>
          </cell>
          <cell r="L297">
            <v>0</v>
          </cell>
        </row>
        <row r="298">
          <cell r="J298">
            <v>0</v>
          </cell>
          <cell r="L298">
            <v>0</v>
          </cell>
        </row>
        <row r="299">
          <cell r="J299">
            <v>0</v>
          </cell>
          <cell r="L299">
            <v>0</v>
          </cell>
        </row>
        <row r="300">
          <cell r="J300">
            <v>0</v>
          </cell>
          <cell r="L300">
            <v>0</v>
          </cell>
        </row>
        <row r="301">
          <cell r="J301">
            <v>0</v>
          </cell>
          <cell r="L301">
            <v>0</v>
          </cell>
        </row>
        <row r="302">
          <cell r="J302">
            <v>0</v>
          </cell>
          <cell r="L302">
            <v>0</v>
          </cell>
        </row>
        <row r="303">
          <cell r="J303">
            <v>0</v>
          </cell>
          <cell r="L303">
            <v>0</v>
          </cell>
        </row>
        <row r="304">
          <cell r="J304">
            <v>0</v>
          </cell>
          <cell r="L304">
            <v>0</v>
          </cell>
        </row>
        <row r="305">
          <cell r="J305">
            <v>0</v>
          </cell>
          <cell r="L305">
            <v>0</v>
          </cell>
        </row>
        <row r="306">
          <cell r="J306">
            <v>0</v>
          </cell>
          <cell r="L306">
            <v>0</v>
          </cell>
        </row>
        <row r="307">
          <cell r="J307">
            <v>0</v>
          </cell>
          <cell r="L307">
            <v>0</v>
          </cell>
        </row>
        <row r="308">
          <cell r="J308">
            <v>0</v>
          </cell>
          <cell r="L308">
            <v>0</v>
          </cell>
        </row>
        <row r="313">
          <cell r="J313" t="str">
            <v>금  액</v>
          </cell>
          <cell r="L313" t="str">
            <v>금  액</v>
          </cell>
        </row>
        <row r="314">
          <cell r="J314">
            <v>0</v>
          </cell>
          <cell r="L314">
            <v>0</v>
          </cell>
        </row>
        <row r="315">
          <cell r="J315">
            <v>0</v>
          </cell>
          <cell r="L315">
            <v>0</v>
          </cell>
        </row>
        <row r="316">
          <cell r="J316">
            <v>0</v>
          </cell>
          <cell r="L316">
            <v>0</v>
          </cell>
        </row>
        <row r="317">
          <cell r="J317">
            <v>0</v>
          </cell>
          <cell r="L317">
            <v>0</v>
          </cell>
        </row>
        <row r="318">
          <cell r="J318">
            <v>0</v>
          </cell>
          <cell r="L318">
            <v>0</v>
          </cell>
        </row>
        <row r="319">
          <cell r="J319">
            <v>0</v>
          </cell>
          <cell r="L319">
            <v>0</v>
          </cell>
        </row>
        <row r="320">
          <cell r="J320">
            <v>0</v>
          </cell>
          <cell r="L320">
            <v>0</v>
          </cell>
        </row>
        <row r="321">
          <cell r="J321">
            <v>0</v>
          </cell>
          <cell r="L321">
            <v>0</v>
          </cell>
        </row>
        <row r="322">
          <cell r="J322">
            <v>0</v>
          </cell>
          <cell r="L322">
            <v>0</v>
          </cell>
        </row>
        <row r="323">
          <cell r="J323">
            <v>0</v>
          </cell>
          <cell r="L323">
            <v>0</v>
          </cell>
        </row>
        <row r="324">
          <cell r="J324">
            <v>0</v>
          </cell>
          <cell r="L324">
            <v>0</v>
          </cell>
        </row>
        <row r="325">
          <cell r="J325">
            <v>0</v>
          </cell>
          <cell r="L325">
            <v>0</v>
          </cell>
        </row>
        <row r="326">
          <cell r="J326">
            <v>0</v>
          </cell>
          <cell r="L326">
            <v>0</v>
          </cell>
        </row>
        <row r="327">
          <cell r="J327">
            <v>0</v>
          </cell>
          <cell r="L327">
            <v>0</v>
          </cell>
        </row>
        <row r="328">
          <cell r="J328">
            <v>0</v>
          </cell>
          <cell r="L328">
            <v>0</v>
          </cell>
        </row>
        <row r="329">
          <cell r="J329">
            <v>0</v>
          </cell>
          <cell r="L329">
            <v>0</v>
          </cell>
        </row>
        <row r="330">
          <cell r="J330">
            <v>0</v>
          </cell>
          <cell r="L330">
            <v>0</v>
          </cell>
        </row>
        <row r="335">
          <cell r="J335" t="str">
            <v>금  액</v>
          </cell>
          <cell r="L335" t="str">
            <v>금  액</v>
          </cell>
        </row>
        <row r="336">
          <cell r="J336">
            <v>0</v>
          </cell>
          <cell r="L336">
            <v>0</v>
          </cell>
        </row>
        <row r="337">
          <cell r="J337">
            <v>0</v>
          </cell>
          <cell r="L337">
            <v>0</v>
          </cell>
        </row>
        <row r="338">
          <cell r="J338">
            <v>0</v>
          </cell>
          <cell r="L338">
            <v>0</v>
          </cell>
        </row>
        <row r="339">
          <cell r="J339">
            <v>0</v>
          </cell>
          <cell r="L339">
            <v>0</v>
          </cell>
        </row>
        <row r="340">
          <cell r="J340">
            <v>0</v>
          </cell>
          <cell r="L340">
            <v>0</v>
          </cell>
        </row>
        <row r="341">
          <cell r="J341">
            <v>0</v>
          </cell>
          <cell r="L341">
            <v>0</v>
          </cell>
        </row>
        <row r="342">
          <cell r="J342">
            <v>0</v>
          </cell>
          <cell r="L342">
            <v>0</v>
          </cell>
        </row>
        <row r="343">
          <cell r="J343">
            <v>0</v>
          </cell>
          <cell r="L343">
            <v>0</v>
          </cell>
        </row>
        <row r="344">
          <cell r="J344">
            <v>0</v>
          </cell>
          <cell r="L344">
            <v>0</v>
          </cell>
        </row>
        <row r="345">
          <cell r="J345">
            <v>0</v>
          </cell>
          <cell r="L345">
            <v>0</v>
          </cell>
        </row>
        <row r="346">
          <cell r="J346">
            <v>0</v>
          </cell>
          <cell r="L346">
            <v>0</v>
          </cell>
        </row>
        <row r="347">
          <cell r="J347">
            <v>0</v>
          </cell>
          <cell r="L347">
            <v>0</v>
          </cell>
        </row>
        <row r="348">
          <cell r="J348">
            <v>0</v>
          </cell>
          <cell r="L348">
            <v>0</v>
          </cell>
        </row>
        <row r="349">
          <cell r="J349">
            <v>0</v>
          </cell>
          <cell r="L349">
            <v>0</v>
          </cell>
        </row>
        <row r="350">
          <cell r="J350">
            <v>0</v>
          </cell>
          <cell r="L350">
            <v>0</v>
          </cell>
        </row>
        <row r="351">
          <cell r="J351">
            <v>0</v>
          </cell>
          <cell r="L351">
            <v>0</v>
          </cell>
        </row>
        <row r="352">
          <cell r="J352">
            <v>0</v>
          </cell>
          <cell r="L352">
            <v>0</v>
          </cell>
        </row>
        <row r="357">
          <cell r="J357" t="str">
            <v>금  액</v>
          </cell>
          <cell r="L357" t="str">
            <v>금  액</v>
          </cell>
        </row>
        <row r="358">
          <cell r="J358">
            <v>0</v>
          </cell>
          <cell r="L358">
            <v>0</v>
          </cell>
        </row>
        <row r="359">
          <cell r="J359">
            <v>0</v>
          </cell>
          <cell r="L359">
            <v>0</v>
          </cell>
        </row>
        <row r="360">
          <cell r="J360">
            <v>0</v>
          </cell>
          <cell r="L360">
            <v>0</v>
          </cell>
        </row>
        <row r="361">
          <cell r="J361">
            <v>0</v>
          </cell>
          <cell r="L361">
            <v>0</v>
          </cell>
        </row>
        <row r="362">
          <cell r="J362">
            <v>0</v>
          </cell>
          <cell r="L362">
            <v>0</v>
          </cell>
        </row>
        <row r="363">
          <cell r="J363">
            <v>0</v>
          </cell>
          <cell r="L363">
            <v>0</v>
          </cell>
        </row>
        <row r="364">
          <cell r="J364">
            <v>0</v>
          </cell>
          <cell r="L364">
            <v>0</v>
          </cell>
        </row>
        <row r="365">
          <cell r="J365">
            <v>0</v>
          </cell>
          <cell r="L365">
            <v>0</v>
          </cell>
        </row>
        <row r="366">
          <cell r="J366">
            <v>0</v>
          </cell>
          <cell r="L366">
            <v>0</v>
          </cell>
        </row>
        <row r="367">
          <cell r="J367">
            <v>0</v>
          </cell>
          <cell r="L367">
            <v>0</v>
          </cell>
        </row>
        <row r="368">
          <cell r="J368">
            <v>0</v>
          </cell>
          <cell r="L368">
            <v>0</v>
          </cell>
        </row>
        <row r="369">
          <cell r="J369">
            <v>0</v>
          </cell>
          <cell r="L369">
            <v>0</v>
          </cell>
        </row>
        <row r="370">
          <cell r="J370">
            <v>0</v>
          </cell>
          <cell r="L370">
            <v>0</v>
          </cell>
        </row>
        <row r="371">
          <cell r="J371">
            <v>0</v>
          </cell>
          <cell r="L371">
            <v>0</v>
          </cell>
        </row>
        <row r="372">
          <cell r="J372">
            <v>0</v>
          </cell>
          <cell r="L372">
            <v>0</v>
          </cell>
        </row>
        <row r="373">
          <cell r="J373">
            <v>0</v>
          </cell>
          <cell r="L373">
            <v>0</v>
          </cell>
        </row>
        <row r="374">
          <cell r="J374">
            <v>0</v>
          </cell>
          <cell r="L374">
            <v>0</v>
          </cell>
        </row>
        <row r="379">
          <cell r="J379" t="str">
            <v>금  액</v>
          </cell>
          <cell r="L379" t="str">
            <v>금  액</v>
          </cell>
        </row>
        <row r="380">
          <cell r="J380">
            <v>0</v>
          </cell>
          <cell r="L380">
            <v>0</v>
          </cell>
        </row>
        <row r="381">
          <cell r="J381">
            <v>0</v>
          </cell>
          <cell r="L381">
            <v>0</v>
          </cell>
        </row>
        <row r="382">
          <cell r="J382">
            <v>0</v>
          </cell>
          <cell r="L382">
            <v>0</v>
          </cell>
        </row>
        <row r="383">
          <cell r="J383">
            <v>0</v>
          </cell>
          <cell r="L383">
            <v>0</v>
          </cell>
        </row>
        <row r="384">
          <cell r="J384">
            <v>0</v>
          </cell>
          <cell r="L384">
            <v>0</v>
          </cell>
        </row>
        <row r="385">
          <cell r="J385">
            <v>0</v>
          </cell>
          <cell r="L385">
            <v>0</v>
          </cell>
        </row>
        <row r="386">
          <cell r="J386">
            <v>0</v>
          </cell>
          <cell r="L386">
            <v>0</v>
          </cell>
        </row>
        <row r="387">
          <cell r="J387">
            <v>0</v>
          </cell>
          <cell r="L387">
            <v>0</v>
          </cell>
        </row>
        <row r="388">
          <cell r="J388">
            <v>0</v>
          </cell>
          <cell r="L388">
            <v>0</v>
          </cell>
        </row>
        <row r="389">
          <cell r="J389">
            <v>0</v>
          </cell>
          <cell r="L389">
            <v>0</v>
          </cell>
        </row>
        <row r="390">
          <cell r="J390">
            <v>0</v>
          </cell>
          <cell r="L390">
            <v>0</v>
          </cell>
        </row>
        <row r="391">
          <cell r="J391">
            <v>0</v>
          </cell>
          <cell r="L391">
            <v>0</v>
          </cell>
        </row>
        <row r="392">
          <cell r="J392">
            <v>0</v>
          </cell>
          <cell r="L392">
            <v>0</v>
          </cell>
        </row>
        <row r="393">
          <cell r="J393">
            <v>0</v>
          </cell>
          <cell r="L393">
            <v>0</v>
          </cell>
        </row>
        <row r="394">
          <cell r="J394">
            <v>0</v>
          </cell>
          <cell r="L394">
            <v>0</v>
          </cell>
        </row>
        <row r="395">
          <cell r="J395">
            <v>0</v>
          </cell>
          <cell r="L395">
            <v>0</v>
          </cell>
        </row>
        <row r="396">
          <cell r="J396">
            <v>0</v>
          </cell>
          <cell r="L396">
            <v>0</v>
          </cell>
        </row>
        <row r="401">
          <cell r="J401" t="str">
            <v>금  액</v>
          </cell>
          <cell r="L401" t="str">
            <v>금  액</v>
          </cell>
        </row>
        <row r="402">
          <cell r="J402">
            <v>0</v>
          </cell>
          <cell r="L402">
            <v>0</v>
          </cell>
        </row>
        <row r="403">
          <cell r="J403">
            <v>0</v>
          </cell>
          <cell r="L403">
            <v>0</v>
          </cell>
        </row>
        <row r="404">
          <cell r="J404">
            <v>0</v>
          </cell>
          <cell r="L404">
            <v>0</v>
          </cell>
        </row>
        <row r="405">
          <cell r="J405">
            <v>0</v>
          </cell>
          <cell r="L405">
            <v>0</v>
          </cell>
        </row>
        <row r="406">
          <cell r="J406">
            <v>0</v>
          </cell>
          <cell r="L406">
            <v>0</v>
          </cell>
        </row>
        <row r="407">
          <cell r="J407">
            <v>0</v>
          </cell>
          <cell r="L407">
            <v>0</v>
          </cell>
        </row>
        <row r="408">
          <cell r="J408">
            <v>0</v>
          </cell>
          <cell r="L408">
            <v>0</v>
          </cell>
        </row>
        <row r="409">
          <cell r="J409">
            <v>0</v>
          </cell>
          <cell r="L409">
            <v>0</v>
          </cell>
        </row>
        <row r="410">
          <cell r="J410">
            <v>0</v>
          </cell>
          <cell r="L410">
            <v>0</v>
          </cell>
        </row>
        <row r="411">
          <cell r="J411">
            <v>0</v>
          </cell>
          <cell r="L411">
            <v>0</v>
          </cell>
        </row>
        <row r="412">
          <cell r="J412">
            <v>0</v>
          </cell>
          <cell r="L412">
            <v>0</v>
          </cell>
        </row>
        <row r="413">
          <cell r="J413">
            <v>0</v>
          </cell>
          <cell r="L413">
            <v>0</v>
          </cell>
        </row>
        <row r="414">
          <cell r="J414">
            <v>0</v>
          </cell>
          <cell r="L414">
            <v>0</v>
          </cell>
        </row>
        <row r="415">
          <cell r="J415">
            <v>0</v>
          </cell>
          <cell r="L415">
            <v>0</v>
          </cell>
        </row>
        <row r="416">
          <cell r="J416">
            <v>0</v>
          </cell>
          <cell r="L416">
            <v>0</v>
          </cell>
        </row>
        <row r="417">
          <cell r="J417">
            <v>0</v>
          </cell>
          <cell r="L417">
            <v>0</v>
          </cell>
        </row>
        <row r="418">
          <cell r="J418">
            <v>0</v>
          </cell>
          <cell r="L418">
            <v>0</v>
          </cell>
        </row>
        <row r="423">
          <cell r="J423" t="str">
            <v>금  액</v>
          </cell>
          <cell r="L423" t="str">
            <v>금  액</v>
          </cell>
        </row>
        <row r="424">
          <cell r="J424">
            <v>0</v>
          </cell>
          <cell r="L424">
            <v>0</v>
          </cell>
        </row>
        <row r="425">
          <cell r="J425">
            <v>0</v>
          </cell>
          <cell r="L425">
            <v>0</v>
          </cell>
        </row>
        <row r="426">
          <cell r="J426">
            <v>0</v>
          </cell>
          <cell r="L426">
            <v>0</v>
          </cell>
        </row>
        <row r="427">
          <cell r="J427">
            <v>0</v>
          </cell>
          <cell r="L427">
            <v>0</v>
          </cell>
        </row>
        <row r="428">
          <cell r="J428">
            <v>0</v>
          </cell>
          <cell r="L428">
            <v>0</v>
          </cell>
        </row>
        <row r="429">
          <cell r="J429">
            <v>0</v>
          </cell>
          <cell r="L429">
            <v>0</v>
          </cell>
        </row>
        <row r="430">
          <cell r="J430">
            <v>0</v>
          </cell>
          <cell r="L430">
            <v>0</v>
          </cell>
        </row>
        <row r="431">
          <cell r="J431">
            <v>0</v>
          </cell>
          <cell r="L431">
            <v>0</v>
          </cell>
        </row>
        <row r="432">
          <cell r="J432">
            <v>0</v>
          </cell>
          <cell r="L432">
            <v>0</v>
          </cell>
        </row>
        <row r="433">
          <cell r="J433">
            <v>0</v>
          </cell>
          <cell r="L433">
            <v>0</v>
          </cell>
        </row>
        <row r="434">
          <cell r="J434">
            <v>0</v>
          </cell>
          <cell r="L434">
            <v>0</v>
          </cell>
        </row>
        <row r="435">
          <cell r="J435">
            <v>0</v>
          </cell>
          <cell r="L435">
            <v>0</v>
          </cell>
        </row>
        <row r="436">
          <cell r="J436">
            <v>0</v>
          </cell>
          <cell r="L436">
            <v>0</v>
          </cell>
        </row>
        <row r="437">
          <cell r="J437">
            <v>0</v>
          </cell>
          <cell r="L437">
            <v>0</v>
          </cell>
        </row>
        <row r="438">
          <cell r="J438">
            <v>0</v>
          </cell>
          <cell r="L438">
            <v>0</v>
          </cell>
        </row>
        <row r="439">
          <cell r="J439">
            <v>0</v>
          </cell>
          <cell r="L439">
            <v>0</v>
          </cell>
        </row>
        <row r="440">
          <cell r="J440">
            <v>0</v>
          </cell>
          <cell r="L440">
            <v>0</v>
          </cell>
        </row>
        <row r="445">
          <cell r="J445" t="str">
            <v>금  액</v>
          </cell>
          <cell r="L445" t="str">
            <v>금  액</v>
          </cell>
        </row>
        <row r="446">
          <cell r="J446">
            <v>0</v>
          </cell>
          <cell r="L446">
            <v>0</v>
          </cell>
        </row>
        <row r="447">
          <cell r="J447">
            <v>0</v>
          </cell>
          <cell r="L447">
            <v>0</v>
          </cell>
        </row>
        <row r="448">
          <cell r="J448">
            <v>0</v>
          </cell>
          <cell r="L448">
            <v>0</v>
          </cell>
        </row>
        <row r="449">
          <cell r="J449">
            <v>0</v>
          </cell>
          <cell r="L449">
            <v>0</v>
          </cell>
        </row>
        <row r="450">
          <cell r="J450">
            <v>0</v>
          </cell>
          <cell r="L450">
            <v>0</v>
          </cell>
        </row>
        <row r="451">
          <cell r="J451">
            <v>0</v>
          </cell>
          <cell r="L451">
            <v>0</v>
          </cell>
        </row>
        <row r="452">
          <cell r="J452">
            <v>0</v>
          </cell>
          <cell r="L452">
            <v>0</v>
          </cell>
        </row>
        <row r="453">
          <cell r="J453">
            <v>0</v>
          </cell>
          <cell r="L453">
            <v>0</v>
          </cell>
        </row>
        <row r="454">
          <cell r="J454">
            <v>0</v>
          </cell>
          <cell r="L454">
            <v>0</v>
          </cell>
        </row>
        <row r="455">
          <cell r="J455">
            <v>0</v>
          </cell>
          <cell r="L455">
            <v>0</v>
          </cell>
        </row>
        <row r="456">
          <cell r="J456">
            <v>0</v>
          </cell>
          <cell r="L456">
            <v>0</v>
          </cell>
        </row>
        <row r="457">
          <cell r="J457">
            <v>0</v>
          </cell>
          <cell r="L457">
            <v>0</v>
          </cell>
        </row>
        <row r="458">
          <cell r="J458">
            <v>0</v>
          </cell>
          <cell r="L458">
            <v>0</v>
          </cell>
        </row>
        <row r="459">
          <cell r="J459">
            <v>0</v>
          </cell>
          <cell r="L459">
            <v>0</v>
          </cell>
        </row>
        <row r="460">
          <cell r="J460">
            <v>0</v>
          </cell>
          <cell r="L460">
            <v>0</v>
          </cell>
        </row>
        <row r="461">
          <cell r="J461">
            <v>0</v>
          </cell>
          <cell r="L461">
            <v>0</v>
          </cell>
        </row>
        <row r="462">
          <cell r="J462">
            <v>0</v>
          </cell>
          <cell r="L462">
            <v>0</v>
          </cell>
        </row>
        <row r="467">
          <cell r="J467" t="str">
            <v>금  액</v>
          </cell>
          <cell r="L467" t="str">
            <v>금  액</v>
          </cell>
        </row>
        <row r="468">
          <cell r="J468">
            <v>0</v>
          </cell>
          <cell r="L468">
            <v>0</v>
          </cell>
        </row>
        <row r="469">
          <cell r="J469">
            <v>0</v>
          </cell>
          <cell r="L469">
            <v>0</v>
          </cell>
        </row>
        <row r="470">
          <cell r="J470">
            <v>0</v>
          </cell>
          <cell r="L470">
            <v>0</v>
          </cell>
        </row>
        <row r="471">
          <cell r="J471">
            <v>0</v>
          </cell>
          <cell r="L471">
            <v>0</v>
          </cell>
        </row>
        <row r="472">
          <cell r="J472">
            <v>0</v>
          </cell>
          <cell r="L472">
            <v>0</v>
          </cell>
        </row>
        <row r="473">
          <cell r="J473">
            <v>0</v>
          </cell>
          <cell r="L473">
            <v>0</v>
          </cell>
        </row>
        <row r="474">
          <cell r="J474">
            <v>0</v>
          </cell>
          <cell r="L474">
            <v>0</v>
          </cell>
        </row>
        <row r="475">
          <cell r="J475">
            <v>0</v>
          </cell>
          <cell r="L475">
            <v>0</v>
          </cell>
        </row>
        <row r="476">
          <cell r="J476">
            <v>0</v>
          </cell>
          <cell r="L476">
            <v>0</v>
          </cell>
        </row>
        <row r="477">
          <cell r="J477">
            <v>0</v>
          </cell>
          <cell r="L477">
            <v>0</v>
          </cell>
        </row>
        <row r="478">
          <cell r="J478">
            <v>0</v>
          </cell>
          <cell r="L478">
            <v>0</v>
          </cell>
        </row>
        <row r="479">
          <cell r="J479">
            <v>0</v>
          </cell>
          <cell r="L479">
            <v>0</v>
          </cell>
        </row>
        <row r="480">
          <cell r="J480">
            <v>0</v>
          </cell>
          <cell r="L480">
            <v>0</v>
          </cell>
        </row>
        <row r="481">
          <cell r="J481">
            <v>0</v>
          </cell>
          <cell r="L481">
            <v>0</v>
          </cell>
        </row>
        <row r="482">
          <cell r="J482">
            <v>0</v>
          </cell>
          <cell r="L482">
            <v>0</v>
          </cell>
        </row>
        <row r="483">
          <cell r="J483">
            <v>0</v>
          </cell>
          <cell r="L483">
            <v>0</v>
          </cell>
        </row>
        <row r="484">
          <cell r="J484">
            <v>0</v>
          </cell>
          <cell r="L484">
            <v>0</v>
          </cell>
        </row>
        <row r="489">
          <cell r="J489" t="str">
            <v>금  액</v>
          </cell>
          <cell r="L489" t="str">
            <v>금  액</v>
          </cell>
        </row>
        <row r="490">
          <cell r="J490">
            <v>0</v>
          </cell>
          <cell r="L490">
            <v>0</v>
          </cell>
        </row>
        <row r="491">
          <cell r="J491">
            <v>0</v>
          </cell>
          <cell r="L491">
            <v>0</v>
          </cell>
        </row>
        <row r="492">
          <cell r="J492">
            <v>0</v>
          </cell>
          <cell r="L492">
            <v>0</v>
          </cell>
        </row>
        <row r="493">
          <cell r="J493">
            <v>0</v>
          </cell>
          <cell r="L493">
            <v>0</v>
          </cell>
        </row>
        <row r="494">
          <cell r="J494">
            <v>0</v>
          </cell>
          <cell r="L494">
            <v>0</v>
          </cell>
        </row>
        <row r="495">
          <cell r="J495">
            <v>0</v>
          </cell>
          <cell r="L495">
            <v>0</v>
          </cell>
        </row>
        <row r="496">
          <cell r="J496">
            <v>0</v>
          </cell>
          <cell r="L496">
            <v>2.0236928853657458E-320</v>
          </cell>
        </row>
        <row r="497">
          <cell r="J497">
            <v>0</v>
          </cell>
          <cell r="L497">
            <v>0</v>
          </cell>
        </row>
        <row r="498">
          <cell r="J498">
            <v>0</v>
          </cell>
          <cell r="L498">
            <v>0</v>
          </cell>
        </row>
        <row r="499">
          <cell r="J499">
            <v>0</v>
          </cell>
          <cell r="L499">
            <v>0</v>
          </cell>
        </row>
        <row r="500">
          <cell r="J500">
            <v>0</v>
          </cell>
          <cell r="L500">
            <v>0</v>
          </cell>
        </row>
        <row r="501">
          <cell r="J501">
            <v>0</v>
          </cell>
          <cell r="L501">
            <v>0</v>
          </cell>
        </row>
        <row r="502">
          <cell r="J502">
            <v>0</v>
          </cell>
          <cell r="L502">
            <v>0</v>
          </cell>
        </row>
        <row r="503">
          <cell r="J503">
            <v>0</v>
          </cell>
          <cell r="L503">
            <v>0</v>
          </cell>
        </row>
        <row r="504">
          <cell r="J504">
            <v>0</v>
          </cell>
          <cell r="L504">
            <v>0</v>
          </cell>
        </row>
        <row r="505">
          <cell r="J505">
            <v>0</v>
          </cell>
          <cell r="L505">
            <v>0</v>
          </cell>
        </row>
        <row r="506">
          <cell r="J506">
            <v>0</v>
          </cell>
          <cell r="L506">
            <v>0</v>
          </cell>
        </row>
        <row r="511">
          <cell r="J511" t="str">
            <v>금  액</v>
          </cell>
          <cell r="L511" t="str">
            <v>금  액</v>
          </cell>
        </row>
        <row r="512">
          <cell r="J512">
            <v>0</v>
          </cell>
          <cell r="L512">
            <v>0</v>
          </cell>
        </row>
        <row r="513">
          <cell r="J513">
            <v>0</v>
          </cell>
          <cell r="L513">
            <v>0</v>
          </cell>
        </row>
        <row r="514">
          <cell r="J514">
            <v>0</v>
          </cell>
          <cell r="L514">
            <v>0</v>
          </cell>
        </row>
        <row r="515">
          <cell r="J515">
            <v>0</v>
          </cell>
          <cell r="L515">
            <v>0</v>
          </cell>
        </row>
        <row r="516">
          <cell r="J516">
            <v>0</v>
          </cell>
          <cell r="L516">
            <v>0</v>
          </cell>
        </row>
        <row r="517">
          <cell r="J517">
            <v>0</v>
          </cell>
          <cell r="L517">
            <v>0</v>
          </cell>
        </row>
        <row r="518">
          <cell r="J518">
            <v>0</v>
          </cell>
          <cell r="L518">
            <v>0</v>
          </cell>
        </row>
        <row r="519">
          <cell r="J519">
            <v>0</v>
          </cell>
          <cell r="L519">
            <v>0</v>
          </cell>
        </row>
        <row r="520">
          <cell r="J520">
            <v>0</v>
          </cell>
          <cell r="L520">
            <v>0</v>
          </cell>
        </row>
        <row r="521">
          <cell r="J521">
            <v>0</v>
          </cell>
          <cell r="L521">
            <v>0</v>
          </cell>
        </row>
        <row r="522">
          <cell r="J522">
            <v>0</v>
          </cell>
          <cell r="L522">
            <v>0</v>
          </cell>
        </row>
        <row r="523">
          <cell r="J523">
            <v>0</v>
          </cell>
          <cell r="L523">
            <v>0</v>
          </cell>
        </row>
        <row r="524">
          <cell r="J524">
            <v>0</v>
          </cell>
          <cell r="L524">
            <v>0</v>
          </cell>
        </row>
        <row r="525">
          <cell r="J525">
            <v>0</v>
          </cell>
          <cell r="L525">
            <v>0</v>
          </cell>
        </row>
        <row r="526">
          <cell r="J526">
            <v>0</v>
          </cell>
          <cell r="L526">
            <v>0</v>
          </cell>
        </row>
        <row r="527">
          <cell r="J527">
            <v>0</v>
          </cell>
          <cell r="L527">
            <v>0</v>
          </cell>
        </row>
        <row r="528">
          <cell r="J528">
            <v>0</v>
          </cell>
          <cell r="L528">
            <v>0</v>
          </cell>
        </row>
        <row r="533">
          <cell r="J533" t="str">
            <v>금  액</v>
          </cell>
          <cell r="L533" t="str">
            <v>금  액</v>
          </cell>
        </row>
        <row r="534">
          <cell r="J534">
            <v>0</v>
          </cell>
          <cell r="L534">
            <v>0</v>
          </cell>
        </row>
        <row r="535">
          <cell r="J535">
            <v>0</v>
          </cell>
          <cell r="L535">
            <v>0</v>
          </cell>
        </row>
        <row r="536">
          <cell r="J536">
            <v>0</v>
          </cell>
          <cell r="L536">
            <v>0</v>
          </cell>
        </row>
        <row r="537">
          <cell r="J537">
            <v>0</v>
          </cell>
          <cell r="L537">
            <v>0</v>
          </cell>
        </row>
        <row r="538">
          <cell r="J538">
            <v>0</v>
          </cell>
          <cell r="L538">
            <v>0</v>
          </cell>
        </row>
        <row r="539">
          <cell r="J539">
            <v>0</v>
          </cell>
          <cell r="L539">
            <v>0</v>
          </cell>
        </row>
        <row r="540">
          <cell r="J540">
            <v>0</v>
          </cell>
          <cell r="L540">
            <v>0</v>
          </cell>
        </row>
        <row r="541">
          <cell r="J541">
            <v>0</v>
          </cell>
          <cell r="L541">
            <v>0</v>
          </cell>
        </row>
        <row r="542">
          <cell r="J542">
            <v>0</v>
          </cell>
          <cell r="L542">
            <v>0</v>
          </cell>
        </row>
        <row r="543">
          <cell r="J543">
            <v>0</v>
          </cell>
          <cell r="L543">
            <v>0</v>
          </cell>
        </row>
        <row r="544">
          <cell r="J544">
            <v>0</v>
          </cell>
          <cell r="L544">
            <v>0</v>
          </cell>
        </row>
        <row r="545">
          <cell r="J545">
            <v>0</v>
          </cell>
          <cell r="L545">
            <v>0</v>
          </cell>
        </row>
        <row r="546">
          <cell r="J546">
            <v>0</v>
          </cell>
          <cell r="L546">
            <v>0</v>
          </cell>
        </row>
        <row r="547">
          <cell r="J547">
            <v>0</v>
          </cell>
          <cell r="L547">
            <v>0</v>
          </cell>
        </row>
        <row r="548">
          <cell r="J548">
            <v>0</v>
          </cell>
          <cell r="L548">
            <v>0</v>
          </cell>
        </row>
        <row r="549">
          <cell r="J549">
            <v>0</v>
          </cell>
          <cell r="L549">
            <v>0</v>
          </cell>
        </row>
        <row r="550">
          <cell r="J550">
            <v>0</v>
          </cell>
          <cell r="L550">
            <v>0</v>
          </cell>
        </row>
        <row r="555">
          <cell r="J555" t="str">
            <v>금  액</v>
          </cell>
          <cell r="L555" t="str">
            <v>금  액</v>
          </cell>
        </row>
        <row r="556">
          <cell r="J556">
            <v>0</v>
          </cell>
          <cell r="L556">
            <v>0</v>
          </cell>
        </row>
        <row r="557">
          <cell r="J557">
            <v>0</v>
          </cell>
          <cell r="L557">
            <v>0</v>
          </cell>
        </row>
        <row r="558">
          <cell r="J558">
            <v>0</v>
          </cell>
          <cell r="L558">
            <v>0</v>
          </cell>
        </row>
        <row r="559">
          <cell r="J559">
            <v>0</v>
          </cell>
          <cell r="L559">
            <v>0</v>
          </cell>
        </row>
        <row r="560">
          <cell r="J560">
            <v>0</v>
          </cell>
          <cell r="L560">
            <v>0</v>
          </cell>
        </row>
        <row r="561">
          <cell r="J561">
            <v>0</v>
          </cell>
          <cell r="L561">
            <v>0</v>
          </cell>
        </row>
        <row r="562">
          <cell r="J562">
            <v>0</v>
          </cell>
          <cell r="L562">
            <v>0</v>
          </cell>
        </row>
        <row r="563">
          <cell r="J563">
            <v>0</v>
          </cell>
          <cell r="L563">
            <v>0</v>
          </cell>
        </row>
        <row r="564">
          <cell r="J564">
            <v>0</v>
          </cell>
          <cell r="L564">
            <v>0</v>
          </cell>
        </row>
        <row r="565">
          <cell r="J565">
            <v>0</v>
          </cell>
          <cell r="L565">
            <v>0</v>
          </cell>
        </row>
        <row r="566">
          <cell r="J566">
            <v>0</v>
          </cell>
          <cell r="L566">
            <v>0</v>
          </cell>
        </row>
        <row r="567">
          <cell r="J567">
            <v>0</v>
          </cell>
          <cell r="L567">
            <v>0</v>
          </cell>
        </row>
        <row r="568">
          <cell r="J568">
            <v>0</v>
          </cell>
          <cell r="L568">
            <v>0</v>
          </cell>
        </row>
        <row r="569">
          <cell r="J569">
            <v>0</v>
          </cell>
          <cell r="L569">
            <v>0</v>
          </cell>
        </row>
        <row r="570">
          <cell r="J570">
            <v>0</v>
          </cell>
          <cell r="L570">
            <v>0</v>
          </cell>
        </row>
        <row r="571">
          <cell r="J571">
            <v>0</v>
          </cell>
          <cell r="L571">
            <v>0</v>
          </cell>
        </row>
        <row r="572">
          <cell r="J572">
            <v>0</v>
          </cell>
          <cell r="L572">
            <v>0</v>
          </cell>
        </row>
        <row r="577">
          <cell r="J577" t="str">
            <v>금  액</v>
          </cell>
          <cell r="L577" t="str">
            <v>금  액</v>
          </cell>
        </row>
        <row r="578">
          <cell r="J578">
            <v>0</v>
          </cell>
          <cell r="L578">
            <v>0</v>
          </cell>
        </row>
        <row r="579">
          <cell r="J579">
            <v>0</v>
          </cell>
          <cell r="L579">
            <v>0</v>
          </cell>
        </row>
        <row r="580">
          <cell r="J580">
            <v>0</v>
          </cell>
          <cell r="L580">
            <v>0</v>
          </cell>
        </row>
        <row r="581">
          <cell r="J581">
            <v>0</v>
          </cell>
          <cell r="L581">
            <v>0</v>
          </cell>
        </row>
        <row r="582">
          <cell r="J582">
            <v>0</v>
          </cell>
          <cell r="L582">
            <v>0</v>
          </cell>
        </row>
        <row r="583">
          <cell r="J583">
            <v>0</v>
          </cell>
          <cell r="L583">
            <v>0</v>
          </cell>
        </row>
        <row r="584">
          <cell r="J584">
            <v>0</v>
          </cell>
          <cell r="L584">
            <v>0</v>
          </cell>
        </row>
        <row r="585">
          <cell r="J585">
            <v>0</v>
          </cell>
          <cell r="L585">
            <v>0</v>
          </cell>
        </row>
        <row r="586">
          <cell r="J586">
            <v>0</v>
          </cell>
          <cell r="L586">
            <v>0</v>
          </cell>
        </row>
        <row r="587">
          <cell r="J587">
            <v>0</v>
          </cell>
          <cell r="L587">
            <v>0</v>
          </cell>
        </row>
        <row r="588">
          <cell r="J588">
            <v>0</v>
          </cell>
          <cell r="L588">
            <v>0</v>
          </cell>
        </row>
        <row r="589">
          <cell r="J589">
            <v>0</v>
          </cell>
          <cell r="L589">
            <v>0</v>
          </cell>
        </row>
        <row r="590">
          <cell r="J590">
            <v>0</v>
          </cell>
          <cell r="L590">
            <v>0</v>
          </cell>
        </row>
        <row r="591">
          <cell r="J591">
            <v>0</v>
          </cell>
          <cell r="L591">
            <v>0</v>
          </cell>
        </row>
        <row r="592">
          <cell r="J592">
            <v>0</v>
          </cell>
          <cell r="L592">
            <v>0</v>
          </cell>
        </row>
        <row r="593">
          <cell r="J593">
            <v>0</v>
          </cell>
          <cell r="L593">
            <v>0</v>
          </cell>
        </row>
        <row r="594">
          <cell r="J594">
            <v>0</v>
          </cell>
          <cell r="L594">
            <v>0</v>
          </cell>
        </row>
        <row r="599">
          <cell r="J599" t="str">
            <v>금  액</v>
          </cell>
          <cell r="L599" t="str">
            <v>금  액</v>
          </cell>
        </row>
        <row r="600">
          <cell r="J600">
            <v>0</v>
          </cell>
          <cell r="L600">
            <v>0</v>
          </cell>
        </row>
        <row r="601">
          <cell r="J601">
            <v>0</v>
          </cell>
          <cell r="L601">
            <v>0</v>
          </cell>
        </row>
        <row r="602">
          <cell r="J602">
            <v>0</v>
          </cell>
          <cell r="L602">
            <v>0</v>
          </cell>
        </row>
        <row r="603">
          <cell r="J603">
            <v>0</v>
          </cell>
          <cell r="L603">
            <v>0</v>
          </cell>
        </row>
        <row r="604">
          <cell r="J604">
            <v>0</v>
          </cell>
          <cell r="L604">
            <v>0</v>
          </cell>
        </row>
        <row r="605">
          <cell r="J605">
            <v>0</v>
          </cell>
          <cell r="L605">
            <v>0</v>
          </cell>
        </row>
        <row r="606">
          <cell r="J606">
            <v>0</v>
          </cell>
          <cell r="L606">
            <v>0</v>
          </cell>
        </row>
        <row r="607">
          <cell r="J607">
            <v>0</v>
          </cell>
          <cell r="L607">
            <v>0</v>
          </cell>
        </row>
        <row r="608">
          <cell r="J608">
            <v>0</v>
          </cell>
          <cell r="L608">
            <v>0</v>
          </cell>
        </row>
        <row r="609">
          <cell r="J609">
            <v>0</v>
          </cell>
          <cell r="L609">
            <v>0</v>
          </cell>
        </row>
        <row r="610">
          <cell r="J610">
            <v>0</v>
          </cell>
          <cell r="L610">
            <v>0</v>
          </cell>
        </row>
        <row r="611">
          <cell r="J611">
            <v>0</v>
          </cell>
          <cell r="L611">
            <v>0</v>
          </cell>
        </row>
        <row r="612">
          <cell r="J612">
            <v>0</v>
          </cell>
          <cell r="L612">
            <v>0</v>
          </cell>
        </row>
        <row r="613">
          <cell r="J613">
            <v>0</v>
          </cell>
          <cell r="L613">
            <v>0</v>
          </cell>
        </row>
        <row r="614">
          <cell r="J614">
            <v>0</v>
          </cell>
          <cell r="L614">
            <v>0</v>
          </cell>
        </row>
        <row r="615">
          <cell r="J615">
            <v>0</v>
          </cell>
          <cell r="L615">
            <v>0</v>
          </cell>
        </row>
        <row r="616">
          <cell r="J616">
            <v>0</v>
          </cell>
          <cell r="L616">
            <v>0</v>
          </cell>
        </row>
        <row r="621">
          <cell r="J621" t="str">
            <v>금  액</v>
          </cell>
          <cell r="L621" t="str">
            <v>금  액</v>
          </cell>
        </row>
        <row r="622">
          <cell r="J622">
            <v>0</v>
          </cell>
          <cell r="L622">
            <v>0</v>
          </cell>
        </row>
        <row r="623">
          <cell r="J623">
            <v>0</v>
          </cell>
          <cell r="L623">
            <v>0</v>
          </cell>
        </row>
        <row r="624">
          <cell r="J624">
            <v>0</v>
          </cell>
          <cell r="L624">
            <v>0</v>
          </cell>
        </row>
        <row r="625">
          <cell r="J625">
            <v>0</v>
          </cell>
          <cell r="L625">
            <v>0</v>
          </cell>
        </row>
        <row r="626">
          <cell r="J626">
            <v>0</v>
          </cell>
          <cell r="L626">
            <v>0</v>
          </cell>
        </row>
        <row r="627">
          <cell r="J627">
            <v>0</v>
          </cell>
          <cell r="L627">
            <v>0</v>
          </cell>
        </row>
        <row r="628">
          <cell r="J628">
            <v>0</v>
          </cell>
          <cell r="L628">
            <v>0</v>
          </cell>
        </row>
        <row r="629">
          <cell r="J629">
            <v>0</v>
          </cell>
          <cell r="L629">
            <v>0</v>
          </cell>
        </row>
        <row r="630">
          <cell r="J630">
            <v>0</v>
          </cell>
          <cell r="L630">
            <v>0</v>
          </cell>
        </row>
        <row r="631">
          <cell r="J631">
            <v>0</v>
          </cell>
          <cell r="L631">
            <v>0</v>
          </cell>
        </row>
        <row r="632">
          <cell r="J632">
            <v>0</v>
          </cell>
          <cell r="L632">
            <v>0</v>
          </cell>
        </row>
        <row r="633">
          <cell r="J633">
            <v>0</v>
          </cell>
          <cell r="L633">
            <v>0</v>
          </cell>
        </row>
        <row r="634">
          <cell r="J634">
            <v>0</v>
          </cell>
          <cell r="L634">
            <v>0</v>
          </cell>
        </row>
        <row r="635">
          <cell r="J635">
            <v>0</v>
          </cell>
          <cell r="L635">
            <v>0</v>
          </cell>
        </row>
        <row r="636">
          <cell r="J636">
            <v>0</v>
          </cell>
          <cell r="L636">
            <v>0</v>
          </cell>
        </row>
        <row r="637">
          <cell r="J637">
            <v>0</v>
          </cell>
          <cell r="L637">
            <v>0</v>
          </cell>
        </row>
        <row r="638">
          <cell r="J638">
            <v>0</v>
          </cell>
          <cell r="L638">
            <v>0</v>
          </cell>
        </row>
        <row r="643">
          <cell r="J643" t="str">
            <v>금  액</v>
          </cell>
          <cell r="L643" t="str">
            <v>금  액</v>
          </cell>
        </row>
        <row r="644">
          <cell r="J644">
            <v>0</v>
          </cell>
          <cell r="L644">
            <v>0</v>
          </cell>
        </row>
        <row r="645">
          <cell r="J645">
            <v>0</v>
          </cell>
          <cell r="L645">
            <v>0</v>
          </cell>
        </row>
        <row r="646">
          <cell r="J646">
            <v>0</v>
          </cell>
          <cell r="L646">
            <v>0</v>
          </cell>
        </row>
        <row r="647">
          <cell r="J647">
            <v>0</v>
          </cell>
          <cell r="L647">
            <v>0</v>
          </cell>
        </row>
        <row r="648">
          <cell r="J648">
            <v>0</v>
          </cell>
          <cell r="L648">
            <v>0</v>
          </cell>
        </row>
        <row r="649">
          <cell r="J649">
            <v>0</v>
          </cell>
          <cell r="L649">
            <v>0</v>
          </cell>
        </row>
        <row r="650">
          <cell r="J650">
            <v>0</v>
          </cell>
          <cell r="L650">
            <v>0</v>
          </cell>
        </row>
        <row r="651">
          <cell r="J651">
            <v>0</v>
          </cell>
          <cell r="L651">
            <v>0</v>
          </cell>
        </row>
        <row r="652">
          <cell r="J652">
            <v>0</v>
          </cell>
          <cell r="L652">
            <v>0</v>
          </cell>
        </row>
        <row r="653">
          <cell r="J653">
            <v>0</v>
          </cell>
          <cell r="L653">
            <v>0</v>
          </cell>
        </row>
        <row r="654">
          <cell r="J654">
            <v>0</v>
          </cell>
          <cell r="L654">
            <v>0</v>
          </cell>
        </row>
        <row r="655">
          <cell r="J655">
            <v>0</v>
          </cell>
          <cell r="L655">
            <v>0</v>
          </cell>
        </row>
        <row r="656">
          <cell r="J656">
            <v>0</v>
          </cell>
          <cell r="L656">
            <v>0</v>
          </cell>
        </row>
        <row r="657">
          <cell r="J657">
            <v>0</v>
          </cell>
          <cell r="L657">
            <v>0</v>
          </cell>
        </row>
        <row r="658">
          <cell r="J658">
            <v>0</v>
          </cell>
          <cell r="L658">
            <v>0</v>
          </cell>
        </row>
        <row r="659">
          <cell r="J659">
            <v>0</v>
          </cell>
          <cell r="L659">
            <v>0</v>
          </cell>
        </row>
        <row r="660">
          <cell r="J660">
            <v>0</v>
          </cell>
          <cell r="L660">
            <v>0</v>
          </cell>
        </row>
        <row r="665">
          <cell r="J665" t="str">
            <v>금  액</v>
          </cell>
          <cell r="L665" t="str">
            <v>금  액</v>
          </cell>
        </row>
        <row r="666">
          <cell r="J666">
            <v>0</v>
          </cell>
          <cell r="L666">
            <v>0</v>
          </cell>
        </row>
        <row r="667">
          <cell r="J667">
            <v>0</v>
          </cell>
          <cell r="L667">
            <v>0</v>
          </cell>
        </row>
        <row r="668">
          <cell r="J668">
            <v>0</v>
          </cell>
          <cell r="L668">
            <v>0</v>
          </cell>
        </row>
        <row r="669">
          <cell r="J669">
            <v>0</v>
          </cell>
          <cell r="L669">
            <v>0</v>
          </cell>
        </row>
        <row r="670">
          <cell r="J670">
            <v>0</v>
          </cell>
          <cell r="L670">
            <v>0</v>
          </cell>
        </row>
        <row r="671">
          <cell r="J671">
            <v>0</v>
          </cell>
          <cell r="L671">
            <v>0</v>
          </cell>
        </row>
        <row r="672">
          <cell r="J672">
            <v>0</v>
          </cell>
          <cell r="L672">
            <v>0</v>
          </cell>
        </row>
        <row r="673">
          <cell r="J673">
            <v>0</v>
          </cell>
          <cell r="L673">
            <v>0</v>
          </cell>
        </row>
        <row r="674">
          <cell r="J674">
            <v>0</v>
          </cell>
          <cell r="L674">
            <v>0</v>
          </cell>
        </row>
        <row r="675">
          <cell r="J675">
            <v>0</v>
          </cell>
          <cell r="L675">
            <v>0</v>
          </cell>
        </row>
        <row r="676">
          <cell r="J676">
            <v>0</v>
          </cell>
          <cell r="L676">
            <v>0</v>
          </cell>
        </row>
        <row r="677">
          <cell r="J677">
            <v>0</v>
          </cell>
          <cell r="L677">
            <v>0</v>
          </cell>
        </row>
        <row r="678">
          <cell r="J678">
            <v>0</v>
          </cell>
          <cell r="L678">
            <v>0</v>
          </cell>
        </row>
        <row r="679">
          <cell r="J679">
            <v>0</v>
          </cell>
          <cell r="L679">
            <v>0</v>
          </cell>
        </row>
        <row r="680">
          <cell r="J680">
            <v>0</v>
          </cell>
          <cell r="L680">
            <v>0</v>
          </cell>
        </row>
        <row r="681">
          <cell r="J681">
            <v>0</v>
          </cell>
          <cell r="L681">
            <v>0</v>
          </cell>
        </row>
        <row r="682">
          <cell r="J682">
            <v>0</v>
          </cell>
          <cell r="L682">
            <v>0</v>
          </cell>
        </row>
        <row r="687">
          <cell r="J687" t="str">
            <v>금  액</v>
          </cell>
          <cell r="L687" t="str">
            <v>금  액</v>
          </cell>
        </row>
        <row r="688">
          <cell r="J688">
            <v>0</v>
          </cell>
          <cell r="L688">
            <v>0</v>
          </cell>
        </row>
        <row r="689">
          <cell r="J689">
            <v>0</v>
          </cell>
          <cell r="L689">
            <v>0</v>
          </cell>
        </row>
        <row r="690">
          <cell r="J690">
            <v>0</v>
          </cell>
          <cell r="L690">
            <v>0</v>
          </cell>
        </row>
        <row r="691">
          <cell r="J691">
            <v>0</v>
          </cell>
          <cell r="L691">
            <v>0</v>
          </cell>
        </row>
        <row r="692">
          <cell r="J692">
            <v>0</v>
          </cell>
          <cell r="L692">
            <v>0</v>
          </cell>
        </row>
        <row r="693">
          <cell r="J693">
            <v>0</v>
          </cell>
          <cell r="L693">
            <v>0</v>
          </cell>
        </row>
        <row r="694">
          <cell r="J694">
            <v>0</v>
          </cell>
          <cell r="L694">
            <v>0</v>
          </cell>
        </row>
        <row r="695">
          <cell r="J695">
            <v>0</v>
          </cell>
          <cell r="L695">
            <v>0</v>
          </cell>
        </row>
        <row r="696">
          <cell r="J696">
            <v>0</v>
          </cell>
          <cell r="L696">
            <v>0</v>
          </cell>
        </row>
        <row r="697">
          <cell r="J697">
            <v>0</v>
          </cell>
          <cell r="L697">
            <v>0</v>
          </cell>
        </row>
        <row r="698">
          <cell r="J698">
            <v>0</v>
          </cell>
          <cell r="L698">
            <v>0</v>
          </cell>
        </row>
        <row r="699">
          <cell r="J699">
            <v>0</v>
          </cell>
          <cell r="L699">
            <v>0</v>
          </cell>
        </row>
        <row r="700">
          <cell r="J700">
            <v>0</v>
          </cell>
          <cell r="L700">
            <v>0</v>
          </cell>
        </row>
        <row r="701">
          <cell r="J701">
            <v>0</v>
          </cell>
          <cell r="L701">
            <v>0</v>
          </cell>
        </row>
        <row r="702">
          <cell r="J702">
            <v>0</v>
          </cell>
          <cell r="L702">
            <v>0</v>
          </cell>
        </row>
        <row r="703">
          <cell r="J703">
            <v>0</v>
          </cell>
          <cell r="L703">
            <v>0</v>
          </cell>
        </row>
        <row r="704">
          <cell r="J704">
            <v>0</v>
          </cell>
          <cell r="L704">
            <v>0</v>
          </cell>
        </row>
        <row r="709">
          <cell r="J709" t="str">
            <v>금  액</v>
          </cell>
          <cell r="L709" t="str">
            <v>금  액</v>
          </cell>
        </row>
        <row r="710">
          <cell r="J710">
            <v>0</v>
          </cell>
          <cell r="L710">
            <v>0</v>
          </cell>
        </row>
        <row r="711">
          <cell r="J711">
            <v>0</v>
          </cell>
          <cell r="L711">
            <v>0</v>
          </cell>
        </row>
        <row r="712">
          <cell r="J712">
            <v>0</v>
          </cell>
          <cell r="L712">
            <v>0</v>
          </cell>
        </row>
        <row r="713">
          <cell r="J713">
            <v>0</v>
          </cell>
          <cell r="L713">
            <v>0</v>
          </cell>
        </row>
        <row r="714">
          <cell r="J714">
            <v>0</v>
          </cell>
          <cell r="L714">
            <v>0</v>
          </cell>
        </row>
        <row r="715">
          <cell r="J715">
            <v>0</v>
          </cell>
          <cell r="L715">
            <v>0</v>
          </cell>
        </row>
        <row r="716">
          <cell r="J716">
            <v>0</v>
          </cell>
          <cell r="L716">
            <v>0</v>
          </cell>
        </row>
        <row r="717">
          <cell r="J717">
            <v>0</v>
          </cell>
          <cell r="L717">
            <v>0</v>
          </cell>
        </row>
        <row r="718">
          <cell r="J718">
            <v>0</v>
          </cell>
          <cell r="L718">
            <v>0</v>
          </cell>
        </row>
        <row r="719">
          <cell r="J719">
            <v>0</v>
          </cell>
          <cell r="L719">
            <v>0</v>
          </cell>
        </row>
        <row r="720">
          <cell r="J720">
            <v>0</v>
          </cell>
          <cell r="L720">
            <v>0</v>
          </cell>
        </row>
        <row r="721">
          <cell r="J721">
            <v>0</v>
          </cell>
          <cell r="L721">
            <v>0</v>
          </cell>
        </row>
        <row r="722">
          <cell r="J722">
            <v>0</v>
          </cell>
          <cell r="L722">
            <v>0</v>
          </cell>
        </row>
        <row r="723">
          <cell r="J723">
            <v>0</v>
          </cell>
          <cell r="L723">
            <v>0</v>
          </cell>
        </row>
        <row r="724">
          <cell r="J724">
            <v>0</v>
          </cell>
          <cell r="L724">
            <v>0</v>
          </cell>
        </row>
        <row r="725">
          <cell r="J725">
            <v>0</v>
          </cell>
          <cell r="L725">
            <v>0</v>
          </cell>
        </row>
        <row r="726">
          <cell r="J726">
            <v>0</v>
          </cell>
          <cell r="L726">
            <v>0</v>
          </cell>
        </row>
        <row r="731">
          <cell r="J731" t="str">
            <v>금  액</v>
          </cell>
          <cell r="L731" t="str">
            <v>금  액</v>
          </cell>
        </row>
        <row r="732">
          <cell r="J732">
            <v>0</v>
          </cell>
          <cell r="L732">
            <v>0</v>
          </cell>
        </row>
        <row r="733">
          <cell r="J733">
            <v>0</v>
          </cell>
          <cell r="L733">
            <v>0</v>
          </cell>
        </row>
        <row r="734">
          <cell r="J734">
            <v>0</v>
          </cell>
          <cell r="L734">
            <v>0</v>
          </cell>
        </row>
        <row r="735">
          <cell r="J735">
            <v>0</v>
          </cell>
          <cell r="L735">
            <v>0</v>
          </cell>
        </row>
        <row r="736">
          <cell r="J736">
            <v>0</v>
          </cell>
          <cell r="L736">
            <v>0</v>
          </cell>
        </row>
        <row r="737">
          <cell r="J737">
            <v>0</v>
          </cell>
          <cell r="L737">
            <v>0</v>
          </cell>
        </row>
        <row r="738">
          <cell r="J738">
            <v>0</v>
          </cell>
          <cell r="L738">
            <v>0</v>
          </cell>
        </row>
        <row r="739">
          <cell r="J739">
            <v>0</v>
          </cell>
          <cell r="L739">
            <v>0</v>
          </cell>
        </row>
        <row r="740">
          <cell r="J740">
            <v>0</v>
          </cell>
          <cell r="L740">
            <v>0</v>
          </cell>
        </row>
        <row r="741">
          <cell r="J741">
            <v>0</v>
          </cell>
          <cell r="L741">
            <v>0</v>
          </cell>
        </row>
        <row r="742">
          <cell r="J742">
            <v>0</v>
          </cell>
          <cell r="L742">
            <v>0</v>
          </cell>
        </row>
        <row r="743">
          <cell r="J743">
            <v>0</v>
          </cell>
          <cell r="L743">
            <v>0</v>
          </cell>
        </row>
        <row r="744">
          <cell r="J744">
            <v>0</v>
          </cell>
          <cell r="L744">
            <v>0</v>
          </cell>
        </row>
        <row r="745">
          <cell r="J745">
            <v>0</v>
          </cell>
          <cell r="L745">
            <v>0</v>
          </cell>
        </row>
        <row r="746">
          <cell r="J746">
            <v>0</v>
          </cell>
          <cell r="L746">
            <v>0</v>
          </cell>
        </row>
        <row r="747">
          <cell r="J747">
            <v>0</v>
          </cell>
          <cell r="L747">
            <v>0</v>
          </cell>
        </row>
        <row r="748">
          <cell r="J748">
            <v>0</v>
          </cell>
          <cell r="L748">
            <v>0</v>
          </cell>
        </row>
        <row r="753">
          <cell r="J753" t="str">
            <v>금  액</v>
          </cell>
          <cell r="L753" t="str">
            <v>금  액</v>
          </cell>
        </row>
        <row r="754">
          <cell r="J754">
            <v>0</v>
          </cell>
          <cell r="L754">
            <v>0</v>
          </cell>
        </row>
        <row r="755">
          <cell r="J755">
            <v>0</v>
          </cell>
          <cell r="L755">
            <v>0</v>
          </cell>
        </row>
        <row r="756">
          <cell r="J756">
            <v>0</v>
          </cell>
          <cell r="L756">
            <v>0</v>
          </cell>
        </row>
        <row r="757">
          <cell r="J757">
            <v>0</v>
          </cell>
          <cell r="L757">
            <v>0</v>
          </cell>
        </row>
        <row r="758">
          <cell r="J758">
            <v>0</v>
          </cell>
          <cell r="L758">
            <v>0</v>
          </cell>
        </row>
        <row r="759">
          <cell r="J759">
            <v>0</v>
          </cell>
          <cell r="L759">
            <v>0</v>
          </cell>
        </row>
        <row r="760">
          <cell r="J760">
            <v>0</v>
          </cell>
          <cell r="L760">
            <v>0</v>
          </cell>
        </row>
        <row r="761">
          <cell r="J761">
            <v>0</v>
          </cell>
          <cell r="L761">
            <v>0</v>
          </cell>
        </row>
        <row r="762">
          <cell r="J762">
            <v>0</v>
          </cell>
          <cell r="L762">
            <v>0</v>
          </cell>
        </row>
        <row r="763">
          <cell r="J763">
            <v>0</v>
          </cell>
          <cell r="L763">
            <v>0</v>
          </cell>
        </row>
        <row r="764">
          <cell r="J764">
            <v>0</v>
          </cell>
          <cell r="L764">
            <v>0</v>
          </cell>
        </row>
        <row r="765">
          <cell r="J765">
            <v>0</v>
          </cell>
          <cell r="L765">
            <v>0</v>
          </cell>
        </row>
        <row r="766">
          <cell r="J766">
            <v>0</v>
          </cell>
          <cell r="L766">
            <v>0</v>
          </cell>
        </row>
        <row r="767">
          <cell r="J767">
            <v>0</v>
          </cell>
          <cell r="L767">
            <v>0</v>
          </cell>
        </row>
        <row r="768">
          <cell r="J768">
            <v>0</v>
          </cell>
          <cell r="L768">
            <v>0</v>
          </cell>
        </row>
        <row r="769">
          <cell r="J769">
            <v>0</v>
          </cell>
          <cell r="L769">
            <v>0</v>
          </cell>
        </row>
        <row r="770">
          <cell r="J770">
            <v>0</v>
          </cell>
          <cell r="L770">
            <v>0</v>
          </cell>
        </row>
        <row r="775">
          <cell r="J775" t="str">
            <v>금  액</v>
          </cell>
          <cell r="L775" t="str">
            <v>금  액</v>
          </cell>
        </row>
        <row r="776">
          <cell r="J776">
            <v>0</v>
          </cell>
          <cell r="L776">
            <v>0</v>
          </cell>
        </row>
        <row r="777">
          <cell r="J777">
            <v>0</v>
          </cell>
          <cell r="L777">
            <v>0</v>
          </cell>
        </row>
        <row r="778">
          <cell r="J778">
            <v>0</v>
          </cell>
          <cell r="L778">
            <v>0</v>
          </cell>
        </row>
        <row r="779">
          <cell r="J779">
            <v>0</v>
          </cell>
          <cell r="L779">
            <v>0</v>
          </cell>
        </row>
        <row r="780">
          <cell r="J780">
            <v>0</v>
          </cell>
          <cell r="L780">
            <v>0</v>
          </cell>
        </row>
        <row r="781">
          <cell r="J781">
            <v>0</v>
          </cell>
          <cell r="L781">
            <v>0</v>
          </cell>
        </row>
        <row r="782">
          <cell r="J782">
            <v>0</v>
          </cell>
          <cell r="L782">
            <v>0</v>
          </cell>
        </row>
        <row r="783">
          <cell r="J783">
            <v>0</v>
          </cell>
          <cell r="L783">
            <v>0</v>
          </cell>
        </row>
        <row r="784">
          <cell r="J784">
            <v>0</v>
          </cell>
          <cell r="L784">
            <v>0</v>
          </cell>
        </row>
        <row r="785">
          <cell r="J785">
            <v>0</v>
          </cell>
          <cell r="L785">
            <v>0</v>
          </cell>
        </row>
        <row r="786">
          <cell r="J786">
            <v>0</v>
          </cell>
          <cell r="L786">
            <v>0</v>
          </cell>
        </row>
        <row r="787">
          <cell r="J787">
            <v>0</v>
          </cell>
          <cell r="L787">
            <v>0</v>
          </cell>
        </row>
        <row r="788">
          <cell r="J788">
            <v>0</v>
          </cell>
          <cell r="L788">
            <v>0</v>
          </cell>
        </row>
        <row r="789">
          <cell r="J789">
            <v>0</v>
          </cell>
          <cell r="L789">
            <v>0</v>
          </cell>
        </row>
        <row r="790">
          <cell r="J790">
            <v>0</v>
          </cell>
          <cell r="L790">
            <v>0</v>
          </cell>
        </row>
        <row r="791">
          <cell r="J791">
            <v>0</v>
          </cell>
          <cell r="L791">
            <v>0</v>
          </cell>
        </row>
        <row r="792">
          <cell r="J792">
            <v>0</v>
          </cell>
          <cell r="L792">
            <v>0</v>
          </cell>
        </row>
        <row r="797">
          <cell r="J797" t="str">
            <v>금  액</v>
          </cell>
          <cell r="L797" t="str">
            <v>금  액</v>
          </cell>
        </row>
        <row r="798">
          <cell r="J798">
            <v>0</v>
          </cell>
          <cell r="L798">
            <v>0</v>
          </cell>
        </row>
        <row r="799">
          <cell r="J799">
            <v>0</v>
          </cell>
          <cell r="L799">
            <v>0</v>
          </cell>
        </row>
        <row r="800">
          <cell r="J800">
            <v>0</v>
          </cell>
          <cell r="L800">
            <v>0</v>
          </cell>
        </row>
        <row r="801">
          <cell r="J801">
            <v>0</v>
          </cell>
          <cell r="L801">
            <v>0</v>
          </cell>
        </row>
        <row r="802">
          <cell r="J802">
            <v>0</v>
          </cell>
          <cell r="L802">
            <v>0</v>
          </cell>
        </row>
        <row r="803">
          <cell r="J803">
            <v>0</v>
          </cell>
          <cell r="L803">
            <v>0</v>
          </cell>
        </row>
        <row r="804">
          <cell r="J804">
            <v>0</v>
          </cell>
          <cell r="L804">
            <v>0</v>
          </cell>
        </row>
        <row r="805">
          <cell r="J805">
            <v>0</v>
          </cell>
          <cell r="L805">
            <v>0</v>
          </cell>
        </row>
        <row r="806">
          <cell r="J806">
            <v>0</v>
          </cell>
          <cell r="L806">
            <v>0</v>
          </cell>
        </row>
        <row r="807">
          <cell r="J807">
            <v>0</v>
          </cell>
          <cell r="L807">
            <v>0</v>
          </cell>
        </row>
        <row r="808">
          <cell r="J808">
            <v>0</v>
          </cell>
          <cell r="L808">
            <v>0</v>
          </cell>
        </row>
        <row r="809">
          <cell r="J809">
            <v>0</v>
          </cell>
          <cell r="L809">
            <v>0</v>
          </cell>
        </row>
        <row r="810">
          <cell r="J810">
            <v>0</v>
          </cell>
          <cell r="L810">
            <v>0</v>
          </cell>
        </row>
        <row r="811">
          <cell r="J811">
            <v>0</v>
          </cell>
          <cell r="L811">
            <v>0</v>
          </cell>
        </row>
        <row r="812">
          <cell r="J812">
            <v>0</v>
          </cell>
          <cell r="L812">
            <v>0</v>
          </cell>
        </row>
        <row r="813">
          <cell r="J813">
            <v>0</v>
          </cell>
          <cell r="L813">
            <v>0</v>
          </cell>
        </row>
        <row r="814">
          <cell r="J814">
            <v>0</v>
          </cell>
          <cell r="L814">
            <v>0</v>
          </cell>
        </row>
        <row r="819">
          <cell r="J819" t="str">
            <v>금  액</v>
          </cell>
          <cell r="L819" t="str">
            <v>금  액</v>
          </cell>
        </row>
        <row r="820">
          <cell r="J820">
            <v>0</v>
          </cell>
          <cell r="L820">
            <v>0</v>
          </cell>
        </row>
        <row r="821">
          <cell r="J821">
            <v>0</v>
          </cell>
          <cell r="L821">
            <v>0</v>
          </cell>
        </row>
        <row r="822">
          <cell r="J822">
            <v>0</v>
          </cell>
          <cell r="L822">
            <v>0</v>
          </cell>
        </row>
        <row r="823">
          <cell r="J823">
            <v>0</v>
          </cell>
          <cell r="L823">
            <v>0</v>
          </cell>
        </row>
        <row r="824">
          <cell r="J824">
            <v>0</v>
          </cell>
          <cell r="L824">
            <v>0</v>
          </cell>
        </row>
        <row r="825">
          <cell r="J825">
            <v>0</v>
          </cell>
          <cell r="L825">
            <v>0</v>
          </cell>
        </row>
        <row r="826">
          <cell r="J826">
            <v>0</v>
          </cell>
          <cell r="L826">
            <v>0</v>
          </cell>
        </row>
        <row r="827">
          <cell r="J827">
            <v>0</v>
          </cell>
          <cell r="L827">
            <v>0</v>
          </cell>
        </row>
        <row r="828">
          <cell r="J828">
            <v>0</v>
          </cell>
          <cell r="L828">
            <v>0</v>
          </cell>
        </row>
        <row r="829">
          <cell r="J829">
            <v>0</v>
          </cell>
          <cell r="L829">
            <v>0</v>
          </cell>
        </row>
        <row r="830">
          <cell r="J830">
            <v>0</v>
          </cell>
          <cell r="L830">
            <v>0</v>
          </cell>
        </row>
        <row r="831">
          <cell r="J831">
            <v>0</v>
          </cell>
          <cell r="L831">
            <v>0</v>
          </cell>
        </row>
        <row r="832">
          <cell r="J832">
            <v>0</v>
          </cell>
          <cell r="L832">
            <v>0</v>
          </cell>
        </row>
        <row r="833">
          <cell r="J833">
            <v>0</v>
          </cell>
          <cell r="L833">
            <v>0</v>
          </cell>
        </row>
        <row r="834">
          <cell r="J834">
            <v>0</v>
          </cell>
          <cell r="L834">
            <v>0</v>
          </cell>
        </row>
        <row r="835">
          <cell r="J835">
            <v>0</v>
          </cell>
          <cell r="L835">
            <v>0</v>
          </cell>
        </row>
        <row r="836">
          <cell r="J836">
            <v>0</v>
          </cell>
          <cell r="L836">
            <v>0</v>
          </cell>
        </row>
        <row r="841">
          <cell r="J841" t="str">
            <v>금  액</v>
          </cell>
          <cell r="L841" t="str">
            <v>금  액</v>
          </cell>
        </row>
        <row r="842">
          <cell r="J842">
            <v>0</v>
          </cell>
          <cell r="L842">
            <v>0</v>
          </cell>
        </row>
        <row r="843">
          <cell r="J843">
            <v>0</v>
          </cell>
          <cell r="L843">
            <v>0</v>
          </cell>
        </row>
        <row r="844">
          <cell r="J844">
            <v>0</v>
          </cell>
          <cell r="L844">
            <v>0</v>
          </cell>
        </row>
        <row r="845">
          <cell r="J845">
            <v>0</v>
          </cell>
          <cell r="L845">
            <v>0</v>
          </cell>
        </row>
        <row r="846">
          <cell r="J846">
            <v>0</v>
          </cell>
          <cell r="L846">
            <v>0</v>
          </cell>
        </row>
        <row r="847">
          <cell r="J847">
            <v>0</v>
          </cell>
          <cell r="L847">
            <v>0</v>
          </cell>
        </row>
        <row r="848">
          <cell r="J848">
            <v>0</v>
          </cell>
          <cell r="L848">
            <v>0</v>
          </cell>
        </row>
        <row r="849">
          <cell r="J849">
            <v>0</v>
          </cell>
          <cell r="L849">
            <v>0</v>
          </cell>
        </row>
        <row r="850">
          <cell r="J850">
            <v>0</v>
          </cell>
          <cell r="L850">
            <v>0</v>
          </cell>
        </row>
        <row r="851">
          <cell r="J851">
            <v>0</v>
          </cell>
          <cell r="L851">
            <v>0</v>
          </cell>
        </row>
        <row r="852">
          <cell r="J852">
            <v>0</v>
          </cell>
          <cell r="L852">
            <v>0</v>
          </cell>
        </row>
        <row r="853">
          <cell r="J853">
            <v>0</v>
          </cell>
          <cell r="L853">
            <v>0</v>
          </cell>
        </row>
        <row r="854">
          <cell r="J854">
            <v>0</v>
          </cell>
          <cell r="L854">
            <v>0</v>
          </cell>
        </row>
        <row r="855">
          <cell r="J855">
            <v>0</v>
          </cell>
          <cell r="L855">
            <v>0</v>
          </cell>
        </row>
        <row r="856">
          <cell r="J856">
            <v>0</v>
          </cell>
          <cell r="L856">
            <v>0</v>
          </cell>
        </row>
        <row r="857">
          <cell r="J857">
            <v>0</v>
          </cell>
          <cell r="L857">
            <v>0</v>
          </cell>
        </row>
        <row r="858">
          <cell r="J858">
            <v>0</v>
          </cell>
          <cell r="L858">
            <v>0</v>
          </cell>
        </row>
        <row r="863">
          <cell r="J863" t="str">
            <v>금  액</v>
          </cell>
          <cell r="L863" t="str">
            <v>금  액</v>
          </cell>
        </row>
        <row r="864">
          <cell r="J864">
            <v>0</v>
          </cell>
          <cell r="L864">
            <v>0</v>
          </cell>
        </row>
        <row r="865">
          <cell r="J865">
            <v>0</v>
          </cell>
          <cell r="L865">
            <v>0</v>
          </cell>
        </row>
        <row r="866">
          <cell r="J866">
            <v>0</v>
          </cell>
          <cell r="L866">
            <v>0</v>
          </cell>
        </row>
        <row r="867">
          <cell r="J867">
            <v>0</v>
          </cell>
          <cell r="L867">
            <v>0</v>
          </cell>
        </row>
        <row r="868">
          <cell r="J868">
            <v>0</v>
          </cell>
          <cell r="L868">
            <v>0</v>
          </cell>
        </row>
        <row r="869">
          <cell r="J869">
            <v>0</v>
          </cell>
          <cell r="L869">
            <v>0</v>
          </cell>
        </row>
        <row r="870">
          <cell r="J870">
            <v>0</v>
          </cell>
          <cell r="L870">
            <v>0</v>
          </cell>
        </row>
        <row r="871">
          <cell r="J871">
            <v>0</v>
          </cell>
          <cell r="L871">
            <v>0</v>
          </cell>
        </row>
        <row r="872">
          <cell r="J872">
            <v>0</v>
          </cell>
          <cell r="L872">
            <v>0</v>
          </cell>
        </row>
        <row r="873">
          <cell r="J873">
            <v>0</v>
          </cell>
          <cell r="L873">
            <v>0</v>
          </cell>
        </row>
        <row r="874">
          <cell r="J874">
            <v>0</v>
          </cell>
          <cell r="L874">
            <v>0</v>
          </cell>
        </row>
        <row r="875">
          <cell r="J875">
            <v>0</v>
          </cell>
          <cell r="L875">
            <v>0</v>
          </cell>
        </row>
        <row r="876">
          <cell r="J876">
            <v>0</v>
          </cell>
          <cell r="L876">
            <v>0</v>
          </cell>
        </row>
        <row r="877">
          <cell r="J877">
            <v>0</v>
          </cell>
          <cell r="L877">
            <v>0</v>
          </cell>
        </row>
        <row r="878">
          <cell r="J878">
            <v>0</v>
          </cell>
          <cell r="L878">
            <v>0</v>
          </cell>
        </row>
        <row r="879">
          <cell r="J879">
            <v>0</v>
          </cell>
          <cell r="L879">
            <v>0</v>
          </cell>
        </row>
        <row r="880">
          <cell r="J880">
            <v>0</v>
          </cell>
          <cell r="L880">
            <v>0</v>
          </cell>
        </row>
        <row r="885">
          <cell r="J885" t="str">
            <v>금  액</v>
          </cell>
          <cell r="L885" t="str">
            <v>금  액</v>
          </cell>
        </row>
        <row r="886">
          <cell r="J886">
            <v>0</v>
          </cell>
          <cell r="L886">
            <v>0</v>
          </cell>
        </row>
        <row r="887">
          <cell r="J887">
            <v>0</v>
          </cell>
          <cell r="L887">
            <v>0</v>
          </cell>
        </row>
        <row r="888">
          <cell r="J888">
            <v>0</v>
          </cell>
          <cell r="L888">
            <v>0</v>
          </cell>
        </row>
        <row r="889">
          <cell r="J889">
            <v>0</v>
          </cell>
          <cell r="L889">
            <v>0</v>
          </cell>
        </row>
        <row r="890">
          <cell r="J890">
            <v>0</v>
          </cell>
          <cell r="L890">
            <v>0</v>
          </cell>
        </row>
        <row r="891">
          <cell r="J891">
            <v>0</v>
          </cell>
          <cell r="L891">
            <v>0</v>
          </cell>
        </row>
        <row r="892">
          <cell r="J892">
            <v>0</v>
          </cell>
          <cell r="L892">
            <v>0</v>
          </cell>
        </row>
        <row r="893">
          <cell r="J893">
            <v>0</v>
          </cell>
          <cell r="L893">
            <v>0</v>
          </cell>
        </row>
        <row r="894">
          <cell r="J894">
            <v>0</v>
          </cell>
          <cell r="L894">
            <v>0</v>
          </cell>
        </row>
        <row r="895">
          <cell r="J895">
            <v>0</v>
          </cell>
          <cell r="L895">
            <v>0</v>
          </cell>
        </row>
        <row r="896">
          <cell r="J896">
            <v>0</v>
          </cell>
          <cell r="L896">
            <v>0</v>
          </cell>
        </row>
        <row r="897">
          <cell r="J897">
            <v>0</v>
          </cell>
          <cell r="L897">
            <v>0</v>
          </cell>
        </row>
        <row r="898">
          <cell r="J898">
            <v>0</v>
          </cell>
          <cell r="L898">
            <v>0</v>
          </cell>
        </row>
        <row r="899">
          <cell r="J899">
            <v>0</v>
          </cell>
          <cell r="L899">
            <v>0</v>
          </cell>
        </row>
        <row r="900">
          <cell r="J900">
            <v>0</v>
          </cell>
          <cell r="L900">
            <v>0</v>
          </cell>
        </row>
        <row r="901">
          <cell r="J901">
            <v>0</v>
          </cell>
          <cell r="L901">
            <v>0</v>
          </cell>
        </row>
        <row r="902">
          <cell r="J902">
            <v>0</v>
          </cell>
          <cell r="L902">
            <v>0</v>
          </cell>
        </row>
        <row r="907">
          <cell r="J907" t="str">
            <v>금  액</v>
          </cell>
          <cell r="L907" t="str">
            <v>금  액</v>
          </cell>
        </row>
        <row r="908">
          <cell r="J908">
            <v>0</v>
          </cell>
          <cell r="L908">
            <v>0</v>
          </cell>
        </row>
        <row r="909">
          <cell r="J909">
            <v>0</v>
          </cell>
          <cell r="L909">
            <v>0</v>
          </cell>
        </row>
        <row r="910">
          <cell r="J910">
            <v>0</v>
          </cell>
          <cell r="L910">
            <v>0</v>
          </cell>
        </row>
        <row r="911">
          <cell r="J911">
            <v>0</v>
          </cell>
          <cell r="L911">
            <v>0</v>
          </cell>
        </row>
        <row r="912">
          <cell r="J912">
            <v>0</v>
          </cell>
          <cell r="L912">
            <v>0</v>
          </cell>
        </row>
        <row r="913">
          <cell r="J913">
            <v>0</v>
          </cell>
          <cell r="L913">
            <v>0</v>
          </cell>
        </row>
        <row r="914">
          <cell r="J914">
            <v>0</v>
          </cell>
          <cell r="L914">
            <v>0</v>
          </cell>
        </row>
        <row r="915">
          <cell r="J915">
            <v>0</v>
          </cell>
          <cell r="L915">
            <v>0</v>
          </cell>
        </row>
        <row r="916">
          <cell r="J916">
            <v>0</v>
          </cell>
          <cell r="L916">
            <v>0</v>
          </cell>
        </row>
        <row r="917">
          <cell r="J917">
            <v>0</v>
          </cell>
          <cell r="L917">
            <v>0</v>
          </cell>
        </row>
        <row r="918">
          <cell r="J918">
            <v>0</v>
          </cell>
          <cell r="L918">
            <v>0</v>
          </cell>
        </row>
        <row r="919">
          <cell r="J919">
            <v>0</v>
          </cell>
          <cell r="L919">
            <v>0</v>
          </cell>
        </row>
        <row r="920">
          <cell r="J920">
            <v>0</v>
          </cell>
          <cell r="L920">
            <v>0</v>
          </cell>
        </row>
        <row r="921">
          <cell r="J921">
            <v>0</v>
          </cell>
          <cell r="L921">
            <v>0</v>
          </cell>
        </row>
        <row r="922">
          <cell r="J922">
            <v>0</v>
          </cell>
          <cell r="L922">
            <v>0</v>
          </cell>
        </row>
        <row r="923">
          <cell r="J923">
            <v>0</v>
          </cell>
          <cell r="L923">
            <v>0</v>
          </cell>
        </row>
        <row r="924">
          <cell r="J924">
            <v>0</v>
          </cell>
          <cell r="L924">
            <v>0</v>
          </cell>
        </row>
        <row r="929">
          <cell r="J929" t="str">
            <v>금  액</v>
          </cell>
          <cell r="L929" t="str">
            <v>금  액</v>
          </cell>
        </row>
        <row r="930">
          <cell r="J930">
            <v>0</v>
          </cell>
          <cell r="L930">
            <v>0</v>
          </cell>
        </row>
        <row r="931">
          <cell r="J931">
            <v>0</v>
          </cell>
          <cell r="L931">
            <v>0</v>
          </cell>
        </row>
        <row r="932">
          <cell r="J932">
            <v>0</v>
          </cell>
          <cell r="L932">
            <v>0</v>
          </cell>
        </row>
        <row r="933">
          <cell r="J933">
            <v>0</v>
          </cell>
          <cell r="L933">
            <v>0</v>
          </cell>
        </row>
        <row r="934">
          <cell r="J934">
            <v>0</v>
          </cell>
          <cell r="L934">
            <v>0</v>
          </cell>
        </row>
        <row r="935">
          <cell r="J935">
            <v>0</v>
          </cell>
          <cell r="L935">
            <v>0</v>
          </cell>
        </row>
        <row r="936">
          <cell r="J936">
            <v>0</v>
          </cell>
          <cell r="L936">
            <v>0</v>
          </cell>
        </row>
        <row r="937">
          <cell r="J937">
            <v>0</v>
          </cell>
          <cell r="L937">
            <v>0</v>
          </cell>
        </row>
        <row r="938">
          <cell r="J938">
            <v>0</v>
          </cell>
          <cell r="L938">
            <v>0</v>
          </cell>
        </row>
        <row r="939">
          <cell r="J939">
            <v>0</v>
          </cell>
          <cell r="L939">
            <v>0</v>
          </cell>
        </row>
        <row r="940">
          <cell r="J940">
            <v>0</v>
          </cell>
          <cell r="L940">
            <v>0</v>
          </cell>
        </row>
        <row r="941">
          <cell r="J941">
            <v>0</v>
          </cell>
          <cell r="L941">
            <v>0</v>
          </cell>
        </row>
        <row r="942">
          <cell r="J942">
            <v>0</v>
          </cell>
          <cell r="L942">
            <v>0</v>
          </cell>
        </row>
        <row r="943">
          <cell r="J943">
            <v>0</v>
          </cell>
          <cell r="L943">
            <v>0</v>
          </cell>
        </row>
        <row r="944">
          <cell r="J944">
            <v>0</v>
          </cell>
          <cell r="L944">
            <v>0</v>
          </cell>
        </row>
        <row r="945">
          <cell r="J945">
            <v>0</v>
          </cell>
          <cell r="L945">
            <v>0</v>
          </cell>
        </row>
        <row r="946">
          <cell r="J946">
            <v>0</v>
          </cell>
          <cell r="L946">
            <v>0</v>
          </cell>
        </row>
        <row r="951">
          <cell r="J951" t="str">
            <v>금  액</v>
          </cell>
          <cell r="L951" t="str">
            <v>금  액</v>
          </cell>
        </row>
        <row r="952">
          <cell r="J952">
            <v>0</v>
          </cell>
          <cell r="L952">
            <v>0</v>
          </cell>
        </row>
        <row r="953">
          <cell r="J953">
            <v>0</v>
          </cell>
          <cell r="L953">
            <v>0</v>
          </cell>
        </row>
        <row r="954">
          <cell r="J954">
            <v>0</v>
          </cell>
          <cell r="L954">
            <v>0</v>
          </cell>
        </row>
        <row r="955">
          <cell r="J955">
            <v>0</v>
          </cell>
          <cell r="L955">
            <v>0</v>
          </cell>
        </row>
        <row r="956">
          <cell r="J956">
            <v>0</v>
          </cell>
          <cell r="L956">
            <v>0</v>
          </cell>
        </row>
        <row r="957">
          <cell r="J957">
            <v>0</v>
          </cell>
          <cell r="L957">
            <v>0</v>
          </cell>
        </row>
        <row r="958">
          <cell r="J958">
            <v>0</v>
          </cell>
          <cell r="L958">
            <v>0</v>
          </cell>
        </row>
        <row r="959">
          <cell r="J959">
            <v>0</v>
          </cell>
          <cell r="L959">
            <v>0</v>
          </cell>
        </row>
        <row r="960">
          <cell r="J960">
            <v>0</v>
          </cell>
          <cell r="L960">
            <v>0</v>
          </cell>
        </row>
        <row r="961">
          <cell r="J961">
            <v>0</v>
          </cell>
          <cell r="L961">
            <v>0</v>
          </cell>
        </row>
        <row r="962">
          <cell r="J962">
            <v>0</v>
          </cell>
          <cell r="L962">
            <v>0</v>
          </cell>
        </row>
        <row r="963">
          <cell r="J963">
            <v>0</v>
          </cell>
          <cell r="L963">
            <v>0</v>
          </cell>
        </row>
        <row r="964">
          <cell r="J964">
            <v>0</v>
          </cell>
          <cell r="L964">
            <v>0</v>
          </cell>
        </row>
        <row r="965">
          <cell r="J965">
            <v>0</v>
          </cell>
          <cell r="L965">
            <v>0</v>
          </cell>
        </row>
        <row r="966">
          <cell r="J966">
            <v>0</v>
          </cell>
          <cell r="L966">
            <v>0</v>
          </cell>
        </row>
        <row r="967">
          <cell r="J967">
            <v>0</v>
          </cell>
          <cell r="L967">
            <v>0</v>
          </cell>
        </row>
        <row r="968">
          <cell r="J968">
            <v>0</v>
          </cell>
          <cell r="L968">
            <v>0</v>
          </cell>
        </row>
        <row r="973">
          <cell r="J973" t="str">
            <v>금  액</v>
          </cell>
          <cell r="L973" t="str">
            <v>금  액</v>
          </cell>
        </row>
        <row r="974">
          <cell r="J974">
            <v>0</v>
          </cell>
          <cell r="L974">
            <v>0</v>
          </cell>
        </row>
        <row r="975">
          <cell r="J975">
            <v>0</v>
          </cell>
          <cell r="L975">
            <v>0</v>
          </cell>
        </row>
        <row r="976">
          <cell r="J976">
            <v>0</v>
          </cell>
          <cell r="L976">
            <v>0</v>
          </cell>
        </row>
        <row r="977">
          <cell r="J977">
            <v>0</v>
          </cell>
          <cell r="L977">
            <v>0</v>
          </cell>
        </row>
        <row r="978">
          <cell r="J978">
            <v>0</v>
          </cell>
          <cell r="L978">
            <v>0</v>
          </cell>
        </row>
        <row r="979">
          <cell r="J979">
            <v>0</v>
          </cell>
          <cell r="L979">
            <v>0</v>
          </cell>
        </row>
        <row r="980">
          <cell r="J980">
            <v>0</v>
          </cell>
          <cell r="L980">
            <v>0</v>
          </cell>
        </row>
        <row r="981">
          <cell r="J981">
            <v>0</v>
          </cell>
          <cell r="L981">
            <v>0</v>
          </cell>
        </row>
        <row r="982">
          <cell r="J982">
            <v>0</v>
          </cell>
          <cell r="L982">
            <v>0</v>
          </cell>
        </row>
        <row r="983">
          <cell r="J983">
            <v>0</v>
          </cell>
          <cell r="L983">
            <v>0</v>
          </cell>
        </row>
        <row r="984">
          <cell r="J984">
            <v>0</v>
          </cell>
          <cell r="L984">
            <v>0</v>
          </cell>
        </row>
        <row r="985">
          <cell r="J985">
            <v>0</v>
          </cell>
          <cell r="L985">
            <v>0</v>
          </cell>
        </row>
        <row r="986">
          <cell r="J986">
            <v>0</v>
          </cell>
          <cell r="L986">
            <v>0</v>
          </cell>
        </row>
        <row r="987">
          <cell r="J987">
            <v>0</v>
          </cell>
          <cell r="L987">
            <v>0</v>
          </cell>
        </row>
        <row r="988">
          <cell r="J988">
            <v>0</v>
          </cell>
          <cell r="L988">
            <v>0</v>
          </cell>
        </row>
        <row r="989">
          <cell r="J989">
            <v>0</v>
          </cell>
          <cell r="L989">
            <v>0</v>
          </cell>
        </row>
        <row r="990">
          <cell r="J990">
            <v>0</v>
          </cell>
          <cell r="L990">
            <v>0</v>
          </cell>
        </row>
        <row r="995">
          <cell r="J995" t="str">
            <v>금  액</v>
          </cell>
          <cell r="L995" t="str">
            <v>금  액</v>
          </cell>
        </row>
        <row r="996">
          <cell r="J996">
            <v>0</v>
          </cell>
          <cell r="L996">
            <v>0</v>
          </cell>
        </row>
        <row r="997">
          <cell r="J997">
            <v>0</v>
          </cell>
          <cell r="L997">
            <v>0</v>
          </cell>
        </row>
        <row r="998">
          <cell r="J998">
            <v>0</v>
          </cell>
          <cell r="L998">
            <v>0</v>
          </cell>
        </row>
        <row r="999">
          <cell r="J999">
            <v>0</v>
          </cell>
          <cell r="L999">
            <v>0</v>
          </cell>
        </row>
        <row r="1000">
          <cell r="J1000">
            <v>0</v>
          </cell>
          <cell r="L1000">
            <v>0</v>
          </cell>
        </row>
        <row r="1001">
          <cell r="J1001">
            <v>0</v>
          </cell>
          <cell r="L1001">
            <v>0</v>
          </cell>
        </row>
        <row r="1002">
          <cell r="J1002">
            <v>0</v>
          </cell>
          <cell r="L1002">
            <v>0</v>
          </cell>
        </row>
        <row r="1003">
          <cell r="J1003">
            <v>0</v>
          </cell>
          <cell r="L1003">
            <v>0</v>
          </cell>
        </row>
        <row r="1004">
          <cell r="J1004">
            <v>0</v>
          </cell>
          <cell r="L1004">
            <v>0</v>
          </cell>
        </row>
        <row r="1005">
          <cell r="J1005">
            <v>0</v>
          </cell>
          <cell r="L1005">
            <v>0</v>
          </cell>
        </row>
        <row r="1006">
          <cell r="J1006">
            <v>0</v>
          </cell>
          <cell r="L1006">
            <v>0</v>
          </cell>
        </row>
        <row r="1007">
          <cell r="J1007">
            <v>0</v>
          </cell>
          <cell r="L1007">
            <v>0</v>
          </cell>
        </row>
        <row r="1008">
          <cell r="J1008">
            <v>0</v>
          </cell>
          <cell r="L1008">
            <v>0</v>
          </cell>
        </row>
        <row r="1009">
          <cell r="J1009">
            <v>0</v>
          </cell>
          <cell r="L1009">
            <v>0</v>
          </cell>
        </row>
        <row r="1010">
          <cell r="J1010">
            <v>0</v>
          </cell>
          <cell r="L1010">
            <v>0</v>
          </cell>
        </row>
        <row r="1011">
          <cell r="J1011">
            <v>0</v>
          </cell>
          <cell r="L1011">
            <v>0</v>
          </cell>
        </row>
        <row r="1012">
          <cell r="J1012">
            <v>0</v>
          </cell>
          <cell r="L1012">
            <v>0</v>
          </cell>
        </row>
        <row r="1017">
          <cell r="J1017" t="str">
            <v>금  액</v>
          </cell>
          <cell r="L1017" t="str">
            <v>금  액</v>
          </cell>
        </row>
        <row r="1018">
          <cell r="J1018">
            <v>0</v>
          </cell>
          <cell r="L1018">
            <v>0</v>
          </cell>
        </row>
        <row r="1019">
          <cell r="J1019">
            <v>0</v>
          </cell>
          <cell r="L1019">
            <v>0</v>
          </cell>
        </row>
        <row r="1020">
          <cell r="J1020">
            <v>0</v>
          </cell>
          <cell r="L1020">
            <v>0</v>
          </cell>
        </row>
        <row r="1021">
          <cell r="J1021">
            <v>0</v>
          </cell>
          <cell r="L1021">
            <v>0</v>
          </cell>
        </row>
        <row r="1022">
          <cell r="J1022">
            <v>0</v>
          </cell>
          <cell r="L1022">
            <v>0</v>
          </cell>
        </row>
        <row r="1023">
          <cell r="J1023">
            <v>0</v>
          </cell>
          <cell r="L1023">
            <v>0</v>
          </cell>
        </row>
        <row r="1024">
          <cell r="J1024">
            <v>0</v>
          </cell>
          <cell r="L1024">
            <v>0</v>
          </cell>
        </row>
        <row r="1025">
          <cell r="J1025">
            <v>0</v>
          </cell>
          <cell r="L1025">
            <v>0</v>
          </cell>
        </row>
        <row r="1026">
          <cell r="J1026">
            <v>0</v>
          </cell>
          <cell r="L1026">
            <v>0</v>
          </cell>
        </row>
        <row r="1027">
          <cell r="J1027">
            <v>0</v>
          </cell>
          <cell r="L1027">
            <v>0</v>
          </cell>
        </row>
        <row r="1028">
          <cell r="J1028">
            <v>0</v>
          </cell>
          <cell r="L1028">
            <v>0</v>
          </cell>
        </row>
        <row r="1029">
          <cell r="J1029">
            <v>0</v>
          </cell>
          <cell r="L1029">
            <v>0</v>
          </cell>
        </row>
        <row r="1030">
          <cell r="J1030">
            <v>0</v>
          </cell>
          <cell r="L1030">
            <v>0</v>
          </cell>
        </row>
        <row r="1031">
          <cell r="J1031">
            <v>0</v>
          </cell>
          <cell r="L1031">
            <v>0</v>
          </cell>
        </row>
        <row r="1032">
          <cell r="J1032">
            <v>0</v>
          </cell>
          <cell r="L1032">
            <v>0</v>
          </cell>
        </row>
        <row r="1033">
          <cell r="J1033">
            <v>0</v>
          </cell>
          <cell r="L1033">
            <v>0</v>
          </cell>
        </row>
        <row r="1034">
          <cell r="J1034">
            <v>0</v>
          </cell>
          <cell r="L1034">
            <v>0</v>
          </cell>
        </row>
        <row r="1039">
          <cell r="J1039" t="str">
            <v>금  액</v>
          </cell>
          <cell r="L1039" t="str">
            <v>금  액</v>
          </cell>
        </row>
        <row r="1040">
          <cell r="J1040">
            <v>0</v>
          </cell>
          <cell r="L1040">
            <v>0</v>
          </cell>
        </row>
        <row r="1041">
          <cell r="J1041">
            <v>0</v>
          </cell>
          <cell r="L1041">
            <v>0</v>
          </cell>
        </row>
        <row r="1042">
          <cell r="J1042">
            <v>0</v>
          </cell>
          <cell r="L1042">
            <v>0</v>
          </cell>
        </row>
        <row r="1043">
          <cell r="J1043">
            <v>0</v>
          </cell>
          <cell r="L1043">
            <v>0</v>
          </cell>
        </row>
        <row r="1044">
          <cell r="J1044">
            <v>0</v>
          </cell>
          <cell r="L1044">
            <v>0</v>
          </cell>
        </row>
        <row r="1045">
          <cell r="J1045">
            <v>0</v>
          </cell>
          <cell r="L1045">
            <v>0</v>
          </cell>
        </row>
        <row r="1046">
          <cell r="J1046">
            <v>0</v>
          </cell>
          <cell r="L1046">
            <v>0</v>
          </cell>
        </row>
        <row r="1047">
          <cell r="J1047">
            <v>0</v>
          </cell>
          <cell r="L1047">
            <v>0</v>
          </cell>
        </row>
        <row r="1048">
          <cell r="J1048">
            <v>0</v>
          </cell>
          <cell r="L1048">
            <v>0</v>
          </cell>
        </row>
        <row r="1049">
          <cell r="J1049">
            <v>0</v>
          </cell>
          <cell r="L1049">
            <v>0</v>
          </cell>
        </row>
        <row r="1050">
          <cell r="J1050">
            <v>0</v>
          </cell>
          <cell r="L1050">
            <v>0</v>
          </cell>
        </row>
        <row r="1051">
          <cell r="J1051">
            <v>0</v>
          </cell>
          <cell r="L1051">
            <v>0</v>
          </cell>
        </row>
        <row r="1052">
          <cell r="J1052">
            <v>0</v>
          </cell>
          <cell r="L1052">
            <v>0</v>
          </cell>
        </row>
        <row r="1053">
          <cell r="J1053">
            <v>0</v>
          </cell>
          <cell r="L1053">
            <v>0</v>
          </cell>
        </row>
        <row r="1054">
          <cell r="J1054">
            <v>0</v>
          </cell>
          <cell r="L1054">
            <v>0</v>
          </cell>
        </row>
        <row r="1055">
          <cell r="J1055">
            <v>0</v>
          </cell>
          <cell r="L1055">
            <v>0</v>
          </cell>
        </row>
        <row r="1056">
          <cell r="J1056">
            <v>0</v>
          </cell>
          <cell r="L1056">
            <v>0</v>
          </cell>
        </row>
        <row r="1061">
          <cell r="J1061" t="str">
            <v>금  액</v>
          </cell>
          <cell r="L1061" t="str">
            <v>금  액</v>
          </cell>
        </row>
        <row r="1062">
          <cell r="J1062">
            <v>0</v>
          </cell>
          <cell r="L1062">
            <v>0</v>
          </cell>
        </row>
        <row r="1063">
          <cell r="J1063">
            <v>0</v>
          </cell>
          <cell r="L1063">
            <v>0</v>
          </cell>
        </row>
        <row r="1064">
          <cell r="J1064">
            <v>0</v>
          </cell>
          <cell r="L1064">
            <v>0</v>
          </cell>
        </row>
        <row r="1065">
          <cell r="J1065">
            <v>0</v>
          </cell>
          <cell r="L1065">
            <v>0</v>
          </cell>
        </row>
        <row r="1066">
          <cell r="J1066">
            <v>0</v>
          </cell>
          <cell r="L1066">
            <v>0</v>
          </cell>
        </row>
        <row r="1067">
          <cell r="J1067">
            <v>0</v>
          </cell>
          <cell r="L1067">
            <v>0</v>
          </cell>
        </row>
        <row r="1068">
          <cell r="J1068">
            <v>0</v>
          </cell>
          <cell r="L1068">
            <v>0</v>
          </cell>
        </row>
        <row r="1069">
          <cell r="J1069">
            <v>0</v>
          </cell>
          <cell r="L1069">
            <v>0</v>
          </cell>
        </row>
        <row r="1070">
          <cell r="J1070">
            <v>0</v>
          </cell>
          <cell r="L1070">
            <v>0</v>
          </cell>
        </row>
        <row r="1071">
          <cell r="J1071">
            <v>0</v>
          </cell>
          <cell r="L1071">
            <v>0</v>
          </cell>
        </row>
        <row r="1072">
          <cell r="J1072">
            <v>0</v>
          </cell>
          <cell r="L1072">
            <v>0</v>
          </cell>
        </row>
        <row r="1073">
          <cell r="J1073">
            <v>0</v>
          </cell>
          <cell r="L1073">
            <v>0</v>
          </cell>
        </row>
        <row r="1074">
          <cell r="J1074">
            <v>0</v>
          </cell>
          <cell r="L1074">
            <v>0</v>
          </cell>
        </row>
        <row r="1075">
          <cell r="J1075">
            <v>0</v>
          </cell>
          <cell r="L1075">
            <v>0</v>
          </cell>
        </row>
        <row r="1076">
          <cell r="J1076">
            <v>0</v>
          </cell>
          <cell r="L1076">
            <v>0</v>
          </cell>
        </row>
        <row r="1077">
          <cell r="J1077">
            <v>0</v>
          </cell>
          <cell r="L1077">
            <v>0</v>
          </cell>
        </row>
        <row r="1078">
          <cell r="J1078">
            <v>0</v>
          </cell>
          <cell r="L1078">
            <v>0</v>
          </cell>
        </row>
        <row r="1083">
          <cell r="J1083" t="str">
            <v>금  액</v>
          </cell>
          <cell r="L1083" t="str">
            <v>금  액</v>
          </cell>
        </row>
        <row r="1084">
          <cell r="J1084">
            <v>0</v>
          </cell>
          <cell r="L1084">
            <v>0</v>
          </cell>
        </row>
        <row r="1085">
          <cell r="J1085">
            <v>0</v>
          </cell>
          <cell r="L1085">
            <v>0</v>
          </cell>
        </row>
        <row r="1086">
          <cell r="J1086">
            <v>0</v>
          </cell>
          <cell r="L1086">
            <v>0</v>
          </cell>
        </row>
        <row r="1087">
          <cell r="J1087">
            <v>0</v>
          </cell>
          <cell r="L1087">
            <v>0</v>
          </cell>
        </row>
        <row r="1088">
          <cell r="J1088">
            <v>0</v>
          </cell>
          <cell r="L1088">
            <v>0</v>
          </cell>
        </row>
        <row r="1089">
          <cell r="J1089">
            <v>0</v>
          </cell>
          <cell r="L1089">
            <v>0</v>
          </cell>
        </row>
        <row r="1090">
          <cell r="J1090">
            <v>0</v>
          </cell>
          <cell r="L1090">
            <v>0</v>
          </cell>
        </row>
        <row r="1091">
          <cell r="J1091">
            <v>0</v>
          </cell>
          <cell r="L1091">
            <v>0</v>
          </cell>
        </row>
        <row r="1092">
          <cell r="J1092">
            <v>0</v>
          </cell>
          <cell r="L1092">
            <v>0</v>
          </cell>
        </row>
        <row r="1093">
          <cell r="J1093">
            <v>0</v>
          </cell>
          <cell r="L1093">
            <v>0</v>
          </cell>
        </row>
        <row r="1094">
          <cell r="J1094">
            <v>0</v>
          </cell>
          <cell r="L1094">
            <v>0</v>
          </cell>
        </row>
        <row r="1095">
          <cell r="J1095">
            <v>0</v>
          </cell>
          <cell r="L1095">
            <v>0</v>
          </cell>
        </row>
        <row r="1096">
          <cell r="J1096">
            <v>0</v>
          </cell>
          <cell r="L1096">
            <v>0</v>
          </cell>
        </row>
        <row r="1097">
          <cell r="J1097">
            <v>0</v>
          </cell>
          <cell r="L1097">
            <v>0</v>
          </cell>
        </row>
        <row r="1098">
          <cell r="J1098">
            <v>0</v>
          </cell>
          <cell r="L1098">
            <v>0</v>
          </cell>
        </row>
        <row r="1099">
          <cell r="J1099">
            <v>0</v>
          </cell>
          <cell r="L1099">
            <v>0</v>
          </cell>
        </row>
        <row r="1100">
          <cell r="J1100">
            <v>0</v>
          </cell>
          <cell r="L1100">
            <v>0</v>
          </cell>
        </row>
        <row r="1105">
          <cell r="J1105" t="str">
            <v>금  액</v>
          </cell>
          <cell r="L1105" t="str">
            <v>금  액</v>
          </cell>
        </row>
        <row r="1106">
          <cell r="J1106">
            <v>0</v>
          </cell>
          <cell r="L1106">
            <v>0</v>
          </cell>
        </row>
        <row r="1107">
          <cell r="J1107">
            <v>0</v>
          </cell>
          <cell r="L1107">
            <v>0</v>
          </cell>
        </row>
        <row r="1108">
          <cell r="J1108">
            <v>0</v>
          </cell>
          <cell r="L1108">
            <v>0</v>
          </cell>
        </row>
        <row r="1109">
          <cell r="J1109">
            <v>0</v>
          </cell>
          <cell r="L1109">
            <v>0</v>
          </cell>
        </row>
        <row r="1110">
          <cell r="J1110">
            <v>0</v>
          </cell>
          <cell r="L1110">
            <v>0</v>
          </cell>
        </row>
        <row r="1111">
          <cell r="J1111">
            <v>0</v>
          </cell>
          <cell r="L1111">
            <v>0</v>
          </cell>
        </row>
        <row r="1112">
          <cell r="J1112">
            <v>0</v>
          </cell>
          <cell r="L1112">
            <v>0</v>
          </cell>
        </row>
        <row r="1113">
          <cell r="J1113">
            <v>0</v>
          </cell>
          <cell r="L1113">
            <v>0</v>
          </cell>
        </row>
        <row r="1114">
          <cell r="J1114">
            <v>0</v>
          </cell>
          <cell r="L1114">
            <v>0</v>
          </cell>
        </row>
        <row r="1115">
          <cell r="J1115">
            <v>0</v>
          </cell>
          <cell r="L1115">
            <v>0</v>
          </cell>
        </row>
        <row r="1116">
          <cell r="J1116">
            <v>0</v>
          </cell>
          <cell r="L1116">
            <v>0</v>
          </cell>
        </row>
        <row r="1117">
          <cell r="J1117">
            <v>0</v>
          </cell>
          <cell r="L1117">
            <v>0</v>
          </cell>
        </row>
        <row r="1118">
          <cell r="J1118">
            <v>0</v>
          </cell>
          <cell r="L1118">
            <v>0</v>
          </cell>
        </row>
        <row r="1119">
          <cell r="J1119">
            <v>0</v>
          </cell>
          <cell r="L1119">
            <v>0</v>
          </cell>
        </row>
        <row r="1120">
          <cell r="J1120">
            <v>0</v>
          </cell>
          <cell r="L1120">
            <v>0</v>
          </cell>
        </row>
        <row r="1121">
          <cell r="J1121">
            <v>0</v>
          </cell>
          <cell r="L1121">
            <v>0</v>
          </cell>
        </row>
        <row r="1122">
          <cell r="J1122">
            <v>0</v>
          </cell>
          <cell r="L1122">
            <v>0</v>
          </cell>
        </row>
        <row r="1127">
          <cell r="J1127" t="str">
            <v>금  액</v>
          </cell>
          <cell r="L1127" t="str">
            <v>금  액</v>
          </cell>
        </row>
        <row r="1128">
          <cell r="J1128">
            <v>0</v>
          </cell>
          <cell r="L1128">
            <v>0</v>
          </cell>
        </row>
        <row r="1129">
          <cell r="J1129">
            <v>0</v>
          </cell>
          <cell r="L1129">
            <v>0</v>
          </cell>
        </row>
        <row r="1130">
          <cell r="J1130">
            <v>0</v>
          </cell>
          <cell r="L1130">
            <v>0</v>
          </cell>
        </row>
        <row r="1131">
          <cell r="J1131">
            <v>0</v>
          </cell>
          <cell r="L1131">
            <v>0</v>
          </cell>
        </row>
        <row r="1132">
          <cell r="J1132">
            <v>0</v>
          </cell>
          <cell r="L1132">
            <v>0</v>
          </cell>
        </row>
        <row r="1133">
          <cell r="J1133">
            <v>0</v>
          </cell>
          <cell r="L1133">
            <v>0</v>
          </cell>
        </row>
        <row r="1134">
          <cell r="J1134">
            <v>0</v>
          </cell>
          <cell r="L1134">
            <v>0</v>
          </cell>
        </row>
        <row r="1135">
          <cell r="J1135">
            <v>0</v>
          </cell>
          <cell r="L1135">
            <v>0</v>
          </cell>
        </row>
        <row r="1136">
          <cell r="J1136">
            <v>0</v>
          </cell>
          <cell r="L1136">
            <v>0</v>
          </cell>
        </row>
        <row r="1137">
          <cell r="J1137">
            <v>0</v>
          </cell>
          <cell r="L1137">
            <v>0</v>
          </cell>
        </row>
        <row r="1138">
          <cell r="J1138">
            <v>0</v>
          </cell>
          <cell r="L1138">
            <v>0</v>
          </cell>
        </row>
        <row r="1139">
          <cell r="J1139">
            <v>0</v>
          </cell>
          <cell r="L1139">
            <v>0</v>
          </cell>
        </row>
        <row r="1140">
          <cell r="J1140">
            <v>0</v>
          </cell>
          <cell r="L1140">
            <v>0</v>
          </cell>
        </row>
        <row r="1141">
          <cell r="J1141">
            <v>0</v>
          </cell>
          <cell r="L1141">
            <v>0</v>
          </cell>
        </row>
        <row r="1142">
          <cell r="J1142">
            <v>0</v>
          </cell>
          <cell r="L1142">
            <v>0</v>
          </cell>
        </row>
        <row r="1143">
          <cell r="J1143">
            <v>0</v>
          </cell>
          <cell r="L1143">
            <v>0</v>
          </cell>
        </row>
        <row r="1144">
          <cell r="J1144">
            <v>0</v>
          </cell>
          <cell r="L1144">
            <v>0</v>
          </cell>
        </row>
        <row r="1149">
          <cell r="J1149" t="str">
            <v>금  액</v>
          </cell>
          <cell r="L1149" t="str">
            <v>금  액</v>
          </cell>
        </row>
        <row r="1150">
          <cell r="J1150">
            <v>0</v>
          </cell>
          <cell r="L1150">
            <v>0</v>
          </cell>
        </row>
        <row r="1151">
          <cell r="J1151">
            <v>0</v>
          </cell>
          <cell r="L1151">
            <v>0</v>
          </cell>
        </row>
        <row r="1152">
          <cell r="J1152">
            <v>0</v>
          </cell>
          <cell r="L1152">
            <v>0</v>
          </cell>
        </row>
        <row r="1153">
          <cell r="J1153">
            <v>0</v>
          </cell>
          <cell r="L1153">
            <v>0</v>
          </cell>
        </row>
        <row r="1154">
          <cell r="J1154">
            <v>0</v>
          </cell>
          <cell r="L1154">
            <v>0</v>
          </cell>
        </row>
        <row r="1155">
          <cell r="J1155">
            <v>0</v>
          </cell>
          <cell r="L1155">
            <v>0</v>
          </cell>
        </row>
        <row r="1156">
          <cell r="J1156">
            <v>0</v>
          </cell>
          <cell r="L1156">
            <v>0</v>
          </cell>
        </row>
        <row r="1157">
          <cell r="J1157">
            <v>0</v>
          </cell>
          <cell r="L1157">
            <v>0</v>
          </cell>
        </row>
        <row r="1158">
          <cell r="J1158">
            <v>0</v>
          </cell>
          <cell r="L1158">
            <v>0</v>
          </cell>
        </row>
        <row r="1159">
          <cell r="J1159">
            <v>0</v>
          </cell>
          <cell r="L1159">
            <v>0</v>
          </cell>
        </row>
        <row r="1160">
          <cell r="J1160">
            <v>0</v>
          </cell>
          <cell r="L1160">
            <v>0</v>
          </cell>
        </row>
        <row r="1161">
          <cell r="J1161">
            <v>0</v>
          </cell>
          <cell r="L1161">
            <v>0</v>
          </cell>
        </row>
        <row r="1162">
          <cell r="J1162">
            <v>0</v>
          </cell>
          <cell r="L1162">
            <v>0</v>
          </cell>
        </row>
        <row r="1163">
          <cell r="J1163">
            <v>0</v>
          </cell>
          <cell r="L1163">
            <v>0</v>
          </cell>
        </row>
        <row r="1164">
          <cell r="J1164">
            <v>0</v>
          </cell>
          <cell r="L1164">
            <v>0</v>
          </cell>
        </row>
        <row r="1165">
          <cell r="J1165">
            <v>0</v>
          </cell>
          <cell r="L1165">
            <v>0</v>
          </cell>
        </row>
        <row r="1166">
          <cell r="J1166">
            <v>0</v>
          </cell>
          <cell r="L1166">
            <v>0</v>
          </cell>
        </row>
        <row r="1171">
          <cell r="J1171" t="str">
            <v>금  액</v>
          </cell>
          <cell r="L1171" t="str">
            <v>금  액</v>
          </cell>
        </row>
        <row r="1172">
          <cell r="J1172">
            <v>0</v>
          </cell>
          <cell r="L1172">
            <v>0</v>
          </cell>
        </row>
        <row r="1173">
          <cell r="J1173">
            <v>0</v>
          </cell>
          <cell r="L1173">
            <v>0</v>
          </cell>
        </row>
        <row r="1174">
          <cell r="J1174">
            <v>0</v>
          </cell>
          <cell r="L1174">
            <v>0</v>
          </cell>
        </row>
        <row r="1175">
          <cell r="J1175">
            <v>0</v>
          </cell>
          <cell r="L1175">
            <v>0</v>
          </cell>
        </row>
        <row r="1176">
          <cell r="J1176">
            <v>0</v>
          </cell>
          <cell r="L1176">
            <v>0</v>
          </cell>
        </row>
        <row r="1177">
          <cell r="J1177">
            <v>0</v>
          </cell>
          <cell r="L1177">
            <v>0</v>
          </cell>
        </row>
        <row r="1178">
          <cell r="J1178">
            <v>0</v>
          </cell>
          <cell r="L1178">
            <v>0</v>
          </cell>
        </row>
        <row r="1179">
          <cell r="J1179">
            <v>0</v>
          </cell>
          <cell r="L1179">
            <v>0</v>
          </cell>
        </row>
        <row r="1180">
          <cell r="J1180">
            <v>0</v>
          </cell>
          <cell r="L1180">
            <v>0</v>
          </cell>
        </row>
        <row r="1181">
          <cell r="J1181">
            <v>0</v>
          </cell>
          <cell r="L1181">
            <v>0</v>
          </cell>
        </row>
        <row r="1182">
          <cell r="J1182">
            <v>0</v>
          </cell>
          <cell r="L1182">
            <v>0</v>
          </cell>
        </row>
        <row r="1183">
          <cell r="J1183">
            <v>0</v>
          </cell>
          <cell r="L1183">
            <v>0</v>
          </cell>
        </row>
        <row r="1184">
          <cell r="J1184">
            <v>0</v>
          </cell>
          <cell r="L1184">
            <v>0</v>
          </cell>
        </row>
        <row r="1185">
          <cell r="J1185">
            <v>0</v>
          </cell>
          <cell r="L1185">
            <v>0</v>
          </cell>
        </row>
        <row r="1186">
          <cell r="J1186">
            <v>0</v>
          </cell>
          <cell r="L1186">
            <v>0</v>
          </cell>
        </row>
        <row r="1187">
          <cell r="J1187">
            <v>0</v>
          </cell>
          <cell r="L1187">
            <v>0</v>
          </cell>
        </row>
        <row r="1188">
          <cell r="J1188">
            <v>0</v>
          </cell>
          <cell r="L1188">
            <v>0</v>
          </cell>
        </row>
        <row r="1193">
          <cell r="J1193" t="str">
            <v>금  액</v>
          </cell>
          <cell r="L1193" t="str">
            <v>금  액</v>
          </cell>
        </row>
        <row r="1194">
          <cell r="J1194">
            <v>0</v>
          </cell>
          <cell r="L1194">
            <v>0</v>
          </cell>
        </row>
        <row r="1195">
          <cell r="J1195">
            <v>0</v>
          </cell>
          <cell r="L1195">
            <v>0</v>
          </cell>
        </row>
        <row r="1196">
          <cell r="J1196">
            <v>0</v>
          </cell>
          <cell r="L1196">
            <v>0</v>
          </cell>
        </row>
        <row r="1197">
          <cell r="J1197">
            <v>0</v>
          </cell>
          <cell r="L1197">
            <v>0</v>
          </cell>
        </row>
        <row r="1198">
          <cell r="J1198">
            <v>0</v>
          </cell>
          <cell r="L1198">
            <v>0</v>
          </cell>
        </row>
        <row r="1199">
          <cell r="J1199">
            <v>0</v>
          </cell>
          <cell r="L1199">
            <v>0</v>
          </cell>
        </row>
        <row r="1200">
          <cell r="J1200">
            <v>0</v>
          </cell>
          <cell r="L1200">
            <v>0</v>
          </cell>
        </row>
        <row r="1201">
          <cell r="J1201">
            <v>0</v>
          </cell>
          <cell r="L1201">
            <v>0</v>
          </cell>
        </row>
        <row r="1202">
          <cell r="J1202">
            <v>0</v>
          </cell>
          <cell r="L1202">
            <v>0</v>
          </cell>
        </row>
        <row r="1203">
          <cell r="J1203">
            <v>0</v>
          </cell>
          <cell r="L1203">
            <v>0</v>
          </cell>
        </row>
        <row r="1204">
          <cell r="J1204">
            <v>0</v>
          </cell>
          <cell r="L1204">
            <v>0</v>
          </cell>
        </row>
        <row r="1205">
          <cell r="J1205">
            <v>0</v>
          </cell>
          <cell r="L1205">
            <v>0</v>
          </cell>
        </row>
        <row r="1206">
          <cell r="J1206">
            <v>0</v>
          </cell>
          <cell r="L1206">
            <v>0</v>
          </cell>
        </row>
        <row r="1207">
          <cell r="J1207">
            <v>0</v>
          </cell>
          <cell r="L1207">
            <v>0</v>
          </cell>
        </row>
        <row r="1208">
          <cell r="J1208">
            <v>0</v>
          </cell>
          <cell r="L1208">
            <v>0</v>
          </cell>
        </row>
        <row r="1209">
          <cell r="J1209">
            <v>0</v>
          </cell>
          <cell r="L1209">
            <v>0</v>
          </cell>
        </row>
        <row r="1210">
          <cell r="J1210">
            <v>0</v>
          </cell>
          <cell r="L1210">
            <v>0</v>
          </cell>
        </row>
        <row r="1215">
          <cell r="J1215" t="str">
            <v>금  액</v>
          </cell>
          <cell r="L1215" t="str">
            <v>금  액</v>
          </cell>
        </row>
        <row r="1216">
          <cell r="J1216">
            <v>0</v>
          </cell>
          <cell r="L1216">
            <v>0</v>
          </cell>
        </row>
        <row r="1217">
          <cell r="J1217">
            <v>0</v>
          </cell>
          <cell r="L1217">
            <v>0</v>
          </cell>
        </row>
        <row r="1218">
          <cell r="J1218">
            <v>0</v>
          </cell>
          <cell r="L1218">
            <v>0</v>
          </cell>
        </row>
        <row r="1219">
          <cell r="J1219">
            <v>0</v>
          </cell>
          <cell r="L1219">
            <v>0</v>
          </cell>
        </row>
        <row r="1220">
          <cell r="J1220">
            <v>0</v>
          </cell>
          <cell r="L1220">
            <v>0</v>
          </cell>
        </row>
        <row r="1221">
          <cell r="J1221">
            <v>0</v>
          </cell>
          <cell r="L1221">
            <v>0</v>
          </cell>
        </row>
        <row r="1222">
          <cell r="J1222">
            <v>0</v>
          </cell>
          <cell r="L1222">
            <v>0</v>
          </cell>
        </row>
        <row r="1223">
          <cell r="J1223">
            <v>0</v>
          </cell>
          <cell r="L1223">
            <v>0</v>
          </cell>
        </row>
        <row r="1224">
          <cell r="J1224">
            <v>0</v>
          </cell>
          <cell r="L1224">
            <v>0</v>
          </cell>
        </row>
        <row r="1225">
          <cell r="J1225">
            <v>0</v>
          </cell>
          <cell r="L1225">
            <v>0</v>
          </cell>
        </row>
        <row r="1226">
          <cell r="J1226">
            <v>0</v>
          </cell>
          <cell r="L1226">
            <v>0</v>
          </cell>
        </row>
        <row r="1227">
          <cell r="J1227">
            <v>0</v>
          </cell>
          <cell r="L1227">
            <v>0</v>
          </cell>
        </row>
        <row r="1228">
          <cell r="J1228">
            <v>0</v>
          </cell>
          <cell r="L1228">
            <v>0</v>
          </cell>
        </row>
        <row r="1229">
          <cell r="J1229">
            <v>0</v>
          </cell>
          <cell r="L1229">
            <v>0</v>
          </cell>
        </row>
        <row r="1230">
          <cell r="J1230">
            <v>0</v>
          </cell>
          <cell r="L1230">
            <v>0</v>
          </cell>
        </row>
        <row r="1231">
          <cell r="J1231">
            <v>0</v>
          </cell>
          <cell r="L1231">
            <v>0</v>
          </cell>
        </row>
        <row r="1232">
          <cell r="J1232">
            <v>0</v>
          </cell>
          <cell r="L1232">
            <v>0</v>
          </cell>
        </row>
        <row r="1237">
          <cell r="J1237" t="str">
            <v>금  액</v>
          </cell>
          <cell r="L1237" t="str">
            <v>금  액</v>
          </cell>
        </row>
        <row r="1238">
          <cell r="J1238">
            <v>0</v>
          </cell>
          <cell r="L1238">
            <v>0</v>
          </cell>
        </row>
        <row r="1239">
          <cell r="J1239">
            <v>0</v>
          </cell>
          <cell r="L1239">
            <v>0</v>
          </cell>
        </row>
        <row r="1240">
          <cell r="J1240">
            <v>0</v>
          </cell>
          <cell r="L1240">
            <v>0</v>
          </cell>
        </row>
        <row r="1241">
          <cell r="J1241">
            <v>0</v>
          </cell>
          <cell r="L1241">
            <v>0</v>
          </cell>
        </row>
        <row r="1242">
          <cell r="J1242">
            <v>0</v>
          </cell>
          <cell r="L1242">
            <v>0</v>
          </cell>
        </row>
        <row r="1243">
          <cell r="J1243">
            <v>0</v>
          </cell>
          <cell r="L1243">
            <v>0</v>
          </cell>
        </row>
        <row r="1244">
          <cell r="J1244">
            <v>0</v>
          </cell>
          <cell r="L1244">
            <v>0</v>
          </cell>
        </row>
        <row r="1245">
          <cell r="J1245">
            <v>0</v>
          </cell>
          <cell r="L1245">
            <v>0</v>
          </cell>
        </row>
        <row r="1246">
          <cell r="J1246">
            <v>0</v>
          </cell>
          <cell r="L1246">
            <v>0</v>
          </cell>
        </row>
        <row r="1247">
          <cell r="J1247">
            <v>0</v>
          </cell>
          <cell r="L1247">
            <v>0</v>
          </cell>
        </row>
        <row r="1248">
          <cell r="J1248">
            <v>0</v>
          </cell>
          <cell r="L1248">
            <v>0</v>
          </cell>
        </row>
        <row r="1249">
          <cell r="J1249">
            <v>0</v>
          </cell>
          <cell r="L1249">
            <v>0</v>
          </cell>
        </row>
        <row r="1250">
          <cell r="J1250">
            <v>0</v>
          </cell>
          <cell r="L1250">
            <v>0</v>
          </cell>
        </row>
        <row r="1251">
          <cell r="J1251">
            <v>0</v>
          </cell>
          <cell r="L1251">
            <v>0</v>
          </cell>
        </row>
        <row r="1252">
          <cell r="J1252">
            <v>0</v>
          </cell>
          <cell r="L1252">
            <v>0</v>
          </cell>
        </row>
        <row r="1253">
          <cell r="J1253">
            <v>0</v>
          </cell>
          <cell r="L1253">
            <v>0</v>
          </cell>
        </row>
        <row r="1254">
          <cell r="J1254">
            <v>0</v>
          </cell>
          <cell r="L1254">
            <v>0</v>
          </cell>
        </row>
        <row r="1259">
          <cell r="J1259" t="str">
            <v>금  액</v>
          </cell>
          <cell r="L1259" t="str">
            <v>금  액</v>
          </cell>
        </row>
        <row r="1260">
          <cell r="J1260">
            <v>0</v>
          </cell>
          <cell r="L1260">
            <v>0</v>
          </cell>
        </row>
        <row r="1261">
          <cell r="J1261">
            <v>0</v>
          </cell>
          <cell r="L1261">
            <v>0</v>
          </cell>
        </row>
        <row r="1262">
          <cell r="J1262">
            <v>0</v>
          </cell>
          <cell r="L1262">
            <v>0</v>
          </cell>
        </row>
        <row r="1263">
          <cell r="J1263">
            <v>0</v>
          </cell>
          <cell r="L1263">
            <v>0</v>
          </cell>
        </row>
        <row r="1264">
          <cell r="J1264">
            <v>0</v>
          </cell>
          <cell r="L1264">
            <v>0</v>
          </cell>
        </row>
        <row r="1265">
          <cell r="J1265">
            <v>0</v>
          </cell>
          <cell r="L1265">
            <v>0</v>
          </cell>
        </row>
        <row r="1266">
          <cell r="J1266">
            <v>0</v>
          </cell>
          <cell r="L1266">
            <v>0</v>
          </cell>
        </row>
        <row r="1267">
          <cell r="J1267">
            <v>0</v>
          </cell>
          <cell r="L1267">
            <v>0</v>
          </cell>
        </row>
        <row r="1268">
          <cell r="J1268">
            <v>0</v>
          </cell>
          <cell r="L1268">
            <v>0</v>
          </cell>
        </row>
        <row r="1269">
          <cell r="J1269">
            <v>0</v>
          </cell>
          <cell r="L1269">
            <v>0</v>
          </cell>
        </row>
        <row r="1270">
          <cell r="J1270">
            <v>0</v>
          </cell>
          <cell r="L1270">
            <v>0</v>
          </cell>
        </row>
        <row r="1271">
          <cell r="J1271">
            <v>0</v>
          </cell>
          <cell r="L1271">
            <v>0</v>
          </cell>
        </row>
        <row r="1272">
          <cell r="J1272">
            <v>0</v>
          </cell>
          <cell r="L1272">
            <v>0</v>
          </cell>
        </row>
        <row r="1273">
          <cell r="J1273">
            <v>0</v>
          </cell>
          <cell r="L1273">
            <v>0</v>
          </cell>
        </row>
        <row r="1274">
          <cell r="J1274">
            <v>0</v>
          </cell>
          <cell r="L1274">
            <v>0</v>
          </cell>
        </row>
        <row r="1275">
          <cell r="J1275">
            <v>0</v>
          </cell>
          <cell r="L1275">
            <v>0</v>
          </cell>
        </row>
        <row r="1276">
          <cell r="J1276">
            <v>0</v>
          </cell>
          <cell r="L1276">
            <v>0</v>
          </cell>
        </row>
        <row r="1281">
          <cell r="J1281" t="str">
            <v>금  액</v>
          </cell>
          <cell r="L1281" t="str">
            <v>금  액</v>
          </cell>
        </row>
        <row r="1282">
          <cell r="J1282">
            <v>0</v>
          </cell>
          <cell r="L1282">
            <v>0</v>
          </cell>
        </row>
        <row r="1283">
          <cell r="J1283">
            <v>0</v>
          </cell>
          <cell r="L1283">
            <v>0</v>
          </cell>
        </row>
        <row r="1284">
          <cell r="J1284">
            <v>0</v>
          </cell>
          <cell r="L1284">
            <v>0</v>
          </cell>
        </row>
        <row r="1285">
          <cell r="J1285">
            <v>0</v>
          </cell>
          <cell r="L1285">
            <v>0</v>
          </cell>
        </row>
        <row r="1286">
          <cell r="J1286">
            <v>0</v>
          </cell>
          <cell r="L1286">
            <v>0</v>
          </cell>
        </row>
        <row r="1287">
          <cell r="J1287">
            <v>0</v>
          </cell>
          <cell r="L1287">
            <v>0</v>
          </cell>
        </row>
        <row r="1288">
          <cell r="J1288">
            <v>0</v>
          </cell>
          <cell r="L1288">
            <v>0</v>
          </cell>
        </row>
        <row r="1289">
          <cell r="J1289">
            <v>0</v>
          </cell>
          <cell r="L1289">
            <v>0</v>
          </cell>
        </row>
        <row r="1290">
          <cell r="J1290">
            <v>0</v>
          </cell>
          <cell r="L1290">
            <v>0</v>
          </cell>
        </row>
        <row r="1291">
          <cell r="J1291">
            <v>0</v>
          </cell>
          <cell r="L1291">
            <v>0</v>
          </cell>
        </row>
        <row r="1292">
          <cell r="J1292">
            <v>0</v>
          </cell>
          <cell r="L1292">
            <v>0</v>
          </cell>
        </row>
        <row r="1293">
          <cell r="J1293">
            <v>0</v>
          </cell>
          <cell r="L1293">
            <v>0</v>
          </cell>
        </row>
        <row r="1294">
          <cell r="J1294">
            <v>0</v>
          </cell>
          <cell r="L1294">
            <v>0</v>
          </cell>
        </row>
        <row r="1295">
          <cell r="J1295">
            <v>0</v>
          </cell>
          <cell r="L1295">
            <v>0</v>
          </cell>
        </row>
        <row r="1296">
          <cell r="J1296">
            <v>0</v>
          </cell>
          <cell r="L1296">
            <v>0</v>
          </cell>
        </row>
        <row r="1297">
          <cell r="J1297">
            <v>0</v>
          </cell>
          <cell r="L1297">
            <v>0</v>
          </cell>
        </row>
        <row r="1298">
          <cell r="J1298">
            <v>0</v>
          </cell>
          <cell r="L1298">
            <v>0</v>
          </cell>
        </row>
        <row r="1303">
          <cell r="J1303" t="str">
            <v>금  액</v>
          </cell>
          <cell r="L1303" t="str">
            <v>금  액</v>
          </cell>
        </row>
        <row r="1304">
          <cell r="J1304">
            <v>0</v>
          </cell>
          <cell r="L1304">
            <v>0</v>
          </cell>
        </row>
        <row r="1305">
          <cell r="J1305">
            <v>0</v>
          </cell>
          <cell r="L1305">
            <v>0</v>
          </cell>
        </row>
        <row r="1306">
          <cell r="J1306">
            <v>0</v>
          </cell>
          <cell r="L1306">
            <v>0</v>
          </cell>
        </row>
        <row r="1307">
          <cell r="J1307">
            <v>0</v>
          </cell>
          <cell r="L1307">
            <v>0</v>
          </cell>
        </row>
        <row r="1308">
          <cell r="J1308">
            <v>0</v>
          </cell>
          <cell r="L1308">
            <v>0</v>
          </cell>
        </row>
        <row r="1309">
          <cell r="J1309">
            <v>0</v>
          </cell>
          <cell r="L1309">
            <v>0</v>
          </cell>
        </row>
        <row r="1310">
          <cell r="J1310">
            <v>0</v>
          </cell>
          <cell r="L1310">
            <v>0</v>
          </cell>
        </row>
        <row r="1311">
          <cell r="J1311">
            <v>0</v>
          </cell>
          <cell r="L1311">
            <v>0</v>
          </cell>
        </row>
        <row r="1312">
          <cell r="J1312">
            <v>0</v>
          </cell>
          <cell r="L1312">
            <v>0</v>
          </cell>
        </row>
        <row r="1313">
          <cell r="J1313">
            <v>0</v>
          </cell>
          <cell r="L1313">
            <v>0</v>
          </cell>
        </row>
        <row r="1314">
          <cell r="J1314">
            <v>0</v>
          </cell>
          <cell r="L1314">
            <v>0</v>
          </cell>
        </row>
        <row r="1315">
          <cell r="J1315">
            <v>0</v>
          </cell>
          <cell r="L1315">
            <v>0</v>
          </cell>
        </row>
        <row r="1316">
          <cell r="J1316">
            <v>0</v>
          </cell>
          <cell r="L1316">
            <v>0</v>
          </cell>
        </row>
        <row r="1317">
          <cell r="J1317">
            <v>0</v>
          </cell>
          <cell r="L1317">
            <v>0</v>
          </cell>
        </row>
        <row r="1318">
          <cell r="J1318">
            <v>0</v>
          </cell>
          <cell r="L1318">
            <v>0</v>
          </cell>
        </row>
        <row r="1319">
          <cell r="J1319">
            <v>0</v>
          </cell>
          <cell r="L1319">
            <v>0</v>
          </cell>
        </row>
        <row r="1320">
          <cell r="J1320">
            <v>0</v>
          </cell>
          <cell r="L1320">
            <v>0</v>
          </cell>
        </row>
        <row r="1325">
          <cell r="J1325" t="str">
            <v>금  액</v>
          </cell>
          <cell r="L1325" t="str">
            <v>금  액</v>
          </cell>
        </row>
        <row r="1326">
          <cell r="J1326">
            <v>0</v>
          </cell>
          <cell r="L1326">
            <v>0</v>
          </cell>
        </row>
        <row r="1327">
          <cell r="J1327">
            <v>0</v>
          </cell>
          <cell r="L1327">
            <v>0</v>
          </cell>
        </row>
        <row r="1328">
          <cell r="J1328">
            <v>0</v>
          </cell>
          <cell r="L1328">
            <v>0</v>
          </cell>
        </row>
        <row r="1329">
          <cell r="J1329">
            <v>0</v>
          </cell>
          <cell r="L1329">
            <v>0</v>
          </cell>
        </row>
        <row r="1330">
          <cell r="J1330">
            <v>0</v>
          </cell>
          <cell r="L1330">
            <v>0</v>
          </cell>
        </row>
        <row r="1331">
          <cell r="J1331">
            <v>0</v>
          </cell>
          <cell r="L1331">
            <v>0</v>
          </cell>
        </row>
        <row r="1332">
          <cell r="J1332">
            <v>0</v>
          </cell>
          <cell r="L1332">
            <v>0</v>
          </cell>
        </row>
        <row r="1333">
          <cell r="J1333">
            <v>0</v>
          </cell>
          <cell r="L1333">
            <v>0</v>
          </cell>
        </row>
        <row r="1334">
          <cell r="J1334">
            <v>0</v>
          </cell>
          <cell r="L1334">
            <v>0</v>
          </cell>
        </row>
        <row r="1335">
          <cell r="J1335">
            <v>0</v>
          </cell>
          <cell r="L1335">
            <v>0</v>
          </cell>
        </row>
        <row r="1336">
          <cell r="J1336">
            <v>0</v>
          </cell>
          <cell r="L1336">
            <v>0</v>
          </cell>
        </row>
        <row r="1337">
          <cell r="J1337">
            <v>0</v>
          </cell>
          <cell r="L1337">
            <v>0</v>
          </cell>
        </row>
        <row r="1338">
          <cell r="J1338">
            <v>0</v>
          </cell>
          <cell r="L1338">
            <v>0</v>
          </cell>
        </row>
        <row r="1339">
          <cell r="J1339">
            <v>0</v>
          </cell>
          <cell r="L1339">
            <v>0</v>
          </cell>
        </row>
        <row r="1340">
          <cell r="J1340">
            <v>0</v>
          </cell>
          <cell r="L1340">
            <v>0</v>
          </cell>
        </row>
        <row r="1341">
          <cell r="J1341">
            <v>0</v>
          </cell>
          <cell r="L1341">
            <v>0</v>
          </cell>
        </row>
        <row r="1342">
          <cell r="J1342">
            <v>0</v>
          </cell>
          <cell r="L1342">
            <v>0</v>
          </cell>
        </row>
        <row r="1347">
          <cell r="J1347" t="str">
            <v>금  액</v>
          </cell>
          <cell r="L1347" t="str">
            <v>금  액</v>
          </cell>
        </row>
        <row r="1348">
          <cell r="J1348">
            <v>0</v>
          </cell>
          <cell r="L1348">
            <v>0</v>
          </cell>
        </row>
        <row r="1349">
          <cell r="J1349">
            <v>0</v>
          </cell>
          <cell r="L1349">
            <v>0</v>
          </cell>
        </row>
        <row r="1350">
          <cell r="J1350">
            <v>0</v>
          </cell>
          <cell r="L1350">
            <v>0</v>
          </cell>
        </row>
        <row r="1351">
          <cell r="J1351">
            <v>0</v>
          </cell>
          <cell r="L1351">
            <v>0</v>
          </cell>
        </row>
        <row r="1352">
          <cell r="J1352">
            <v>0</v>
          </cell>
          <cell r="L1352">
            <v>0</v>
          </cell>
        </row>
        <row r="1353">
          <cell r="J1353">
            <v>0</v>
          </cell>
          <cell r="L1353">
            <v>0</v>
          </cell>
        </row>
        <row r="1354">
          <cell r="J1354">
            <v>0</v>
          </cell>
          <cell r="L1354">
            <v>0</v>
          </cell>
        </row>
        <row r="1355">
          <cell r="J1355">
            <v>0</v>
          </cell>
          <cell r="L1355">
            <v>0</v>
          </cell>
        </row>
        <row r="1356">
          <cell r="J1356">
            <v>0</v>
          </cell>
          <cell r="L1356">
            <v>0</v>
          </cell>
        </row>
        <row r="1357">
          <cell r="J1357">
            <v>0</v>
          </cell>
          <cell r="L1357">
            <v>0</v>
          </cell>
        </row>
        <row r="1358">
          <cell r="J1358">
            <v>0</v>
          </cell>
          <cell r="L1358">
            <v>0</v>
          </cell>
        </row>
        <row r="1359">
          <cell r="J1359">
            <v>0</v>
          </cell>
          <cell r="L1359">
            <v>0</v>
          </cell>
        </row>
        <row r="1360">
          <cell r="J1360">
            <v>0</v>
          </cell>
          <cell r="L1360">
            <v>0</v>
          </cell>
        </row>
        <row r="1361">
          <cell r="J1361">
            <v>0</v>
          </cell>
          <cell r="L1361">
            <v>0</v>
          </cell>
        </row>
        <row r="1362">
          <cell r="J1362">
            <v>0</v>
          </cell>
          <cell r="L1362">
            <v>0</v>
          </cell>
        </row>
        <row r="1363">
          <cell r="J1363">
            <v>0</v>
          </cell>
          <cell r="L1363">
            <v>0</v>
          </cell>
        </row>
        <row r="1364">
          <cell r="J1364">
            <v>0</v>
          </cell>
          <cell r="L1364">
            <v>0</v>
          </cell>
        </row>
        <row r="1369">
          <cell r="J1369" t="str">
            <v>금  액</v>
          </cell>
          <cell r="L1369" t="str">
            <v>금  액</v>
          </cell>
        </row>
        <row r="1370">
          <cell r="J1370">
            <v>0</v>
          </cell>
          <cell r="L1370">
            <v>0</v>
          </cell>
        </row>
        <row r="1371">
          <cell r="J1371">
            <v>0</v>
          </cell>
          <cell r="L1371">
            <v>0</v>
          </cell>
        </row>
        <row r="1372">
          <cell r="J1372">
            <v>0</v>
          </cell>
          <cell r="L1372">
            <v>0</v>
          </cell>
        </row>
        <row r="1373">
          <cell r="J1373">
            <v>0</v>
          </cell>
          <cell r="L1373">
            <v>0</v>
          </cell>
        </row>
        <row r="1374">
          <cell r="J1374">
            <v>0</v>
          </cell>
          <cell r="L1374">
            <v>0</v>
          </cell>
        </row>
        <row r="1375">
          <cell r="J1375">
            <v>0</v>
          </cell>
          <cell r="L1375">
            <v>0</v>
          </cell>
        </row>
        <row r="1376">
          <cell r="J1376">
            <v>0</v>
          </cell>
          <cell r="L1376">
            <v>0</v>
          </cell>
        </row>
        <row r="1377">
          <cell r="J1377">
            <v>0</v>
          </cell>
          <cell r="L1377">
            <v>0</v>
          </cell>
        </row>
        <row r="1378">
          <cell r="J1378">
            <v>0</v>
          </cell>
          <cell r="L1378">
            <v>0</v>
          </cell>
        </row>
        <row r="1379">
          <cell r="J1379">
            <v>0</v>
          </cell>
          <cell r="L1379">
            <v>0</v>
          </cell>
        </row>
        <row r="1380">
          <cell r="J1380">
            <v>0</v>
          </cell>
          <cell r="L1380">
            <v>0</v>
          </cell>
        </row>
        <row r="1381">
          <cell r="J1381">
            <v>0</v>
          </cell>
          <cell r="L1381">
            <v>0</v>
          </cell>
        </row>
        <row r="1382">
          <cell r="J1382">
            <v>0</v>
          </cell>
          <cell r="L1382">
            <v>0</v>
          </cell>
        </row>
        <row r="1383">
          <cell r="J1383">
            <v>0</v>
          </cell>
          <cell r="L1383">
            <v>0</v>
          </cell>
        </row>
        <row r="1384">
          <cell r="J1384">
            <v>0</v>
          </cell>
          <cell r="L1384">
            <v>0</v>
          </cell>
        </row>
        <row r="1385">
          <cell r="J1385">
            <v>0</v>
          </cell>
          <cell r="L1385">
            <v>0</v>
          </cell>
        </row>
        <row r="1386">
          <cell r="J1386">
            <v>0</v>
          </cell>
          <cell r="L1386">
            <v>0</v>
          </cell>
        </row>
        <row r="1391">
          <cell r="J1391" t="str">
            <v>금  액</v>
          </cell>
          <cell r="L1391" t="str">
            <v>금  액</v>
          </cell>
        </row>
        <row r="1392">
          <cell r="J1392">
            <v>0</v>
          </cell>
          <cell r="L1392">
            <v>0</v>
          </cell>
        </row>
        <row r="1393">
          <cell r="J1393">
            <v>0</v>
          </cell>
          <cell r="L1393">
            <v>0</v>
          </cell>
        </row>
        <row r="1394">
          <cell r="J1394">
            <v>0</v>
          </cell>
          <cell r="L1394">
            <v>0</v>
          </cell>
        </row>
        <row r="1395">
          <cell r="J1395">
            <v>0</v>
          </cell>
          <cell r="L1395">
            <v>0</v>
          </cell>
        </row>
        <row r="1396">
          <cell r="J1396">
            <v>0</v>
          </cell>
          <cell r="L1396">
            <v>0</v>
          </cell>
        </row>
        <row r="1397">
          <cell r="J1397">
            <v>0</v>
          </cell>
          <cell r="L1397">
            <v>0</v>
          </cell>
        </row>
        <row r="1398">
          <cell r="J1398">
            <v>0</v>
          </cell>
          <cell r="L1398">
            <v>0</v>
          </cell>
        </row>
        <row r="1399">
          <cell r="J1399">
            <v>0</v>
          </cell>
          <cell r="L1399">
            <v>0</v>
          </cell>
        </row>
        <row r="1400">
          <cell r="J1400">
            <v>0</v>
          </cell>
          <cell r="L1400">
            <v>0</v>
          </cell>
        </row>
        <row r="1401">
          <cell r="J1401">
            <v>0</v>
          </cell>
          <cell r="L1401">
            <v>0</v>
          </cell>
        </row>
        <row r="1402">
          <cell r="J1402">
            <v>0</v>
          </cell>
          <cell r="L1402">
            <v>0</v>
          </cell>
        </row>
        <row r="1403">
          <cell r="J1403">
            <v>0</v>
          </cell>
          <cell r="L1403">
            <v>0</v>
          </cell>
        </row>
        <row r="1404">
          <cell r="J1404">
            <v>0</v>
          </cell>
          <cell r="L1404">
            <v>0</v>
          </cell>
        </row>
        <row r="1405">
          <cell r="J1405">
            <v>0</v>
          </cell>
          <cell r="L1405">
            <v>0</v>
          </cell>
        </row>
        <row r="1406">
          <cell r="J1406">
            <v>0</v>
          </cell>
          <cell r="L1406">
            <v>0</v>
          </cell>
        </row>
        <row r="1407">
          <cell r="J1407">
            <v>0</v>
          </cell>
          <cell r="L1407">
            <v>0</v>
          </cell>
        </row>
        <row r="1408">
          <cell r="J1408">
            <v>0</v>
          </cell>
          <cell r="L1408">
            <v>0</v>
          </cell>
        </row>
        <row r="1413">
          <cell r="J1413" t="str">
            <v>금  액</v>
          </cell>
          <cell r="L1413" t="str">
            <v>금  액</v>
          </cell>
        </row>
        <row r="1414">
          <cell r="J1414">
            <v>0</v>
          </cell>
          <cell r="L1414">
            <v>0</v>
          </cell>
        </row>
        <row r="1415">
          <cell r="J1415">
            <v>0</v>
          </cell>
          <cell r="L1415">
            <v>0</v>
          </cell>
        </row>
        <row r="1416">
          <cell r="J1416">
            <v>0</v>
          </cell>
          <cell r="L1416">
            <v>0</v>
          </cell>
        </row>
        <row r="1417">
          <cell r="J1417">
            <v>0</v>
          </cell>
          <cell r="L1417">
            <v>0</v>
          </cell>
        </row>
        <row r="1418">
          <cell r="J1418">
            <v>0</v>
          </cell>
          <cell r="L1418">
            <v>0</v>
          </cell>
        </row>
        <row r="1419">
          <cell r="J1419">
            <v>0</v>
          </cell>
          <cell r="L1419">
            <v>0</v>
          </cell>
        </row>
        <row r="1420">
          <cell r="J1420">
            <v>0</v>
          </cell>
          <cell r="L1420">
            <v>0</v>
          </cell>
        </row>
        <row r="1421">
          <cell r="J1421">
            <v>0</v>
          </cell>
          <cell r="L1421">
            <v>0</v>
          </cell>
        </row>
        <row r="1422">
          <cell r="J1422">
            <v>0</v>
          </cell>
          <cell r="L1422">
            <v>0</v>
          </cell>
        </row>
        <row r="1423">
          <cell r="J1423">
            <v>0</v>
          </cell>
          <cell r="L1423">
            <v>0</v>
          </cell>
        </row>
        <row r="1424">
          <cell r="J1424">
            <v>0</v>
          </cell>
          <cell r="L1424">
            <v>0</v>
          </cell>
        </row>
        <row r="1425">
          <cell r="J1425">
            <v>0</v>
          </cell>
          <cell r="L1425">
            <v>0</v>
          </cell>
        </row>
        <row r="1426">
          <cell r="J1426">
            <v>0</v>
          </cell>
          <cell r="L1426">
            <v>0</v>
          </cell>
        </row>
        <row r="1427">
          <cell r="J1427">
            <v>0</v>
          </cell>
          <cell r="L1427">
            <v>0</v>
          </cell>
        </row>
        <row r="1428">
          <cell r="J1428">
            <v>0</v>
          </cell>
          <cell r="L1428">
            <v>0</v>
          </cell>
        </row>
        <row r="1429">
          <cell r="J1429">
            <v>0</v>
          </cell>
          <cell r="L1429">
            <v>0</v>
          </cell>
        </row>
        <row r="1430">
          <cell r="J1430">
            <v>0</v>
          </cell>
          <cell r="L1430">
            <v>0</v>
          </cell>
        </row>
        <row r="1435">
          <cell r="J1435" t="str">
            <v>금  액</v>
          </cell>
          <cell r="L1435" t="str">
            <v>금  액</v>
          </cell>
        </row>
        <row r="1436">
          <cell r="J1436">
            <v>0</v>
          </cell>
          <cell r="L1436">
            <v>0</v>
          </cell>
        </row>
        <row r="1437">
          <cell r="J1437">
            <v>0</v>
          </cell>
          <cell r="L1437">
            <v>0</v>
          </cell>
        </row>
        <row r="1438">
          <cell r="J1438">
            <v>0</v>
          </cell>
          <cell r="L1438">
            <v>0</v>
          </cell>
        </row>
        <row r="1439">
          <cell r="J1439">
            <v>0</v>
          </cell>
          <cell r="L1439">
            <v>0</v>
          </cell>
        </row>
        <row r="1440">
          <cell r="J1440">
            <v>0</v>
          </cell>
          <cell r="L1440">
            <v>0</v>
          </cell>
        </row>
        <row r="1441">
          <cell r="J1441">
            <v>0</v>
          </cell>
          <cell r="L1441">
            <v>0</v>
          </cell>
        </row>
        <row r="1442">
          <cell r="J1442">
            <v>0</v>
          </cell>
          <cell r="L1442">
            <v>0</v>
          </cell>
        </row>
        <row r="1443">
          <cell r="J1443">
            <v>0</v>
          </cell>
          <cell r="L1443">
            <v>0</v>
          </cell>
        </row>
        <row r="1444">
          <cell r="J1444">
            <v>0</v>
          </cell>
          <cell r="L1444">
            <v>0</v>
          </cell>
        </row>
        <row r="1445">
          <cell r="J1445">
            <v>0</v>
          </cell>
          <cell r="L1445">
            <v>0</v>
          </cell>
        </row>
        <row r="1446">
          <cell r="J1446">
            <v>0</v>
          </cell>
          <cell r="L1446">
            <v>0</v>
          </cell>
        </row>
        <row r="1447">
          <cell r="J1447">
            <v>0</v>
          </cell>
          <cell r="L1447">
            <v>0</v>
          </cell>
        </row>
        <row r="1448">
          <cell r="J1448">
            <v>0</v>
          </cell>
          <cell r="L1448">
            <v>0</v>
          </cell>
        </row>
        <row r="1449">
          <cell r="J1449">
            <v>0</v>
          </cell>
          <cell r="L1449">
            <v>0</v>
          </cell>
        </row>
        <row r="1450">
          <cell r="J1450">
            <v>0</v>
          </cell>
          <cell r="L1450">
            <v>0</v>
          </cell>
        </row>
        <row r="1451">
          <cell r="J1451">
            <v>0</v>
          </cell>
          <cell r="L1451">
            <v>0</v>
          </cell>
        </row>
        <row r="1452">
          <cell r="J1452">
            <v>0</v>
          </cell>
          <cell r="L1452">
            <v>0</v>
          </cell>
        </row>
        <row r="1457">
          <cell r="J1457" t="str">
            <v>금  액</v>
          </cell>
          <cell r="L1457" t="str">
            <v>금  액</v>
          </cell>
        </row>
        <row r="1458">
          <cell r="J1458">
            <v>0</v>
          </cell>
          <cell r="L1458">
            <v>0</v>
          </cell>
        </row>
        <row r="1459">
          <cell r="J1459">
            <v>0</v>
          </cell>
          <cell r="L1459">
            <v>0</v>
          </cell>
        </row>
        <row r="1460">
          <cell r="J1460">
            <v>0</v>
          </cell>
          <cell r="L1460">
            <v>0</v>
          </cell>
        </row>
        <row r="1461">
          <cell r="J1461">
            <v>0</v>
          </cell>
          <cell r="L1461">
            <v>0</v>
          </cell>
        </row>
        <row r="1462">
          <cell r="J1462">
            <v>0</v>
          </cell>
          <cell r="L1462">
            <v>0</v>
          </cell>
        </row>
        <row r="1463">
          <cell r="J1463">
            <v>0</v>
          </cell>
          <cell r="L1463">
            <v>0</v>
          </cell>
        </row>
        <row r="1464">
          <cell r="J1464">
            <v>0</v>
          </cell>
          <cell r="L1464">
            <v>0</v>
          </cell>
        </row>
        <row r="1465">
          <cell r="J1465">
            <v>0</v>
          </cell>
          <cell r="L1465">
            <v>0</v>
          </cell>
        </row>
        <row r="1466">
          <cell r="J1466">
            <v>0</v>
          </cell>
          <cell r="L1466">
            <v>0</v>
          </cell>
        </row>
        <row r="1467">
          <cell r="J1467">
            <v>0</v>
          </cell>
          <cell r="L1467">
            <v>0</v>
          </cell>
        </row>
        <row r="1468">
          <cell r="J1468">
            <v>0</v>
          </cell>
          <cell r="L1468">
            <v>0</v>
          </cell>
        </row>
        <row r="1469">
          <cell r="J1469">
            <v>0</v>
          </cell>
          <cell r="L1469">
            <v>0</v>
          </cell>
        </row>
        <row r="1470">
          <cell r="J1470">
            <v>0</v>
          </cell>
          <cell r="L1470">
            <v>0</v>
          </cell>
        </row>
        <row r="1471">
          <cell r="J1471">
            <v>0</v>
          </cell>
          <cell r="L1471">
            <v>0</v>
          </cell>
        </row>
        <row r="1472">
          <cell r="J1472">
            <v>0</v>
          </cell>
          <cell r="L1472">
            <v>0</v>
          </cell>
        </row>
        <row r="1473">
          <cell r="J1473">
            <v>0</v>
          </cell>
          <cell r="L1473">
            <v>0</v>
          </cell>
        </row>
        <row r="1474">
          <cell r="J1474">
            <v>0</v>
          </cell>
          <cell r="L1474">
            <v>0</v>
          </cell>
        </row>
        <row r="1479">
          <cell r="J1479" t="str">
            <v>금  액</v>
          </cell>
          <cell r="L1479" t="str">
            <v>금  액</v>
          </cell>
        </row>
        <row r="1480">
          <cell r="J1480">
            <v>0</v>
          </cell>
          <cell r="L1480">
            <v>0</v>
          </cell>
        </row>
        <row r="1481">
          <cell r="J1481">
            <v>0</v>
          </cell>
          <cell r="L1481">
            <v>0</v>
          </cell>
        </row>
        <row r="1482">
          <cell r="J1482">
            <v>0</v>
          </cell>
          <cell r="L1482">
            <v>0</v>
          </cell>
        </row>
        <row r="1483">
          <cell r="J1483">
            <v>0</v>
          </cell>
          <cell r="L1483">
            <v>0</v>
          </cell>
        </row>
        <row r="1484">
          <cell r="J1484">
            <v>0</v>
          </cell>
          <cell r="L1484">
            <v>0</v>
          </cell>
        </row>
        <row r="1485">
          <cell r="J1485">
            <v>0</v>
          </cell>
          <cell r="L1485">
            <v>0</v>
          </cell>
        </row>
        <row r="1486">
          <cell r="J1486">
            <v>0</v>
          </cell>
          <cell r="L1486">
            <v>0</v>
          </cell>
        </row>
        <row r="1487">
          <cell r="J1487">
            <v>0</v>
          </cell>
          <cell r="L1487">
            <v>0</v>
          </cell>
        </row>
        <row r="1488">
          <cell r="J1488">
            <v>0</v>
          </cell>
          <cell r="L1488">
            <v>0</v>
          </cell>
        </row>
        <row r="1489">
          <cell r="J1489">
            <v>0</v>
          </cell>
          <cell r="L1489">
            <v>0</v>
          </cell>
        </row>
        <row r="1490">
          <cell r="J1490">
            <v>0</v>
          </cell>
          <cell r="L1490">
            <v>0</v>
          </cell>
        </row>
        <row r="1491">
          <cell r="J1491">
            <v>0</v>
          </cell>
          <cell r="L1491">
            <v>0</v>
          </cell>
        </row>
        <row r="1492">
          <cell r="J1492">
            <v>0</v>
          </cell>
          <cell r="L1492">
            <v>0</v>
          </cell>
        </row>
        <row r="1493">
          <cell r="J1493">
            <v>0</v>
          </cell>
          <cell r="L1493">
            <v>0</v>
          </cell>
        </row>
        <row r="1494">
          <cell r="J1494">
            <v>0</v>
          </cell>
          <cell r="L1494">
            <v>0</v>
          </cell>
        </row>
        <row r="1495">
          <cell r="J1495">
            <v>0</v>
          </cell>
          <cell r="L1495">
            <v>0</v>
          </cell>
        </row>
        <row r="1496">
          <cell r="J1496">
            <v>0</v>
          </cell>
          <cell r="L1496">
            <v>0</v>
          </cell>
        </row>
        <row r="1501">
          <cell r="J1501" t="str">
            <v>금  액</v>
          </cell>
          <cell r="L1501" t="str">
            <v>금  액</v>
          </cell>
        </row>
        <row r="1502">
          <cell r="J1502">
            <v>0</v>
          </cell>
          <cell r="L1502">
            <v>0</v>
          </cell>
        </row>
        <row r="1503">
          <cell r="J1503">
            <v>0</v>
          </cell>
          <cell r="L1503">
            <v>0</v>
          </cell>
        </row>
        <row r="1504">
          <cell r="J1504">
            <v>0</v>
          </cell>
          <cell r="L1504">
            <v>0</v>
          </cell>
        </row>
        <row r="1505">
          <cell r="J1505">
            <v>0</v>
          </cell>
          <cell r="L1505">
            <v>0</v>
          </cell>
        </row>
        <row r="1506">
          <cell r="J1506">
            <v>0</v>
          </cell>
          <cell r="L1506">
            <v>0</v>
          </cell>
        </row>
        <row r="1507">
          <cell r="J1507">
            <v>0</v>
          </cell>
          <cell r="L1507">
            <v>0</v>
          </cell>
        </row>
        <row r="1508">
          <cell r="J1508">
            <v>0</v>
          </cell>
          <cell r="L1508">
            <v>0</v>
          </cell>
        </row>
        <row r="1509">
          <cell r="J1509">
            <v>0</v>
          </cell>
          <cell r="L1509">
            <v>0</v>
          </cell>
        </row>
        <row r="1510">
          <cell r="J1510">
            <v>0</v>
          </cell>
          <cell r="L1510">
            <v>0</v>
          </cell>
        </row>
        <row r="1511">
          <cell r="J1511">
            <v>0</v>
          </cell>
          <cell r="L1511">
            <v>0</v>
          </cell>
        </row>
        <row r="1512">
          <cell r="J1512">
            <v>0</v>
          </cell>
          <cell r="L1512">
            <v>0</v>
          </cell>
        </row>
        <row r="1513">
          <cell r="J1513">
            <v>0</v>
          </cell>
          <cell r="L1513">
            <v>0</v>
          </cell>
        </row>
        <row r="1514">
          <cell r="J1514">
            <v>0</v>
          </cell>
          <cell r="L1514">
            <v>0</v>
          </cell>
        </row>
        <row r="1515">
          <cell r="J1515">
            <v>0</v>
          </cell>
          <cell r="L1515">
            <v>0</v>
          </cell>
        </row>
        <row r="1516">
          <cell r="J1516">
            <v>0</v>
          </cell>
          <cell r="L1516">
            <v>0</v>
          </cell>
        </row>
        <row r="1517">
          <cell r="J1517">
            <v>0</v>
          </cell>
          <cell r="L1517">
            <v>0</v>
          </cell>
        </row>
        <row r="1518">
          <cell r="J1518">
            <v>0</v>
          </cell>
          <cell r="L1518">
            <v>0</v>
          </cell>
        </row>
        <row r="1523">
          <cell r="J1523" t="str">
            <v>금  액</v>
          </cell>
          <cell r="L1523" t="str">
            <v>금  액</v>
          </cell>
        </row>
        <row r="1524">
          <cell r="J1524">
            <v>0</v>
          </cell>
          <cell r="L1524">
            <v>0</v>
          </cell>
        </row>
        <row r="1525">
          <cell r="J1525">
            <v>0</v>
          </cell>
          <cell r="L1525">
            <v>0</v>
          </cell>
        </row>
        <row r="1526">
          <cell r="J1526">
            <v>0</v>
          </cell>
          <cell r="L1526">
            <v>0</v>
          </cell>
        </row>
        <row r="1527">
          <cell r="J1527">
            <v>0</v>
          </cell>
          <cell r="L1527">
            <v>0</v>
          </cell>
        </row>
        <row r="1528">
          <cell r="J1528">
            <v>0</v>
          </cell>
          <cell r="L1528">
            <v>0</v>
          </cell>
        </row>
        <row r="1529">
          <cell r="J1529">
            <v>0</v>
          </cell>
          <cell r="L1529">
            <v>0</v>
          </cell>
        </row>
        <row r="1530">
          <cell r="J1530">
            <v>0</v>
          </cell>
          <cell r="L1530">
            <v>0</v>
          </cell>
        </row>
        <row r="1531">
          <cell r="J1531">
            <v>0</v>
          </cell>
          <cell r="L1531">
            <v>0</v>
          </cell>
        </row>
        <row r="1532">
          <cell r="J1532">
            <v>0</v>
          </cell>
          <cell r="L1532">
            <v>0</v>
          </cell>
        </row>
        <row r="1533">
          <cell r="J1533">
            <v>0</v>
          </cell>
          <cell r="L1533">
            <v>0</v>
          </cell>
        </row>
        <row r="1534">
          <cell r="J1534">
            <v>0</v>
          </cell>
          <cell r="L1534">
            <v>0</v>
          </cell>
        </row>
        <row r="1535">
          <cell r="J1535">
            <v>0</v>
          </cell>
          <cell r="L1535">
            <v>0</v>
          </cell>
        </row>
        <row r="1536">
          <cell r="J1536">
            <v>0</v>
          </cell>
          <cell r="L1536">
            <v>0</v>
          </cell>
        </row>
        <row r="1537">
          <cell r="J1537">
            <v>0</v>
          </cell>
          <cell r="L1537">
            <v>0</v>
          </cell>
        </row>
        <row r="1538">
          <cell r="J1538">
            <v>0</v>
          </cell>
          <cell r="L1538">
            <v>0</v>
          </cell>
        </row>
        <row r="1539">
          <cell r="J1539">
            <v>0</v>
          </cell>
          <cell r="L1539">
            <v>0</v>
          </cell>
        </row>
        <row r="1540">
          <cell r="J1540">
            <v>0</v>
          </cell>
          <cell r="L1540">
            <v>0</v>
          </cell>
        </row>
        <row r="1545">
          <cell r="J1545" t="str">
            <v>금  액</v>
          </cell>
          <cell r="L1545" t="str">
            <v>금  액</v>
          </cell>
        </row>
        <row r="1546">
          <cell r="J1546">
            <v>0</v>
          </cell>
          <cell r="L1546">
            <v>0</v>
          </cell>
        </row>
        <row r="1547">
          <cell r="J1547">
            <v>0</v>
          </cell>
          <cell r="L1547">
            <v>0</v>
          </cell>
        </row>
        <row r="1548">
          <cell r="J1548">
            <v>0</v>
          </cell>
          <cell r="L1548">
            <v>0</v>
          </cell>
        </row>
        <row r="1549">
          <cell r="J1549">
            <v>0</v>
          </cell>
          <cell r="L1549">
            <v>0</v>
          </cell>
        </row>
        <row r="1550">
          <cell r="J1550">
            <v>0</v>
          </cell>
          <cell r="L1550">
            <v>0</v>
          </cell>
        </row>
        <row r="1551">
          <cell r="J1551">
            <v>0</v>
          </cell>
          <cell r="L1551">
            <v>0</v>
          </cell>
        </row>
        <row r="1552">
          <cell r="J1552">
            <v>0</v>
          </cell>
          <cell r="L1552">
            <v>0</v>
          </cell>
        </row>
        <row r="1553">
          <cell r="J1553">
            <v>0</v>
          </cell>
          <cell r="L1553">
            <v>0</v>
          </cell>
        </row>
        <row r="1554">
          <cell r="J1554">
            <v>0</v>
          </cell>
          <cell r="L1554">
            <v>0</v>
          </cell>
        </row>
        <row r="1555">
          <cell r="J1555">
            <v>0</v>
          </cell>
          <cell r="L1555">
            <v>0</v>
          </cell>
        </row>
        <row r="1556">
          <cell r="J1556">
            <v>0</v>
          </cell>
          <cell r="L1556">
            <v>0</v>
          </cell>
        </row>
        <row r="1557">
          <cell r="J1557">
            <v>0</v>
          </cell>
          <cell r="L1557">
            <v>0</v>
          </cell>
        </row>
        <row r="1558">
          <cell r="J1558">
            <v>0</v>
          </cell>
          <cell r="L1558">
            <v>0</v>
          </cell>
        </row>
        <row r="1559">
          <cell r="J1559">
            <v>0</v>
          </cell>
          <cell r="L1559">
            <v>0</v>
          </cell>
        </row>
        <row r="1560">
          <cell r="J1560">
            <v>0</v>
          </cell>
          <cell r="L1560">
            <v>0</v>
          </cell>
        </row>
        <row r="1561">
          <cell r="J1561">
            <v>0</v>
          </cell>
          <cell r="L1561">
            <v>0</v>
          </cell>
        </row>
        <row r="1562">
          <cell r="J1562">
            <v>0</v>
          </cell>
          <cell r="L1562">
            <v>0</v>
          </cell>
        </row>
        <row r="1567">
          <cell r="J1567" t="str">
            <v>금  액</v>
          </cell>
          <cell r="L1567" t="str">
            <v>금  액</v>
          </cell>
        </row>
        <row r="1568">
          <cell r="J1568">
            <v>0</v>
          </cell>
          <cell r="L1568">
            <v>0</v>
          </cell>
        </row>
        <row r="1569">
          <cell r="J1569">
            <v>0</v>
          </cell>
          <cell r="L1569">
            <v>0</v>
          </cell>
        </row>
        <row r="1570">
          <cell r="J1570">
            <v>0</v>
          </cell>
          <cell r="L1570">
            <v>0</v>
          </cell>
        </row>
        <row r="1571">
          <cell r="J1571">
            <v>0</v>
          </cell>
          <cell r="L1571">
            <v>0</v>
          </cell>
        </row>
        <row r="1572">
          <cell r="J1572">
            <v>0</v>
          </cell>
          <cell r="L1572">
            <v>0</v>
          </cell>
        </row>
        <row r="1573">
          <cell r="J1573">
            <v>0</v>
          </cell>
          <cell r="L1573">
            <v>0</v>
          </cell>
        </row>
        <row r="1574">
          <cell r="J1574">
            <v>0</v>
          </cell>
          <cell r="L1574">
            <v>0</v>
          </cell>
        </row>
        <row r="1575">
          <cell r="J1575">
            <v>0</v>
          </cell>
          <cell r="L1575">
            <v>0</v>
          </cell>
        </row>
        <row r="1576">
          <cell r="J1576">
            <v>0</v>
          </cell>
          <cell r="L1576">
            <v>0</v>
          </cell>
        </row>
        <row r="1577">
          <cell r="J1577">
            <v>0</v>
          </cell>
          <cell r="L1577">
            <v>0</v>
          </cell>
        </row>
        <row r="1578">
          <cell r="J1578">
            <v>0</v>
          </cell>
          <cell r="L1578">
            <v>0</v>
          </cell>
        </row>
        <row r="1579">
          <cell r="J1579">
            <v>0</v>
          </cell>
          <cell r="L1579">
            <v>0</v>
          </cell>
        </row>
        <row r="1580">
          <cell r="J1580">
            <v>0</v>
          </cell>
          <cell r="L1580">
            <v>0</v>
          </cell>
        </row>
        <row r="1581">
          <cell r="J1581">
            <v>0</v>
          </cell>
          <cell r="L1581">
            <v>0</v>
          </cell>
        </row>
        <row r="1582">
          <cell r="J1582">
            <v>0</v>
          </cell>
          <cell r="L1582">
            <v>0</v>
          </cell>
        </row>
        <row r="1583">
          <cell r="J1583">
            <v>0</v>
          </cell>
          <cell r="L1583">
            <v>0</v>
          </cell>
        </row>
        <row r="1584">
          <cell r="J1584">
            <v>0</v>
          </cell>
          <cell r="L1584">
            <v>0</v>
          </cell>
        </row>
        <row r="1589">
          <cell r="J1589" t="str">
            <v>금  액</v>
          </cell>
          <cell r="L1589" t="str">
            <v>금  액</v>
          </cell>
        </row>
        <row r="1590">
          <cell r="J1590">
            <v>0</v>
          </cell>
          <cell r="L1590">
            <v>0</v>
          </cell>
        </row>
        <row r="1591">
          <cell r="J1591">
            <v>0</v>
          </cell>
          <cell r="L1591">
            <v>0</v>
          </cell>
        </row>
        <row r="1592">
          <cell r="J1592">
            <v>0</v>
          </cell>
          <cell r="L1592">
            <v>0</v>
          </cell>
        </row>
        <row r="1593">
          <cell r="J1593">
            <v>0</v>
          </cell>
          <cell r="L1593">
            <v>0</v>
          </cell>
        </row>
        <row r="1594">
          <cell r="J1594">
            <v>0</v>
          </cell>
          <cell r="L1594">
            <v>0</v>
          </cell>
        </row>
        <row r="1595">
          <cell r="J1595">
            <v>0</v>
          </cell>
          <cell r="L1595">
            <v>0</v>
          </cell>
        </row>
        <row r="1596">
          <cell r="J1596">
            <v>0</v>
          </cell>
          <cell r="L1596">
            <v>0</v>
          </cell>
        </row>
        <row r="1597">
          <cell r="J1597">
            <v>0</v>
          </cell>
          <cell r="L1597">
            <v>0</v>
          </cell>
        </row>
        <row r="1598">
          <cell r="J1598">
            <v>0</v>
          </cell>
          <cell r="L1598">
            <v>0</v>
          </cell>
        </row>
        <row r="1599">
          <cell r="J1599">
            <v>0</v>
          </cell>
          <cell r="L1599">
            <v>0</v>
          </cell>
        </row>
        <row r="1600">
          <cell r="J1600">
            <v>0</v>
          </cell>
          <cell r="L1600">
            <v>0</v>
          </cell>
        </row>
        <row r="1601">
          <cell r="J1601">
            <v>0</v>
          </cell>
          <cell r="L1601">
            <v>0</v>
          </cell>
        </row>
        <row r="1602">
          <cell r="J1602">
            <v>0</v>
          </cell>
          <cell r="L1602">
            <v>0</v>
          </cell>
        </row>
        <row r="1603">
          <cell r="J1603">
            <v>0</v>
          </cell>
          <cell r="L1603">
            <v>0</v>
          </cell>
        </row>
        <row r="1604">
          <cell r="J1604">
            <v>0</v>
          </cell>
          <cell r="L1604">
            <v>0</v>
          </cell>
        </row>
        <row r="1605">
          <cell r="J1605">
            <v>0</v>
          </cell>
          <cell r="L1605">
            <v>0</v>
          </cell>
        </row>
        <row r="1606">
          <cell r="J1606">
            <v>0</v>
          </cell>
          <cell r="L1606">
            <v>0</v>
          </cell>
        </row>
        <row r="1611">
          <cell r="J1611" t="str">
            <v>금  액</v>
          </cell>
          <cell r="L1611" t="str">
            <v>금  액</v>
          </cell>
        </row>
        <row r="1612">
          <cell r="J1612">
            <v>0</v>
          </cell>
          <cell r="L1612">
            <v>0</v>
          </cell>
        </row>
        <row r="1613">
          <cell r="J1613">
            <v>0</v>
          </cell>
          <cell r="L1613">
            <v>0</v>
          </cell>
        </row>
        <row r="1614">
          <cell r="J1614">
            <v>0</v>
          </cell>
          <cell r="L1614">
            <v>0</v>
          </cell>
        </row>
        <row r="1615">
          <cell r="J1615">
            <v>0</v>
          </cell>
          <cell r="L1615">
            <v>0</v>
          </cell>
        </row>
        <row r="1616">
          <cell r="J1616">
            <v>0</v>
          </cell>
          <cell r="L1616">
            <v>0</v>
          </cell>
        </row>
        <row r="1617">
          <cell r="J1617">
            <v>0</v>
          </cell>
          <cell r="L1617">
            <v>0</v>
          </cell>
        </row>
        <row r="1618">
          <cell r="J1618">
            <v>0</v>
          </cell>
          <cell r="L1618">
            <v>0</v>
          </cell>
        </row>
        <row r="1619">
          <cell r="J1619">
            <v>0</v>
          </cell>
          <cell r="L1619">
            <v>0</v>
          </cell>
        </row>
        <row r="1620">
          <cell r="J1620">
            <v>0</v>
          </cell>
          <cell r="L1620">
            <v>0</v>
          </cell>
        </row>
        <row r="1621">
          <cell r="J1621">
            <v>0</v>
          </cell>
          <cell r="L1621">
            <v>0</v>
          </cell>
        </row>
        <row r="1622">
          <cell r="J1622">
            <v>0</v>
          </cell>
          <cell r="L1622">
            <v>0</v>
          </cell>
        </row>
        <row r="1623">
          <cell r="J1623">
            <v>0</v>
          </cell>
          <cell r="L1623">
            <v>0</v>
          </cell>
        </row>
        <row r="1624">
          <cell r="J1624">
            <v>0</v>
          </cell>
          <cell r="L1624">
            <v>0</v>
          </cell>
        </row>
        <row r="1625">
          <cell r="J1625">
            <v>0</v>
          </cell>
          <cell r="L1625">
            <v>0</v>
          </cell>
        </row>
        <row r="1626">
          <cell r="J1626">
            <v>0</v>
          </cell>
          <cell r="L1626">
            <v>0</v>
          </cell>
        </row>
        <row r="1627">
          <cell r="J1627">
            <v>0</v>
          </cell>
          <cell r="L1627">
            <v>0</v>
          </cell>
        </row>
        <row r="1628">
          <cell r="J1628">
            <v>0</v>
          </cell>
          <cell r="L1628">
            <v>0</v>
          </cell>
        </row>
        <row r="1633">
          <cell r="J1633" t="str">
            <v>금  액</v>
          </cell>
          <cell r="L1633" t="str">
            <v>금  액</v>
          </cell>
        </row>
        <row r="1634">
          <cell r="J1634">
            <v>0</v>
          </cell>
          <cell r="L1634">
            <v>0</v>
          </cell>
        </row>
        <row r="1635">
          <cell r="J1635">
            <v>0</v>
          </cell>
          <cell r="L1635">
            <v>0</v>
          </cell>
        </row>
        <row r="1636">
          <cell r="J1636">
            <v>0</v>
          </cell>
          <cell r="L1636">
            <v>0</v>
          </cell>
        </row>
        <row r="1637">
          <cell r="J1637">
            <v>0</v>
          </cell>
          <cell r="L1637">
            <v>0</v>
          </cell>
        </row>
        <row r="1638">
          <cell r="J1638">
            <v>0</v>
          </cell>
          <cell r="L1638">
            <v>0</v>
          </cell>
        </row>
        <row r="1639">
          <cell r="J1639">
            <v>0</v>
          </cell>
          <cell r="L1639">
            <v>0</v>
          </cell>
        </row>
        <row r="1640">
          <cell r="J1640">
            <v>0</v>
          </cell>
          <cell r="L1640">
            <v>0</v>
          </cell>
        </row>
        <row r="1641">
          <cell r="J1641">
            <v>0</v>
          </cell>
          <cell r="L1641">
            <v>0</v>
          </cell>
        </row>
        <row r="1642">
          <cell r="J1642">
            <v>0</v>
          </cell>
          <cell r="L1642">
            <v>0</v>
          </cell>
        </row>
        <row r="1643">
          <cell r="J1643">
            <v>0</v>
          </cell>
          <cell r="L1643">
            <v>0</v>
          </cell>
        </row>
        <row r="1644">
          <cell r="J1644">
            <v>0</v>
          </cell>
          <cell r="L1644">
            <v>0</v>
          </cell>
        </row>
        <row r="1645">
          <cell r="J1645">
            <v>0</v>
          </cell>
          <cell r="L1645">
            <v>0</v>
          </cell>
        </row>
        <row r="1646">
          <cell r="J1646">
            <v>0</v>
          </cell>
          <cell r="L1646">
            <v>0</v>
          </cell>
        </row>
        <row r="1647">
          <cell r="J1647">
            <v>0</v>
          </cell>
          <cell r="L1647">
            <v>0</v>
          </cell>
        </row>
        <row r="1648">
          <cell r="J1648">
            <v>0</v>
          </cell>
          <cell r="L1648">
            <v>0</v>
          </cell>
        </row>
        <row r="1649">
          <cell r="J1649">
            <v>0</v>
          </cell>
          <cell r="L1649">
            <v>0</v>
          </cell>
        </row>
        <row r="1650">
          <cell r="J1650">
            <v>0</v>
          </cell>
          <cell r="L1650">
            <v>0</v>
          </cell>
        </row>
        <row r="1655">
          <cell r="J1655" t="str">
            <v>금  액</v>
          </cell>
          <cell r="L1655" t="str">
            <v>금  액</v>
          </cell>
        </row>
        <row r="1656">
          <cell r="J1656">
            <v>0</v>
          </cell>
          <cell r="L1656">
            <v>0</v>
          </cell>
        </row>
        <row r="1657">
          <cell r="J1657">
            <v>0</v>
          </cell>
          <cell r="L1657">
            <v>0</v>
          </cell>
        </row>
        <row r="1658">
          <cell r="J1658">
            <v>0</v>
          </cell>
          <cell r="L1658">
            <v>0</v>
          </cell>
        </row>
        <row r="1659">
          <cell r="J1659">
            <v>0</v>
          </cell>
          <cell r="L1659">
            <v>0</v>
          </cell>
        </row>
        <row r="1660">
          <cell r="J1660">
            <v>0</v>
          </cell>
          <cell r="L1660">
            <v>0</v>
          </cell>
        </row>
        <row r="1661">
          <cell r="J1661">
            <v>0</v>
          </cell>
          <cell r="L1661">
            <v>0</v>
          </cell>
        </row>
        <row r="1662">
          <cell r="J1662">
            <v>0</v>
          </cell>
          <cell r="L1662">
            <v>0</v>
          </cell>
        </row>
        <row r="1663">
          <cell r="J1663">
            <v>0</v>
          </cell>
          <cell r="L1663">
            <v>0</v>
          </cell>
        </row>
        <row r="1664">
          <cell r="J1664">
            <v>0</v>
          </cell>
          <cell r="L1664">
            <v>0</v>
          </cell>
        </row>
        <row r="1665">
          <cell r="J1665">
            <v>0</v>
          </cell>
          <cell r="L1665">
            <v>0</v>
          </cell>
        </row>
        <row r="1666">
          <cell r="J1666">
            <v>0</v>
          </cell>
          <cell r="L1666">
            <v>0</v>
          </cell>
        </row>
        <row r="1667">
          <cell r="J1667">
            <v>0</v>
          </cell>
          <cell r="L1667">
            <v>0</v>
          </cell>
        </row>
        <row r="1668">
          <cell r="J1668">
            <v>0</v>
          </cell>
          <cell r="L1668">
            <v>0</v>
          </cell>
        </row>
        <row r="1669">
          <cell r="J1669">
            <v>0</v>
          </cell>
          <cell r="L1669">
            <v>0</v>
          </cell>
        </row>
        <row r="1670">
          <cell r="J1670">
            <v>0</v>
          </cell>
          <cell r="L1670">
            <v>0</v>
          </cell>
        </row>
        <row r="1671">
          <cell r="J1671">
            <v>0</v>
          </cell>
          <cell r="L1671">
            <v>0</v>
          </cell>
        </row>
        <row r="1672">
          <cell r="J1672">
            <v>0</v>
          </cell>
          <cell r="L1672">
            <v>0</v>
          </cell>
        </row>
        <row r="1677">
          <cell r="J1677" t="str">
            <v>금  액</v>
          </cell>
          <cell r="L1677" t="str">
            <v>금  액</v>
          </cell>
        </row>
        <row r="1678">
          <cell r="J1678">
            <v>0</v>
          </cell>
          <cell r="L1678">
            <v>0</v>
          </cell>
        </row>
        <row r="1679">
          <cell r="J1679">
            <v>0</v>
          </cell>
          <cell r="L1679">
            <v>0</v>
          </cell>
        </row>
        <row r="1680">
          <cell r="J1680">
            <v>0</v>
          </cell>
          <cell r="L1680">
            <v>0</v>
          </cell>
        </row>
        <row r="1681">
          <cell r="J1681">
            <v>0</v>
          </cell>
          <cell r="L1681">
            <v>0</v>
          </cell>
        </row>
        <row r="1682">
          <cell r="J1682">
            <v>0</v>
          </cell>
          <cell r="L1682">
            <v>0</v>
          </cell>
        </row>
        <row r="1683">
          <cell r="J1683">
            <v>0</v>
          </cell>
          <cell r="L1683">
            <v>0</v>
          </cell>
        </row>
        <row r="1684">
          <cell r="J1684">
            <v>0</v>
          </cell>
          <cell r="L1684">
            <v>0</v>
          </cell>
        </row>
        <row r="1685">
          <cell r="J1685">
            <v>0</v>
          </cell>
          <cell r="L1685">
            <v>0</v>
          </cell>
        </row>
        <row r="1686">
          <cell r="J1686">
            <v>0</v>
          </cell>
          <cell r="L1686">
            <v>0</v>
          </cell>
        </row>
        <row r="1687">
          <cell r="J1687">
            <v>0</v>
          </cell>
          <cell r="L1687">
            <v>0</v>
          </cell>
        </row>
        <row r="1688">
          <cell r="J1688">
            <v>0</v>
          </cell>
          <cell r="L1688">
            <v>0</v>
          </cell>
        </row>
        <row r="1689">
          <cell r="J1689">
            <v>0</v>
          </cell>
          <cell r="L1689">
            <v>0</v>
          </cell>
        </row>
        <row r="1690">
          <cell r="J1690">
            <v>0</v>
          </cell>
          <cell r="L1690">
            <v>0</v>
          </cell>
        </row>
        <row r="1691">
          <cell r="J1691">
            <v>0</v>
          </cell>
          <cell r="L1691">
            <v>0</v>
          </cell>
        </row>
        <row r="1692">
          <cell r="J1692">
            <v>0</v>
          </cell>
          <cell r="L1692">
            <v>0</v>
          </cell>
        </row>
        <row r="1693">
          <cell r="J1693">
            <v>0</v>
          </cell>
          <cell r="L1693">
            <v>0</v>
          </cell>
        </row>
        <row r="1694">
          <cell r="J1694">
            <v>0</v>
          </cell>
          <cell r="L1694">
            <v>0</v>
          </cell>
        </row>
        <row r="1699">
          <cell r="J1699" t="str">
            <v>금  액</v>
          </cell>
          <cell r="L1699" t="str">
            <v>금  액</v>
          </cell>
        </row>
        <row r="1700">
          <cell r="J1700">
            <v>0</v>
          </cell>
          <cell r="L1700">
            <v>0</v>
          </cell>
        </row>
        <row r="1701">
          <cell r="J1701">
            <v>0</v>
          </cell>
          <cell r="L1701">
            <v>0</v>
          </cell>
        </row>
        <row r="1702">
          <cell r="J1702">
            <v>0</v>
          </cell>
          <cell r="L1702">
            <v>0</v>
          </cell>
        </row>
        <row r="1703">
          <cell r="J1703">
            <v>0</v>
          </cell>
          <cell r="L1703">
            <v>0</v>
          </cell>
        </row>
        <row r="1704">
          <cell r="J1704">
            <v>0</v>
          </cell>
          <cell r="L1704">
            <v>0</v>
          </cell>
        </row>
        <row r="1705">
          <cell r="J1705">
            <v>0</v>
          </cell>
          <cell r="L1705">
            <v>0</v>
          </cell>
        </row>
        <row r="1706">
          <cell r="J1706">
            <v>0</v>
          </cell>
          <cell r="L1706">
            <v>0</v>
          </cell>
        </row>
        <row r="1707">
          <cell r="J1707">
            <v>0</v>
          </cell>
          <cell r="L1707">
            <v>0</v>
          </cell>
        </row>
        <row r="1708">
          <cell r="J1708">
            <v>0</v>
          </cell>
          <cell r="L1708">
            <v>0</v>
          </cell>
        </row>
        <row r="1709">
          <cell r="J1709">
            <v>0</v>
          </cell>
          <cell r="L1709">
            <v>0</v>
          </cell>
        </row>
        <row r="1710">
          <cell r="J1710">
            <v>0</v>
          </cell>
          <cell r="L1710">
            <v>0</v>
          </cell>
        </row>
        <row r="1711">
          <cell r="J1711">
            <v>0</v>
          </cell>
          <cell r="L1711">
            <v>0</v>
          </cell>
        </row>
        <row r="1712">
          <cell r="J1712">
            <v>0</v>
          </cell>
          <cell r="L1712">
            <v>0</v>
          </cell>
        </row>
        <row r="1713">
          <cell r="J1713">
            <v>0</v>
          </cell>
          <cell r="L1713">
            <v>0</v>
          </cell>
        </row>
        <row r="1714">
          <cell r="J1714">
            <v>0</v>
          </cell>
          <cell r="L1714">
            <v>0</v>
          </cell>
        </row>
        <row r="1715">
          <cell r="J1715">
            <v>0</v>
          </cell>
          <cell r="L1715">
            <v>0</v>
          </cell>
        </row>
        <row r="1716">
          <cell r="J1716">
            <v>0</v>
          </cell>
          <cell r="L1716">
            <v>0</v>
          </cell>
        </row>
        <row r="1721">
          <cell r="J1721" t="str">
            <v>금  액</v>
          </cell>
          <cell r="L1721" t="str">
            <v>금  액</v>
          </cell>
        </row>
        <row r="1722">
          <cell r="J1722">
            <v>0</v>
          </cell>
          <cell r="L1722">
            <v>0</v>
          </cell>
        </row>
        <row r="1723">
          <cell r="J1723">
            <v>0</v>
          </cell>
          <cell r="L1723">
            <v>0</v>
          </cell>
        </row>
        <row r="1724">
          <cell r="J1724">
            <v>0</v>
          </cell>
          <cell r="L1724">
            <v>0</v>
          </cell>
        </row>
        <row r="1725">
          <cell r="J1725">
            <v>0</v>
          </cell>
          <cell r="L1725">
            <v>0</v>
          </cell>
        </row>
        <row r="1726">
          <cell r="J1726">
            <v>0</v>
          </cell>
          <cell r="L1726">
            <v>0</v>
          </cell>
        </row>
        <row r="1727">
          <cell r="J1727">
            <v>0</v>
          </cell>
          <cell r="L1727">
            <v>0</v>
          </cell>
        </row>
        <row r="1728">
          <cell r="J1728">
            <v>0</v>
          </cell>
          <cell r="L1728">
            <v>0</v>
          </cell>
        </row>
        <row r="1729">
          <cell r="J1729">
            <v>0</v>
          </cell>
          <cell r="L1729">
            <v>0</v>
          </cell>
        </row>
        <row r="1730">
          <cell r="J1730">
            <v>0</v>
          </cell>
          <cell r="L1730">
            <v>0</v>
          </cell>
        </row>
        <row r="1731">
          <cell r="J1731">
            <v>0</v>
          </cell>
          <cell r="L1731">
            <v>0</v>
          </cell>
        </row>
        <row r="1732">
          <cell r="J1732">
            <v>0</v>
          </cell>
          <cell r="L1732">
            <v>0</v>
          </cell>
        </row>
        <row r="1733">
          <cell r="J1733">
            <v>0</v>
          </cell>
          <cell r="L1733">
            <v>0</v>
          </cell>
        </row>
        <row r="1734">
          <cell r="J1734">
            <v>0</v>
          </cell>
          <cell r="L1734">
            <v>0</v>
          </cell>
        </row>
        <row r="1735">
          <cell r="J1735">
            <v>0</v>
          </cell>
          <cell r="L1735">
            <v>0</v>
          </cell>
        </row>
        <row r="1736">
          <cell r="J1736">
            <v>0</v>
          </cell>
          <cell r="L1736">
            <v>0</v>
          </cell>
        </row>
        <row r="1737">
          <cell r="J1737">
            <v>0</v>
          </cell>
          <cell r="L1737">
            <v>0</v>
          </cell>
        </row>
        <row r="1738">
          <cell r="J1738">
            <v>0</v>
          </cell>
          <cell r="L1738">
            <v>0</v>
          </cell>
        </row>
        <row r="1743">
          <cell r="J1743" t="str">
            <v>금  액</v>
          </cell>
          <cell r="L1743" t="str">
            <v>금  액</v>
          </cell>
        </row>
        <row r="1744">
          <cell r="J1744">
            <v>0</v>
          </cell>
          <cell r="L1744">
            <v>0</v>
          </cell>
        </row>
        <row r="1745">
          <cell r="J1745">
            <v>0</v>
          </cell>
          <cell r="L1745">
            <v>0</v>
          </cell>
        </row>
        <row r="1746">
          <cell r="J1746">
            <v>0</v>
          </cell>
          <cell r="L1746">
            <v>0</v>
          </cell>
        </row>
        <row r="1747">
          <cell r="J1747">
            <v>0</v>
          </cell>
          <cell r="L1747">
            <v>0</v>
          </cell>
        </row>
        <row r="1748">
          <cell r="J1748">
            <v>0</v>
          </cell>
          <cell r="L1748">
            <v>0</v>
          </cell>
        </row>
        <row r="1749">
          <cell r="J1749">
            <v>0</v>
          </cell>
          <cell r="L1749">
            <v>0</v>
          </cell>
        </row>
        <row r="1750">
          <cell r="J1750">
            <v>0</v>
          </cell>
          <cell r="L1750">
            <v>0</v>
          </cell>
        </row>
        <row r="1751">
          <cell r="J1751">
            <v>0</v>
          </cell>
          <cell r="L1751">
            <v>0</v>
          </cell>
        </row>
        <row r="1752">
          <cell r="J1752">
            <v>0</v>
          </cell>
          <cell r="L1752">
            <v>0</v>
          </cell>
        </row>
        <row r="1753">
          <cell r="J1753">
            <v>0</v>
          </cell>
          <cell r="L1753">
            <v>0</v>
          </cell>
        </row>
        <row r="1754">
          <cell r="J1754">
            <v>0</v>
          </cell>
          <cell r="L1754">
            <v>0</v>
          </cell>
        </row>
        <row r="1755">
          <cell r="J1755">
            <v>0</v>
          </cell>
          <cell r="L1755">
            <v>0</v>
          </cell>
        </row>
        <row r="1756">
          <cell r="J1756">
            <v>0</v>
          </cell>
          <cell r="L1756">
            <v>0</v>
          </cell>
        </row>
        <row r="1757">
          <cell r="J1757">
            <v>0</v>
          </cell>
          <cell r="L1757">
            <v>0</v>
          </cell>
        </row>
        <row r="1758">
          <cell r="J1758">
            <v>0</v>
          </cell>
          <cell r="L1758">
            <v>0</v>
          </cell>
        </row>
        <row r="1759">
          <cell r="J1759">
            <v>0</v>
          </cell>
          <cell r="L1759">
            <v>0</v>
          </cell>
        </row>
        <row r="1760">
          <cell r="J1760">
            <v>0</v>
          </cell>
          <cell r="L1760">
            <v>0</v>
          </cell>
        </row>
        <row r="1765">
          <cell r="J1765" t="str">
            <v>금  액</v>
          </cell>
          <cell r="L1765" t="str">
            <v>금  액</v>
          </cell>
        </row>
        <row r="1766">
          <cell r="J1766">
            <v>0</v>
          </cell>
          <cell r="L1766">
            <v>0</v>
          </cell>
        </row>
        <row r="1767">
          <cell r="J1767">
            <v>0</v>
          </cell>
          <cell r="L1767">
            <v>0</v>
          </cell>
        </row>
        <row r="1768">
          <cell r="J1768">
            <v>0</v>
          </cell>
          <cell r="L1768">
            <v>0</v>
          </cell>
        </row>
        <row r="1769">
          <cell r="J1769">
            <v>0</v>
          </cell>
          <cell r="L1769">
            <v>0</v>
          </cell>
        </row>
        <row r="1770">
          <cell r="J1770">
            <v>0</v>
          </cell>
          <cell r="L1770">
            <v>0</v>
          </cell>
        </row>
        <row r="1771">
          <cell r="J1771">
            <v>0</v>
          </cell>
          <cell r="L1771">
            <v>0</v>
          </cell>
        </row>
        <row r="1772">
          <cell r="J1772">
            <v>0</v>
          </cell>
          <cell r="L1772">
            <v>0</v>
          </cell>
        </row>
        <row r="1773">
          <cell r="J1773">
            <v>0</v>
          </cell>
          <cell r="L1773">
            <v>0</v>
          </cell>
        </row>
        <row r="1774">
          <cell r="J1774">
            <v>0</v>
          </cell>
          <cell r="L1774">
            <v>0</v>
          </cell>
        </row>
        <row r="1775">
          <cell r="J1775">
            <v>0</v>
          </cell>
          <cell r="L1775">
            <v>0</v>
          </cell>
        </row>
        <row r="1776">
          <cell r="J1776">
            <v>0</v>
          </cell>
          <cell r="L1776">
            <v>0</v>
          </cell>
        </row>
        <row r="1777">
          <cell r="J1777">
            <v>0</v>
          </cell>
          <cell r="L1777">
            <v>0</v>
          </cell>
        </row>
        <row r="1778">
          <cell r="J1778">
            <v>0</v>
          </cell>
          <cell r="L1778">
            <v>0</v>
          </cell>
        </row>
        <row r="1779">
          <cell r="J1779">
            <v>0</v>
          </cell>
          <cell r="L1779">
            <v>0</v>
          </cell>
        </row>
        <row r="1780">
          <cell r="J1780">
            <v>0</v>
          </cell>
          <cell r="L1780">
            <v>0</v>
          </cell>
        </row>
        <row r="1781">
          <cell r="J1781">
            <v>0</v>
          </cell>
          <cell r="L1781">
            <v>0</v>
          </cell>
        </row>
        <row r="1782">
          <cell r="J1782">
            <v>0</v>
          </cell>
          <cell r="L1782">
            <v>0</v>
          </cell>
        </row>
        <row r="1787">
          <cell r="J1787" t="str">
            <v>금  액</v>
          </cell>
          <cell r="L1787" t="str">
            <v>금  액</v>
          </cell>
        </row>
        <row r="1788">
          <cell r="J1788">
            <v>0</v>
          </cell>
          <cell r="L1788">
            <v>0</v>
          </cell>
        </row>
        <row r="1789">
          <cell r="J1789">
            <v>0</v>
          </cell>
          <cell r="L1789">
            <v>0</v>
          </cell>
        </row>
        <row r="1790">
          <cell r="J1790">
            <v>0</v>
          </cell>
          <cell r="L1790">
            <v>0</v>
          </cell>
        </row>
        <row r="1791">
          <cell r="J1791">
            <v>0</v>
          </cell>
          <cell r="L1791">
            <v>0</v>
          </cell>
        </row>
        <row r="1792">
          <cell r="J1792">
            <v>0</v>
          </cell>
          <cell r="L1792">
            <v>0</v>
          </cell>
        </row>
        <row r="1793">
          <cell r="J1793">
            <v>0</v>
          </cell>
          <cell r="L1793">
            <v>0</v>
          </cell>
        </row>
        <row r="1794">
          <cell r="J1794">
            <v>0</v>
          </cell>
          <cell r="L1794">
            <v>0</v>
          </cell>
        </row>
        <row r="1795">
          <cell r="J1795">
            <v>0</v>
          </cell>
          <cell r="L1795">
            <v>0</v>
          </cell>
        </row>
        <row r="1796">
          <cell r="J1796">
            <v>0</v>
          </cell>
          <cell r="L1796">
            <v>0</v>
          </cell>
        </row>
        <row r="1797">
          <cell r="J1797">
            <v>0</v>
          </cell>
          <cell r="L1797">
            <v>0</v>
          </cell>
        </row>
        <row r="1798">
          <cell r="J1798">
            <v>0</v>
          </cell>
          <cell r="L1798">
            <v>0</v>
          </cell>
        </row>
        <row r="1799">
          <cell r="J1799">
            <v>0</v>
          </cell>
          <cell r="L1799">
            <v>0</v>
          </cell>
        </row>
        <row r="1800">
          <cell r="J1800">
            <v>0</v>
          </cell>
          <cell r="L1800">
            <v>0</v>
          </cell>
        </row>
        <row r="1801">
          <cell r="J1801">
            <v>0</v>
          </cell>
          <cell r="L1801">
            <v>0</v>
          </cell>
        </row>
        <row r="1802">
          <cell r="J1802">
            <v>0</v>
          </cell>
          <cell r="L1802">
            <v>0</v>
          </cell>
        </row>
        <row r="1803">
          <cell r="J1803">
            <v>0</v>
          </cell>
          <cell r="L1803">
            <v>0</v>
          </cell>
        </row>
        <row r="1804">
          <cell r="J1804">
            <v>0</v>
          </cell>
          <cell r="L1804">
            <v>0</v>
          </cell>
        </row>
        <row r="1809">
          <cell r="J1809" t="str">
            <v>금  액</v>
          </cell>
          <cell r="L1809" t="str">
            <v>금  액</v>
          </cell>
        </row>
        <row r="1810">
          <cell r="J1810">
            <v>0</v>
          </cell>
          <cell r="L1810">
            <v>0</v>
          </cell>
        </row>
        <row r="1811">
          <cell r="J1811">
            <v>0</v>
          </cell>
          <cell r="L1811">
            <v>0</v>
          </cell>
        </row>
        <row r="1812">
          <cell r="J1812">
            <v>0</v>
          </cell>
          <cell r="L1812">
            <v>0</v>
          </cell>
        </row>
        <row r="1813">
          <cell r="J1813">
            <v>0</v>
          </cell>
          <cell r="L1813">
            <v>0</v>
          </cell>
        </row>
        <row r="1814">
          <cell r="J1814">
            <v>0</v>
          </cell>
          <cell r="L1814">
            <v>0</v>
          </cell>
        </row>
        <row r="1815">
          <cell r="J1815">
            <v>0</v>
          </cell>
          <cell r="L1815">
            <v>0</v>
          </cell>
        </row>
        <row r="1816">
          <cell r="J1816">
            <v>0</v>
          </cell>
          <cell r="L1816">
            <v>0</v>
          </cell>
        </row>
        <row r="1817">
          <cell r="J1817">
            <v>0</v>
          </cell>
          <cell r="L1817">
            <v>0</v>
          </cell>
        </row>
        <row r="1818">
          <cell r="J1818">
            <v>0</v>
          </cell>
          <cell r="L1818">
            <v>0</v>
          </cell>
        </row>
        <row r="1819">
          <cell r="J1819">
            <v>0</v>
          </cell>
          <cell r="L1819">
            <v>0</v>
          </cell>
        </row>
        <row r="1820">
          <cell r="J1820">
            <v>0</v>
          </cell>
          <cell r="L1820">
            <v>0</v>
          </cell>
        </row>
        <row r="1821">
          <cell r="J1821">
            <v>0</v>
          </cell>
          <cell r="L1821">
            <v>0</v>
          </cell>
        </row>
        <row r="1822">
          <cell r="J1822">
            <v>0</v>
          </cell>
          <cell r="L1822">
            <v>0</v>
          </cell>
        </row>
        <row r="1823">
          <cell r="J1823">
            <v>0</v>
          </cell>
          <cell r="L1823">
            <v>0</v>
          </cell>
        </row>
        <row r="1824">
          <cell r="J1824">
            <v>0</v>
          </cell>
          <cell r="L1824">
            <v>0</v>
          </cell>
        </row>
        <row r="1825">
          <cell r="J1825">
            <v>0</v>
          </cell>
          <cell r="L1825">
            <v>0</v>
          </cell>
        </row>
        <row r="1826">
          <cell r="J1826">
            <v>0</v>
          </cell>
          <cell r="L1826">
            <v>0</v>
          </cell>
        </row>
        <row r="1831">
          <cell r="J1831" t="str">
            <v>금  액</v>
          </cell>
          <cell r="L1831" t="str">
            <v>금  액</v>
          </cell>
        </row>
        <row r="1832">
          <cell r="J1832">
            <v>0</v>
          </cell>
          <cell r="L1832">
            <v>0</v>
          </cell>
        </row>
        <row r="1833">
          <cell r="J1833">
            <v>0</v>
          </cell>
          <cell r="L1833">
            <v>0</v>
          </cell>
        </row>
        <row r="1834">
          <cell r="J1834">
            <v>0</v>
          </cell>
          <cell r="L1834">
            <v>0</v>
          </cell>
        </row>
        <row r="1835">
          <cell r="J1835">
            <v>0</v>
          </cell>
          <cell r="L1835">
            <v>0</v>
          </cell>
        </row>
        <row r="1836">
          <cell r="J1836">
            <v>0</v>
          </cell>
          <cell r="L1836">
            <v>0</v>
          </cell>
        </row>
        <row r="1837">
          <cell r="J1837">
            <v>0</v>
          </cell>
          <cell r="L1837">
            <v>0</v>
          </cell>
        </row>
        <row r="1838">
          <cell r="J1838">
            <v>0</v>
          </cell>
          <cell r="L1838">
            <v>0</v>
          </cell>
        </row>
        <row r="1839">
          <cell r="J1839">
            <v>0</v>
          </cell>
          <cell r="L1839">
            <v>0</v>
          </cell>
        </row>
        <row r="1840">
          <cell r="J1840">
            <v>0</v>
          </cell>
          <cell r="L1840">
            <v>0</v>
          </cell>
        </row>
        <row r="1841">
          <cell r="J1841">
            <v>0</v>
          </cell>
          <cell r="L1841">
            <v>0</v>
          </cell>
        </row>
        <row r="1842">
          <cell r="J1842">
            <v>0</v>
          </cell>
          <cell r="L1842">
            <v>0</v>
          </cell>
        </row>
        <row r="1843">
          <cell r="J1843">
            <v>0</v>
          </cell>
          <cell r="L1843">
            <v>0</v>
          </cell>
        </row>
        <row r="1844">
          <cell r="J1844">
            <v>0</v>
          </cell>
          <cell r="L1844">
            <v>0</v>
          </cell>
        </row>
        <row r="1845">
          <cell r="J1845">
            <v>0</v>
          </cell>
          <cell r="L1845">
            <v>0</v>
          </cell>
        </row>
        <row r="1846">
          <cell r="J1846">
            <v>0</v>
          </cell>
          <cell r="L1846">
            <v>0</v>
          </cell>
        </row>
        <row r="1847">
          <cell r="J1847">
            <v>0</v>
          </cell>
          <cell r="L1847">
            <v>0</v>
          </cell>
        </row>
        <row r="1848">
          <cell r="J1848">
            <v>0</v>
          </cell>
          <cell r="L1848">
            <v>0</v>
          </cell>
        </row>
        <row r="1853">
          <cell r="J1853" t="str">
            <v>금  액</v>
          </cell>
          <cell r="L1853" t="str">
            <v>금  액</v>
          </cell>
        </row>
        <row r="1854">
          <cell r="J1854">
            <v>0</v>
          </cell>
          <cell r="L1854">
            <v>0</v>
          </cell>
        </row>
        <row r="1855">
          <cell r="J1855">
            <v>0</v>
          </cell>
          <cell r="L1855">
            <v>0</v>
          </cell>
        </row>
        <row r="1856">
          <cell r="J1856">
            <v>0</v>
          </cell>
          <cell r="L1856">
            <v>0</v>
          </cell>
        </row>
        <row r="1857">
          <cell r="J1857">
            <v>0</v>
          </cell>
          <cell r="L1857">
            <v>0</v>
          </cell>
        </row>
        <row r="1858">
          <cell r="J1858">
            <v>0</v>
          </cell>
          <cell r="L1858">
            <v>0</v>
          </cell>
        </row>
        <row r="1859">
          <cell r="J1859">
            <v>0</v>
          </cell>
          <cell r="L1859">
            <v>0</v>
          </cell>
        </row>
        <row r="1860">
          <cell r="J1860">
            <v>0</v>
          </cell>
          <cell r="L1860">
            <v>0</v>
          </cell>
        </row>
        <row r="1861">
          <cell r="J1861">
            <v>0</v>
          </cell>
          <cell r="L1861">
            <v>0</v>
          </cell>
        </row>
        <row r="1862">
          <cell r="J1862">
            <v>0</v>
          </cell>
          <cell r="L1862">
            <v>0</v>
          </cell>
        </row>
        <row r="1863">
          <cell r="J1863">
            <v>0</v>
          </cell>
          <cell r="L1863">
            <v>0</v>
          </cell>
        </row>
        <row r="1864">
          <cell r="J1864">
            <v>0</v>
          </cell>
          <cell r="L1864">
            <v>0</v>
          </cell>
        </row>
        <row r="1865">
          <cell r="J1865">
            <v>0</v>
          </cell>
          <cell r="L1865">
            <v>0</v>
          </cell>
        </row>
        <row r="1866">
          <cell r="J1866">
            <v>0</v>
          </cell>
          <cell r="L1866">
            <v>0</v>
          </cell>
        </row>
        <row r="1867">
          <cell r="J1867">
            <v>0</v>
          </cell>
          <cell r="L1867">
            <v>0</v>
          </cell>
        </row>
        <row r="1868">
          <cell r="J1868">
            <v>0</v>
          </cell>
          <cell r="L1868">
            <v>0</v>
          </cell>
        </row>
        <row r="1869">
          <cell r="J1869">
            <v>0</v>
          </cell>
          <cell r="L1869">
            <v>0</v>
          </cell>
        </row>
        <row r="1870">
          <cell r="J1870">
            <v>0</v>
          </cell>
          <cell r="L1870">
            <v>0</v>
          </cell>
        </row>
        <row r="1875">
          <cell r="J1875" t="str">
            <v>금  액</v>
          </cell>
          <cell r="L1875" t="str">
            <v>금  액</v>
          </cell>
        </row>
        <row r="1876">
          <cell r="J1876">
            <v>0</v>
          </cell>
          <cell r="L1876">
            <v>0</v>
          </cell>
        </row>
        <row r="1877">
          <cell r="J1877">
            <v>0</v>
          </cell>
          <cell r="L1877">
            <v>0</v>
          </cell>
        </row>
        <row r="1878">
          <cell r="J1878">
            <v>0</v>
          </cell>
          <cell r="L1878">
            <v>0</v>
          </cell>
        </row>
        <row r="1879">
          <cell r="J1879">
            <v>0</v>
          </cell>
          <cell r="L1879">
            <v>0</v>
          </cell>
        </row>
        <row r="1880">
          <cell r="J1880">
            <v>0</v>
          </cell>
          <cell r="L1880">
            <v>0</v>
          </cell>
        </row>
        <row r="1881">
          <cell r="J1881">
            <v>0</v>
          </cell>
          <cell r="L1881">
            <v>0</v>
          </cell>
        </row>
        <row r="1882">
          <cell r="J1882">
            <v>0</v>
          </cell>
          <cell r="L1882">
            <v>0</v>
          </cell>
        </row>
        <row r="1883">
          <cell r="J1883">
            <v>0</v>
          </cell>
          <cell r="L1883">
            <v>0</v>
          </cell>
        </row>
        <row r="1884">
          <cell r="J1884">
            <v>0</v>
          </cell>
          <cell r="L1884">
            <v>0</v>
          </cell>
        </row>
        <row r="1885">
          <cell r="J1885">
            <v>0</v>
          </cell>
          <cell r="L1885">
            <v>0</v>
          </cell>
        </row>
        <row r="1886">
          <cell r="J1886">
            <v>0</v>
          </cell>
          <cell r="L1886">
            <v>0</v>
          </cell>
        </row>
        <row r="1887">
          <cell r="J1887">
            <v>0</v>
          </cell>
          <cell r="L1887">
            <v>0</v>
          </cell>
        </row>
        <row r="1888">
          <cell r="J1888">
            <v>0</v>
          </cell>
          <cell r="L1888">
            <v>0</v>
          </cell>
        </row>
        <row r="1889">
          <cell r="J1889">
            <v>0</v>
          </cell>
          <cell r="L1889">
            <v>0</v>
          </cell>
        </row>
        <row r="1890">
          <cell r="J1890">
            <v>0</v>
          </cell>
          <cell r="L1890">
            <v>0</v>
          </cell>
        </row>
        <row r="1891">
          <cell r="J1891">
            <v>0</v>
          </cell>
          <cell r="L1891">
            <v>0</v>
          </cell>
        </row>
        <row r="1892">
          <cell r="J1892">
            <v>0</v>
          </cell>
          <cell r="L1892">
            <v>0</v>
          </cell>
        </row>
        <row r="1897">
          <cell r="J1897" t="str">
            <v>금  액</v>
          </cell>
          <cell r="L1897" t="str">
            <v>금  액</v>
          </cell>
        </row>
        <row r="1898">
          <cell r="J1898">
            <v>0</v>
          </cell>
          <cell r="L1898">
            <v>0</v>
          </cell>
        </row>
        <row r="1899">
          <cell r="J1899">
            <v>0</v>
          </cell>
          <cell r="L1899">
            <v>0</v>
          </cell>
        </row>
        <row r="1900">
          <cell r="J1900">
            <v>0</v>
          </cell>
          <cell r="L1900">
            <v>0</v>
          </cell>
        </row>
        <row r="1901">
          <cell r="J1901">
            <v>0</v>
          </cell>
          <cell r="L1901">
            <v>0</v>
          </cell>
        </row>
        <row r="1902">
          <cell r="J1902">
            <v>0</v>
          </cell>
          <cell r="L1902">
            <v>0</v>
          </cell>
        </row>
        <row r="1903">
          <cell r="J1903">
            <v>0</v>
          </cell>
          <cell r="L1903">
            <v>0</v>
          </cell>
        </row>
        <row r="1904">
          <cell r="J1904">
            <v>0</v>
          </cell>
          <cell r="L1904">
            <v>0</v>
          </cell>
        </row>
        <row r="1905">
          <cell r="J1905">
            <v>0</v>
          </cell>
          <cell r="L1905">
            <v>0</v>
          </cell>
        </row>
        <row r="1906">
          <cell r="J1906">
            <v>0</v>
          </cell>
          <cell r="L1906">
            <v>0</v>
          </cell>
        </row>
        <row r="1907">
          <cell r="J1907">
            <v>0</v>
          </cell>
          <cell r="L1907">
            <v>0</v>
          </cell>
        </row>
        <row r="1908">
          <cell r="J1908">
            <v>0</v>
          </cell>
          <cell r="L1908">
            <v>0</v>
          </cell>
        </row>
        <row r="1909">
          <cell r="J1909">
            <v>0</v>
          </cell>
          <cell r="L1909">
            <v>0</v>
          </cell>
        </row>
        <row r="1910">
          <cell r="J1910">
            <v>0</v>
          </cell>
          <cell r="L1910">
            <v>0</v>
          </cell>
        </row>
        <row r="1911">
          <cell r="J1911">
            <v>0</v>
          </cell>
          <cell r="L1911">
            <v>0</v>
          </cell>
        </row>
        <row r="1912">
          <cell r="J1912">
            <v>0</v>
          </cell>
          <cell r="L1912">
            <v>0</v>
          </cell>
        </row>
        <row r="1913">
          <cell r="J1913">
            <v>0</v>
          </cell>
          <cell r="L1913">
            <v>0</v>
          </cell>
        </row>
        <row r="1914">
          <cell r="J1914">
            <v>0</v>
          </cell>
          <cell r="L1914">
            <v>0</v>
          </cell>
        </row>
        <row r="1919">
          <cell r="J1919" t="str">
            <v>금  액</v>
          </cell>
          <cell r="L1919" t="str">
            <v>금  액</v>
          </cell>
        </row>
        <row r="1920">
          <cell r="J1920">
            <v>0</v>
          </cell>
          <cell r="L1920">
            <v>0</v>
          </cell>
        </row>
        <row r="1921">
          <cell r="J1921">
            <v>0</v>
          </cell>
          <cell r="L1921">
            <v>0</v>
          </cell>
        </row>
        <row r="1922">
          <cell r="J1922">
            <v>0</v>
          </cell>
          <cell r="L1922">
            <v>0</v>
          </cell>
        </row>
        <row r="1923">
          <cell r="J1923">
            <v>0</v>
          </cell>
          <cell r="L1923">
            <v>0</v>
          </cell>
        </row>
        <row r="1924">
          <cell r="J1924">
            <v>0</v>
          </cell>
          <cell r="L1924">
            <v>0</v>
          </cell>
        </row>
        <row r="1925">
          <cell r="J1925">
            <v>0</v>
          </cell>
          <cell r="L1925">
            <v>0</v>
          </cell>
        </row>
        <row r="1926">
          <cell r="J1926">
            <v>0</v>
          </cell>
          <cell r="L1926">
            <v>0</v>
          </cell>
        </row>
        <row r="1927">
          <cell r="J1927">
            <v>0</v>
          </cell>
          <cell r="L1927">
            <v>0</v>
          </cell>
        </row>
        <row r="1928">
          <cell r="J1928">
            <v>0</v>
          </cell>
          <cell r="L1928">
            <v>0</v>
          </cell>
        </row>
        <row r="1929">
          <cell r="J1929">
            <v>0</v>
          </cell>
          <cell r="L1929">
            <v>0</v>
          </cell>
        </row>
        <row r="1930">
          <cell r="J1930">
            <v>0</v>
          </cell>
          <cell r="L1930">
            <v>0</v>
          </cell>
        </row>
        <row r="1931">
          <cell r="J1931">
            <v>0</v>
          </cell>
          <cell r="L1931">
            <v>0</v>
          </cell>
        </row>
        <row r="1932">
          <cell r="J1932">
            <v>0</v>
          </cell>
          <cell r="L1932">
            <v>0</v>
          </cell>
        </row>
        <row r="1933">
          <cell r="J1933">
            <v>0</v>
          </cell>
          <cell r="L1933">
            <v>0</v>
          </cell>
        </row>
        <row r="1934">
          <cell r="J1934">
            <v>0</v>
          </cell>
          <cell r="L1934">
            <v>0</v>
          </cell>
        </row>
        <row r="1935">
          <cell r="J1935">
            <v>0</v>
          </cell>
          <cell r="L1935">
            <v>0</v>
          </cell>
        </row>
        <row r="1936">
          <cell r="J1936">
            <v>0</v>
          </cell>
          <cell r="L1936">
            <v>0</v>
          </cell>
        </row>
        <row r="1941">
          <cell r="J1941" t="str">
            <v>금  액</v>
          </cell>
          <cell r="L1941" t="str">
            <v>금  액</v>
          </cell>
        </row>
        <row r="1942">
          <cell r="J1942">
            <v>0</v>
          </cell>
          <cell r="L1942">
            <v>0</v>
          </cell>
        </row>
        <row r="1943">
          <cell r="J1943">
            <v>0</v>
          </cell>
          <cell r="L1943">
            <v>0</v>
          </cell>
        </row>
        <row r="1944">
          <cell r="J1944">
            <v>0</v>
          </cell>
          <cell r="L1944">
            <v>0</v>
          </cell>
        </row>
        <row r="1945">
          <cell r="J1945">
            <v>0</v>
          </cell>
          <cell r="L1945">
            <v>0</v>
          </cell>
        </row>
        <row r="1946">
          <cell r="J1946">
            <v>0</v>
          </cell>
          <cell r="L1946">
            <v>0</v>
          </cell>
        </row>
        <row r="1947">
          <cell r="J1947">
            <v>0</v>
          </cell>
          <cell r="L1947">
            <v>0</v>
          </cell>
        </row>
        <row r="1948">
          <cell r="J1948">
            <v>0</v>
          </cell>
          <cell r="L1948">
            <v>0</v>
          </cell>
        </row>
        <row r="1949">
          <cell r="J1949">
            <v>0</v>
          </cell>
          <cell r="L1949">
            <v>0</v>
          </cell>
        </row>
        <row r="1950">
          <cell r="J1950">
            <v>0</v>
          </cell>
          <cell r="L1950">
            <v>0</v>
          </cell>
        </row>
        <row r="1951">
          <cell r="J1951">
            <v>0</v>
          </cell>
          <cell r="L1951">
            <v>0</v>
          </cell>
        </row>
        <row r="1952">
          <cell r="J1952">
            <v>0</v>
          </cell>
          <cell r="L1952">
            <v>0</v>
          </cell>
        </row>
        <row r="1953">
          <cell r="J1953">
            <v>0</v>
          </cell>
          <cell r="L1953">
            <v>0</v>
          </cell>
        </row>
        <row r="1954">
          <cell r="J1954">
            <v>0</v>
          </cell>
          <cell r="L1954">
            <v>0</v>
          </cell>
        </row>
        <row r="1955">
          <cell r="J1955">
            <v>0</v>
          </cell>
          <cell r="L1955">
            <v>0</v>
          </cell>
        </row>
        <row r="1956">
          <cell r="J1956">
            <v>0</v>
          </cell>
          <cell r="L1956">
            <v>0</v>
          </cell>
        </row>
        <row r="1957">
          <cell r="J1957">
            <v>0</v>
          </cell>
          <cell r="L1957">
            <v>0</v>
          </cell>
        </row>
        <row r="1958">
          <cell r="J1958">
            <v>0</v>
          </cell>
          <cell r="L1958">
            <v>0</v>
          </cell>
        </row>
        <row r="1963">
          <cell r="J1963" t="str">
            <v>금  액</v>
          </cell>
          <cell r="L1963" t="str">
            <v>금  액</v>
          </cell>
        </row>
        <row r="1964">
          <cell r="J1964">
            <v>0</v>
          </cell>
          <cell r="L1964">
            <v>0</v>
          </cell>
        </row>
        <row r="1965">
          <cell r="J1965">
            <v>0</v>
          </cell>
          <cell r="L1965">
            <v>0</v>
          </cell>
        </row>
        <row r="1966">
          <cell r="J1966">
            <v>0</v>
          </cell>
          <cell r="L1966">
            <v>0</v>
          </cell>
        </row>
        <row r="1967">
          <cell r="J1967">
            <v>0</v>
          </cell>
          <cell r="L1967">
            <v>0</v>
          </cell>
        </row>
        <row r="1968">
          <cell r="J1968">
            <v>0</v>
          </cell>
          <cell r="L1968">
            <v>0</v>
          </cell>
        </row>
        <row r="1969">
          <cell r="J1969">
            <v>0</v>
          </cell>
          <cell r="L1969">
            <v>0</v>
          </cell>
        </row>
        <row r="1970">
          <cell r="J1970">
            <v>0</v>
          </cell>
          <cell r="L1970">
            <v>0</v>
          </cell>
        </row>
        <row r="1971">
          <cell r="J1971">
            <v>0</v>
          </cell>
          <cell r="L1971">
            <v>0</v>
          </cell>
        </row>
        <row r="1972">
          <cell r="J1972">
            <v>0</v>
          </cell>
          <cell r="L1972">
            <v>0</v>
          </cell>
        </row>
        <row r="1973">
          <cell r="J1973">
            <v>0</v>
          </cell>
          <cell r="L1973">
            <v>0</v>
          </cell>
        </row>
        <row r="1974">
          <cell r="J1974">
            <v>0</v>
          </cell>
          <cell r="L1974">
            <v>0</v>
          </cell>
        </row>
        <row r="1975">
          <cell r="J1975">
            <v>0</v>
          </cell>
          <cell r="L1975">
            <v>0</v>
          </cell>
        </row>
        <row r="1976">
          <cell r="J1976">
            <v>0</v>
          </cell>
          <cell r="L1976">
            <v>0</v>
          </cell>
        </row>
        <row r="1977">
          <cell r="J1977">
            <v>0</v>
          </cell>
          <cell r="L1977">
            <v>0</v>
          </cell>
        </row>
        <row r="1978">
          <cell r="J1978">
            <v>0</v>
          </cell>
          <cell r="L1978">
            <v>0</v>
          </cell>
        </row>
        <row r="1979">
          <cell r="J1979">
            <v>0</v>
          </cell>
          <cell r="L1979">
            <v>0</v>
          </cell>
        </row>
        <row r="1980">
          <cell r="J1980">
            <v>0</v>
          </cell>
          <cell r="L1980">
            <v>0</v>
          </cell>
        </row>
        <row r="1985">
          <cell r="J1985" t="str">
            <v>금  액</v>
          </cell>
          <cell r="L1985" t="str">
            <v>금  액</v>
          </cell>
        </row>
        <row r="1986">
          <cell r="J1986">
            <v>0</v>
          </cell>
          <cell r="L1986">
            <v>0</v>
          </cell>
        </row>
        <row r="1987">
          <cell r="J1987">
            <v>0</v>
          </cell>
          <cell r="L1987">
            <v>0</v>
          </cell>
        </row>
        <row r="1988">
          <cell r="J1988">
            <v>0</v>
          </cell>
          <cell r="L1988">
            <v>0</v>
          </cell>
        </row>
        <row r="1989">
          <cell r="J1989">
            <v>0</v>
          </cell>
          <cell r="L1989">
            <v>0</v>
          </cell>
        </row>
        <row r="1990">
          <cell r="J1990">
            <v>0</v>
          </cell>
          <cell r="L1990">
            <v>0</v>
          </cell>
        </row>
        <row r="1991">
          <cell r="J1991">
            <v>0</v>
          </cell>
          <cell r="L1991">
            <v>0</v>
          </cell>
        </row>
        <row r="1992">
          <cell r="J1992">
            <v>0</v>
          </cell>
          <cell r="L1992">
            <v>0</v>
          </cell>
        </row>
        <row r="1993">
          <cell r="J1993">
            <v>0</v>
          </cell>
          <cell r="L1993">
            <v>0</v>
          </cell>
        </row>
        <row r="1994">
          <cell r="J1994">
            <v>0</v>
          </cell>
          <cell r="L1994">
            <v>0</v>
          </cell>
        </row>
        <row r="1995">
          <cell r="J1995">
            <v>0</v>
          </cell>
          <cell r="L1995">
            <v>0</v>
          </cell>
        </row>
        <row r="1996">
          <cell r="J1996">
            <v>0</v>
          </cell>
          <cell r="L1996">
            <v>0</v>
          </cell>
        </row>
        <row r="1997">
          <cell r="J1997">
            <v>0</v>
          </cell>
          <cell r="L1997">
            <v>0</v>
          </cell>
        </row>
        <row r="1998">
          <cell r="J1998">
            <v>0</v>
          </cell>
          <cell r="L1998">
            <v>0</v>
          </cell>
        </row>
        <row r="1999">
          <cell r="J1999">
            <v>0</v>
          </cell>
          <cell r="L1999">
            <v>0</v>
          </cell>
        </row>
        <row r="2000">
          <cell r="J2000">
            <v>0</v>
          </cell>
          <cell r="L2000">
            <v>0</v>
          </cell>
        </row>
        <row r="2001">
          <cell r="J2001">
            <v>0</v>
          </cell>
          <cell r="L2001">
            <v>0</v>
          </cell>
        </row>
        <row r="2002">
          <cell r="J2002">
            <v>0</v>
          </cell>
          <cell r="L2002">
            <v>0</v>
          </cell>
        </row>
        <row r="2007">
          <cell r="J2007" t="str">
            <v>금  액</v>
          </cell>
          <cell r="L2007" t="str">
            <v>금  액</v>
          </cell>
        </row>
        <row r="2008">
          <cell r="J2008">
            <v>0</v>
          </cell>
          <cell r="L2008">
            <v>0</v>
          </cell>
        </row>
        <row r="2009">
          <cell r="J2009">
            <v>0</v>
          </cell>
          <cell r="L2009">
            <v>0</v>
          </cell>
        </row>
        <row r="2010">
          <cell r="J2010">
            <v>0</v>
          </cell>
          <cell r="L2010">
            <v>0</v>
          </cell>
        </row>
        <row r="2011">
          <cell r="J2011">
            <v>0</v>
          </cell>
          <cell r="L2011">
            <v>0</v>
          </cell>
        </row>
        <row r="2012">
          <cell r="J2012">
            <v>0</v>
          </cell>
          <cell r="L2012">
            <v>0</v>
          </cell>
        </row>
        <row r="2013">
          <cell r="J2013">
            <v>0</v>
          </cell>
          <cell r="L2013">
            <v>0</v>
          </cell>
        </row>
        <row r="2014">
          <cell r="J2014">
            <v>0</v>
          </cell>
          <cell r="L2014">
            <v>0</v>
          </cell>
        </row>
        <row r="2015">
          <cell r="J2015">
            <v>0</v>
          </cell>
          <cell r="L2015">
            <v>0</v>
          </cell>
        </row>
        <row r="2016">
          <cell r="J2016">
            <v>0</v>
          </cell>
          <cell r="L2016">
            <v>0</v>
          </cell>
        </row>
        <row r="2017">
          <cell r="J2017">
            <v>0</v>
          </cell>
          <cell r="L2017">
            <v>0</v>
          </cell>
        </row>
        <row r="2018">
          <cell r="J2018">
            <v>0</v>
          </cell>
          <cell r="L2018">
            <v>0</v>
          </cell>
        </row>
        <row r="2019">
          <cell r="J2019">
            <v>0</v>
          </cell>
          <cell r="L2019">
            <v>0</v>
          </cell>
        </row>
        <row r="2020">
          <cell r="J2020">
            <v>0</v>
          </cell>
          <cell r="L2020">
            <v>0</v>
          </cell>
        </row>
        <row r="2021">
          <cell r="J2021">
            <v>0</v>
          </cell>
          <cell r="L2021">
            <v>0</v>
          </cell>
        </row>
        <row r="2022">
          <cell r="J2022">
            <v>0</v>
          </cell>
          <cell r="L2022">
            <v>0</v>
          </cell>
        </row>
        <row r="2023">
          <cell r="J2023">
            <v>0</v>
          </cell>
          <cell r="L2023">
            <v>0</v>
          </cell>
        </row>
        <row r="2024">
          <cell r="J2024">
            <v>0</v>
          </cell>
          <cell r="L2024">
            <v>0</v>
          </cell>
        </row>
        <row r="2029">
          <cell r="J2029" t="str">
            <v>금  액</v>
          </cell>
          <cell r="L2029" t="str">
            <v>금  액</v>
          </cell>
        </row>
        <row r="2030">
          <cell r="J2030">
            <v>0</v>
          </cell>
          <cell r="L2030">
            <v>0</v>
          </cell>
        </row>
        <row r="2031">
          <cell r="J2031">
            <v>0</v>
          </cell>
          <cell r="L2031">
            <v>0</v>
          </cell>
        </row>
        <row r="2032">
          <cell r="J2032">
            <v>0</v>
          </cell>
          <cell r="L2032">
            <v>0</v>
          </cell>
        </row>
        <row r="2033">
          <cell r="J2033">
            <v>0</v>
          </cell>
          <cell r="L2033">
            <v>0</v>
          </cell>
        </row>
        <row r="2034">
          <cell r="J2034">
            <v>0</v>
          </cell>
          <cell r="L2034">
            <v>0</v>
          </cell>
        </row>
        <row r="2035">
          <cell r="J2035">
            <v>0</v>
          </cell>
          <cell r="L2035">
            <v>0</v>
          </cell>
        </row>
        <row r="2036">
          <cell r="J2036">
            <v>0</v>
          </cell>
          <cell r="L2036">
            <v>0</v>
          </cell>
        </row>
        <row r="2037">
          <cell r="J2037">
            <v>0</v>
          </cell>
          <cell r="L2037">
            <v>0</v>
          </cell>
        </row>
        <row r="2038">
          <cell r="J2038">
            <v>0</v>
          </cell>
          <cell r="L2038">
            <v>0</v>
          </cell>
        </row>
        <row r="2039">
          <cell r="J2039">
            <v>0</v>
          </cell>
          <cell r="L2039">
            <v>0</v>
          </cell>
        </row>
        <row r="2040">
          <cell r="J2040">
            <v>0</v>
          </cell>
          <cell r="L2040">
            <v>0</v>
          </cell>
        </row>
        <row r="2041">
          <cell r="J2041">
            <v>0</v>
          </cell>
          <cell r="L2041">
            <v>0</v>
          </cell>
        </row>
        <row r="2042">
          <cell r="J2042">
            <v>0</v>
          </cell>
          <cell r="L2042">
            <v>0</v>
          </cell>
        </row>
        <row r="2043">
          <cell r="J2043">
            <v>0</v>
          </cell>
          <cell r="L2043">
            <v>0</v>
          </cell>
        </row>
        <row r="2044">
          <cell r="J2044">
            <v>0</v>
          </cell>
          <cell r="L2044">
            <v>0</v>
          </cell>
        </row>
        <row r="2045">
          <cell r="J2045">
            <v>0</v>
          </cell>
          <cell r="L2045">
            <v>0</v>
          </cell>
        </row>
        <row r="2046">
          <cell r="J2046">
            <v>0</v>
          </cell>
          <cell r="L2046">
            <v>0</v>
          </cell>
        </row>
        <row r="2051">
          <cell r="J2051" t="str">
            <v>금  액</v>
          </cell>
          <cell r="L2051" t="str">
            <v>금  액</v>
          </cell>
        </row>
        <row r="2052">
          <cell r="J2052">
            <v>0</v>
          </cell>
          <cell r="L2052">
            <v>0</v>
          </cell>
        </row>
        <row r="2053">
          <cell r="J2053">
            <v>0</v>
          </cell>
          <cell r="L2053">
            <v>0</v>
          </cell>
        </row>
        <row r="2054">
          <cell r="J2054">
            <v>0</v>
          </cell>
          <cell r="L2054">
            <v>0</v>
          </cell>
        </row>
        <row r="2055">
          <cell r="J2055">
            <v>0</v>
          </cell>
          <cell r="L2055">
            <v>0</v>
          </cell>
        </row>
        <row r="2056">
          <cell r="J2056">
            <v>0</v>
          </cell>
          <cell r="L2056">
            <v>0</v>
          </cell>
        </row>
        <row r="2057">
          <cell r="J2057">
            <v>0</v>
          </cell>
          <cell r="L2057">
            <v>0</v>
          </cell>
        </row>
        <row r="2058">
          <cell r="J2058">
            <v>0</v>
          </cell>
          <cell r="L2058">
            <v>0</v>
          </cell>
        </row>
        <row r="2059">
          <cell r="J2059">
            <v>0</v>
          </cell>
          <cell r="L2059">
            <v>0</v>
          </cell>
        </row>
        <row r="2060">
          <cell r="J2060">
            <v>0</v>
          </cell>
          <cell r="L2060">
            <v>0</v>
          </cell>
        </row>
        <row r="2061">
          <cell r="J2061">
            <v>0</v>
          </cell>
          <cell r="L2061">
            <v>0</v>
          </cell>
        </row>
        <row r="2062">
          <cell r="J2062">
            <v>0</v>
          </cell>
          <cell r="L2062">
            <v>0</v>
          </cell>
        </row>
        <row r="2063">
          <cell r="J2063">
            <v>0</v>
          </cell>
          <cell r="L2063">
            <v>0</v>
          </cell>
        </row>
        <row r="2064">
          <cell r="J2064">
            <v>0</v>
          </cell>
          <cell r="L2064">
            <v>0</v>
          </cell>
        </row>
        <row r="2065">
          <cell r="J2065">
            <v>0</v>
          </cell>
          <cell r="L2065">
            <v>0</v>
          </cell>
        </row>
        <row r="2066">
          <cell r="J2066">
            <v>0</v>
          </cell>
          <cell r="L2066">
            <v>0</v>
          </cell>
        </row>
        <row r="2067">
          <cell r="J2067">
            <v>0</v>
          </cell>
          <cell r="L2067">
            <v>0</v>
          </cell>
        </row>
        <row r="2068">
          <cell r="J2068">
            <v>0</v>
          </cell>
          <cell r="L2068">
            <v>0</v>
          </cell>
        </row>
        <row r="2073">
          <cell r="J2073" t="str">
            <v>금  액</v>
          </cell>
          <cell r="L2073" t="str">
            <v>금  액</v>
          </cell>
        </row>
        <row r="2074">
          <cell r="J2074">
            <v>0</v>
          </cell>
          <cell r="L2074">
            <v>0</v>
          </cell>
        </row>
        <row r="2075">
          <cell r="J2075">
            <v>0</v>
          </cell>
          <cell r="L2075">
            <v>0</v>
          </cell>
        </row>
        <row r="2076">
          <cell r="J2076">
            <v>0</v>
          </cell>
          <cell r="L2076">
            <v>0</v>
          </cell>
        </row>
        <row r="2077">
          <cell r="J2077">
            <v>0</v>
          </cell>
          <cell r="L2077">
            <v>0</v>
          </cell>
        </row>
        <row r="2078">
          <cell r="J2078">
            <v>0</v>
          </cell>
          <cell r="L2078">
            <v>0</v>
          </cell>
        </row>
        <row r="2079">
          <cell r="J2079">
            <v>0</v>
          </cell>
          <cell r="L2079">
            <v>0</v>
          </cell>
        </row>
        <row r="2080">
          <cell r="J2080">
            <v>0</v>
          </cell>
          <cell r="L2080">
            <v>0</v>
          </cell>
        </row>
        <row r="2081">
          <cell r="J2081">
            <v>0</v>
          </cell>
          <cell r="L2081">
            <v>0</v>
          </cell>
        </row>
        <row r="2082">
          <cell r="J2082">
            <v>0</v>
          </cell>
          <cell r="L2082">
            <v>0</v>
          </cell>
        </row>
        <row r="2083">
          <cell r="J2083">
            <v>0</v>
          </cell>
          <cell r="L2083">
            <v>0</v>
          </cell>
        </row>
        <row r="2084">
          <cell r="J2084">
            <v>0</v>
          </cell>
          <cell r="L2084">
            <v>0</v>
          </cell>
        </row>
        <row r="2085">
          <cell r="J2085">
            <v>0</v>
          </cell>
          <cell r="L2085">
            <v>0</v>
          </cell>
        </row>
        <row r="2086">
          <cell r="J2086">
            <v>0</v>
          </cell>
          <cell r="L2086">
            <v>0</v>
          </cell>
        </row>
        <row r="2087">
          <cell r="J2087">
            <v>0</v>
          </cell>
          <cell r="L2087">
            <v>0</v>
          </cell>
        </row>
        <row r="2088">
          <cell r="J2088">
            <v>0</v>
          </cell>
          <cell r="L2088">
            <v>0</v>
          </cell>
        </row>
        <row r="2089">
          <cell r="J2089">
            <v>0</v>
          </cell>
          <cell r="L2089">
            <v>0</v>
          </cell>
        </row>
        <row r="2090">
          <cell r="J2090">
            <v>0</v>
          </cell>
          <cell r="L2090">
            <v>0</v>
          </cell>
        </row>
        <row r="2095">
          <cell r="J2095" t="str">
            <v>금  액</v>
          </cell>
          <cell r="L2095" t="str">
            <v>금  액</v>
          </cell>
        </row>
        <row r="2096">
          <cell r="J2096">
            <v>0</v>
          </cell>
          <cell r="L2096">
            <v>0</v>
          </cell>
        </row>
        <row r="2097">
          <cell r="J2097">
            <v>0</v>
          </cell>
          <cell r="L2097">
            <v>0</v>
          </cell>
        </row>
        <row r="2098">
          <cell r="J2098">
            <v>0</v>
          </cell>
          <cell r="L2098">
            <v>0</v>
          </cell>
        </row>
        <row r="2099">
          <cell r="J2099">
            <v>0</v>
          </cell>
          <cell r="L2099">
            <v>0</v>
          </cell>
        </row>
        <row r="2100">
          <cell r="J2100">
            <v>0</v>
          </cell>
          <cell r="L2100">
            <v>0</v>
          </cell>
        </row>
        <row r="2101">
          <cell r="J2101">
            <v>0</v>
          </cell>
          <cell r="L2101">
            <v>0</v>
          </cell>
        </row>
        <row r="2102">
          <cell r="J2102">
            <v>0</v>
          </cell>
          <cell r="L2102">
            <v>0</v>
          </cell>
        </row>
        <row r="2103">
          <cell r="J2103">
            <v>0</v>
          </cell>
          <cell r="L2103">
            <v>0</v>
          </cell>
        </row>
        <row r="2104">
          <cell r="J2104">
            <v>0</v>
          </cell>
          <cell r="L2104">
            <v>0</v>
          </cell>
        </row>
        <row r="2105">
          <cell r="J2105">
            <v>0</v>
          </cell>
          <cell r="L2105">
            <v>0</v>
          </cell>
        </row>
        <row r="2106">
          <cell r="J2106">
            <v>0</v>
          </cell>
          <cell r="L2106">
            <v>0</v>
          </cell>
        </row>
        <row r="2107">
          <cell r="J2107">
            <v>0</v>
          </cell>
          <cell r="L2107">
            <v>0</v>
          </cell>
        </row>
        <row r="2108">
          <cell r="J2108">
            <v>0</v>
          </cell>
          <cell r="L2108">
            <v>0</v>
          </cell>
        </row>
        <row r="2109">
          <cell r="J2109">
            <v>0</v>
          </cell>
          <cell r="L2109">
            <v>0</v>
          </cell>
        </row>
        <row r="2110">
          <cell r="J2110">
            <v>0</v>
          </cell>
          <cell r="L2110">
            <v>0</v>
          </cell>
        </row>
        <row r="2111">
          <cell r="J2111">
            <v>0</v>
          </cell>
          <cell r="L2111">
            <v>0</v>
          </cell>
        </row>
        <row r="2112">
          <cell r="J2112">
            <v>0</v>
          </cell>
          <cell r="L2112">
            <v>0</v>
          </cell>
        </row>
        <row r="2117">
          <cell r="J2117" t="str">
            <v>금  액</v>
          </cell>
          <cell r="L2117" t="str">
            <v>금  액</v>
          </cell>
        </row>
        <row r="2118">
          <cell r="J2118">
            <v>0</v>
          </cell>
          <cell r="L2118">
            <v>0</v>
          </cell>
        </row>
        <row r="2119">
          <cell r="J2119">
            <v>0</v>
          </cell>
          <cell r="L2119">
            <v>0</v>
          </cell>
        </row>
        <row r="2120">
          <cell r="J2120">
            <v>0</v>
          </cell>
          <cell r="L2120">
            <v>0</v>
          </cell>
        </row>
        <row r="2121">
          <cell r="J2121">
            <v>0</v>
          </cell>
          <cell r="L2121">
            <v>0</v>
          </cell>
        </row>
        <row r="2122">
          <cell r="J2122">
            <v>0</v>
          </cell>
          <cell r="L2122">
            <v>0</v>
          </cell>
        </row>
        <row r="2123">
          <cell r="J2123">
            <v>0</v>
          </cell>
          <cell r="L2123">
            <v>0</v>
          </cell>
        </row>
        <row r="2124">
          <cell r="J2124">
            <v>0</v>
          </cell>
          <cell r="L2124">
            <v>0</v>
          </cell>
        </row>
        <row r="2125">
          <cell r="J2125">
            <v>0</v>
          </cell>
          <cell r="L2125">
            <v>0</v>
          </cell>
        </row>
        <row r="2126">
          <cell r="J2126">
            <v>0</v>
          </cell>
          <cell r="L2126">
            <v>0</v>
          </cell>
        </row>
        <row r="2127">
          <cell r="J2127">
            <v>0</v>
          </cell>
          <cell r="L2127">
            <v>0</v>
          </cell>
        </row>
        <row r="2128">
          <cell r="J2128">
            <v>0</v>
          </cell>
          <cell r="L2128">
            <v>0</v>
          </cell>
        </row>
        <row r="2129">
          <cell r="J2129">
            <v>0</v>
          </cell>
          <cell r="L2129">
            <v>0</v>
          </cell>
        </row>
        <row r="2130">
          <cell r="J2130">
            <v>0</v>
          </cell>
          <cell r="L2130">
            <v>0</v>
          </cell>
        </row>
        <row r="2131">
          <cell r="J2131">
            <v>0</v>
          </cell>
          <cell r="L2131">
            <v>0</v>
          </cell>
        </row>
        <row r="2132">
          <cell r="J2132">
            <v>0</v>
          </cell>
          <cell r="L2132">
            <v>0</v>
          </cell>
        </row>
        <row r="2133">
          <cell r="J2133">
            <v>0</v>
          </cell>
          <cell r="L2133">
            <v>0</v>
          </cell>
        </row>
        <row r="2134">
          <cell r="J2134">
            <v>0</v>
          </cell>
          <cell r="L2134">
            <v>0</v>
          </cell>
        </row>
        <row r="2139">
          <cell r="J2139" t="str">
            <v>금  액</v>
          </cell>
          <cell r="L2139" t="str">
            <v>금  액</v>
          </cell>
        </row>
        <row r="2140">
          <cell r="J2140">
            <v>0</v>
          </cell>
          <cell r="L2140">
            <v>0</v>
          </cell>
        </row>
        <row r="2141">
          <cell r="J2141">
            <v>0</v>
          </cell>
          <cell r="L2141">
            <v>0</v>
          </cell>
        </row>
        <row r="2142">
          <cell r="J2142">
            <v>0</v>
          </cell>
          <cell r="L2142">
            <v>0</v>
          </cell>
        </row>
        <row r="2143">
          <cell r="J2143">
            <v>0</v>
          </cell>
          <cell r="L2143">
            <v>0</v>
          </cell>
        </row>
        <row r="2144">
          <cell r="J2144">
            <v>0</v>
          </cell>
          <cell r="L2144">
            <v>0</v>
          </cell>
        </row>
        <row r="2145">
          <cell r="J2145">
            <v>0</v>
          </cell>
          <cell r="L2145">
            <v>0</v>
          </cell>
        </row>
        <row r="2146">
          <cell r="J2146">
            <v>0</v>
          </cell>
          <cell r="L2146">
            <v>0</v>
          </cell>
        </row>
        <row r="2147">
          <cell r="J2147">
            <v>0</v>
          </cell>
          <cell r="L2147">
            <v>0</v>
          </cell>
        </row>
        <row r="2148">
          <cell r="J2148">
            <v>0</v>
          </cell>
          <cell r="L2148">
            <v>0</v>
          </cell>
        </row>
        <row r="2149">
          <cell r="J2149">
            <v>0</v>
          </cell>
          <cell r="L2149">
            <v>0</v>
          </cell>
        </row>
        <row r="2150">
          <cell r="J2150">
            <v>0</v>
          </cell>
          <cell r="L2150">
            <v>0</v>
          </cell>
        </row>
        <row r="2151">
          <cell r="J2151">
            <v>0</v>
          </cell>
          <cell r="L2151">
            <v>0</v>
          </cell>
        </row>
        <row r="2152">
          <cell r="J2152">
            <v>0</v>
          </cell>
          <cell r="L2152">
            <v>0</v>
          </cell>
        </row>
        <row r="2153">
          <cell r="J2153">
            <v>0</v>
          </cell>
          <cell r="L2153">
            <v>0</v>
          </cell>
        </row>
        <row r="2154">
          <cell r="J2154">
            <v>0</v>
          </cell>
          <cell r="L2154">
            <v>0</v>
          </cell>
        </row>
        <row r="2155">
          <cell r="J2155">
            <v>0</v>
          </cell>
          <cell r="L2155">
            <v>0</v>
          </cell>
        </row>
        <row r="2156">
          <cell r="J2156">
            <v>0</v>
          </cell>
          <cell r="L2156">
            <v>0</v>
          </cell>
        </row>
        <row r="2161">
          <cell r="J2161" t="str">
            <v>금  액</v>
          </cell>
          <cell r="L2161" t="str">
            <v>금  액</v>
          </cell>
        </row>
        <row r="2162">
          <cell r="J2162">
            <v>0</v>
          </cell>
          <cell r="L2162">
            <v>0</v>
          </cell>
        </row>
        <row r="2163">
          <cell r="J2163">
            <v>0</v>
          </cell>
          <cell r="L2163">
            <v>0</v>
          </cell>
        </row>
        <row r="2164">
          <cell r="J2164">
            <v>0</v>
          </cell>
          <cell r="L2164">
            <v>0</v>
          </cell>
        </row>
        <row r="2165">
          <cell r="J2165">
            <v>0</v>
          </cell>
          <cell r="L2165">
            <v>0</v>
          </cell>
        </row>
        <row r="2166">
          <cell r="J2166">
            <v>0</v>
          </cell>
          <cell r="L2166">
            <v>0</v>
          </cell>
        </row>
        <row r="2167">
          <cell r="J2167">
            <v>0</v>
          </cell>
          <cell r="L2167">
            <v>0</v>
          </cell>
        </row>
        <row r="2168">
          <cell r="J2168">
            <v>0</v>
          </cell>
          <cell r="L2168">
            <v>0</v>
          </cell>
        </row>
        <row r="2169">
          <cell r="J2169">
            <v>0</v>
          </cell>
          <cell r="L2169">
            <v>0</v>
          </cell>
        </row>
        <row r="2170">
          <cell r="J2170">
            <v>0</v>
          </cell>
          <cell r="L2170">
            <v>0</v>
          </cell>
        </row>
        <row r="2171">
          <cell r="J2171">
            <v>0</v>
          </cell>
          <cell r="L2171">
            <v>0</v>
          </cell>
        </row>
        <row r="2172">
          <cell r="J2172">
            <v>0</v>
          </cell>
          <cell r="L2172">
            <v>0</v>
          </cell>
        </row>
        <row r="2173">
          <cell r="J2173">
            <v>0</v>
          </cell>
          <cell r="L2173">
            <v>0</v>
          </cell>
        </row>
        <row r="2174">
          <cell r="J2174">
            <v>0</v>
          </cell>
          <cell r="L2174">
            <v>0</v>
          </cell>
        </row>
        <row r="2175">
          <cell r="J2175">
            <v>0</v>
          </cell>
          <cell r="L2175">
            <v>0</v>
          </cell>
        </row>
        <row r="2176">
          <cell r="J2176">
            <v>0</v>
          </cell>
          <cell r="L2176">
            <v>0</v>
          </cell>
        </row>
        <row r="2177">
          <cell r="J2177">
            <v>0</v>
          </cell>
          <cell r="L2177">
            <v>0</v>
          </cell>
        </row>
        <row r="2178">
          <cell r="J2178">
            <v>0</v>
          </cell>
          <cell r="L2178">
            <v>0</v>
          </cell>
        </row>
        <row r="2183">
          <cell r="J2183" t="str">
            <v>금  액</v>
          </cell>
          <cell r="L2183" t="str">
            <v>금  액</v>
          </cell>
        </row>
        <row r="2184">
          <cell r="J2184">
            <v>0</v>
          </cell>
          <cell r="L2184">
            <v>0</v>
          </cell>
        </row>
        <row r="2185">
          <cell r="J2185">
            <v>0</v>
          </cell>
          <cell r="L2185">
            <v>0</v>
          </cell>
        </row>
        <row r="2186">
          <cell r="J2186">
            <v>0</v>
          </cell>
          <cell r="L2186">
            <v>0</v>
          </cell>
        </row>
        <row r="2187">
          <cell r="J2187">
            <v>0</v>
          </cell>
          <cell r="L2187">
            <v>0</v>
          </cell>
        </row>
        <row r="2188">
          <cell r="J2188">
            <v>0</v>
          </cell>
          <cell r="L2188">
            <v>0</v>
          </cell>
        </row>
        <row r="2189">
          <cell r="J2189">
            <v>0</v>
          </cell>
          <cell r="L2189">
            <v>0</v>
          </cell>
        </row>
        <row r="2190">
          <cell r="J2190">
            <v>0</v>
          </cell>
          <cell r="L2190">
            <v>0</v>
          </cell>
        </row>
        <row r="2191">
          <cell r="J2191">
            <v>0</v>
          </cell>
          <cell r="L2191">
            <v>0</v>
          </cell>
        </row>
        <row r="2192">
          <cell r="J2192">
            <v>0</v>
          </cell>
          <cell r="L2192">
            <v>0</v>
          </cell>
        </row>
        <row r="2193">
          <cell r="J2193">
            <v>0</v>
          </cell>
          <cell r="L2193">
            <v>0</v>
          </cell>
        </row>
        <row r="2194">
          <cell r="J2194">
            <v>0</v>
          </cell>
          <cell r="L2194">
            <v>0</v>
          </cell>
        </row>
        <row r="2195">
          <cell r="J2195">
            <v>0</v>
          </cell>
          <cell r="L2195">
            <v>0</v>
          </cell>
        </row>
        <row r="2196">
          <cell r="J2196">
            <v>0</v>
          </cell>
          <cell r="L2196">
            <v>0</v>
          </cell>
        </row>
        <row r="2197">
          <cell r="J2197">
            <v>0</v>
          </cell>
          <cell r="L2197">
            <v>0</v>
          </cell>
        </row>
        <row r="2198">
          <cell r="J2198">
            <v>0</v>
          </cell>
          <cell r="L2198">
            <v>0</v>
          </cell>
        </row>
        <row r="2199">
          <cell r="J2199">
            <v>0</v>
          </cell>
          <cell r="L2199">
            <v>0</v>
          </cell>
        </row>
        <row r="2200">
          <cell r="J2200">
            <v>0</v>
          </cell>
          <cell r="L2200">
            <v>0</v>
          </cell>
        </row>
        <row r="2205">
          <cell r="J2205" t="str">
            <v>금  액</v>
          </cell>
          <cell r="L2205" t="str">
            <v>금  액</v>
          </cell>
        </row>
        <row r="2206">
          <cell r="J2206">
            <v>0</v>
          </cell>
          <cell r="L2206">
            <v>0</v>
          </cell>
        </row>
        <row r="2207">
          <cell r="J2207">
            <v>0</v>
          </cell>
          <cell r="L2207">
            <v>0</v>
          </cell>
        </row>
        <row r="2208">
          <cell r="J2208">
            <v>0</v>
          </cell>
          <cell r="L2208">
            <v>0</v>
          </cell>
        </row>
        <row r="2209">
          <cell r="J2209">
            <v>0</v>
          </cell>
          <cell r="L2209">
            <v>0</v>
          </cell>
        </row>
        <row r="2210">
          <cell r="J2210">
            <v>0</v>
          </cell>
          <cell r="L2210">
            <v>0</v>
          </cell>
        </row>
        <row r="2211">
          <cell r="J2211">
            <v>0</v>
          </cell>
          <cell r="L2211">
            <v>0</v>
          </cell>
        </row>
        <row r="2212">
          <cell r="J2212">
            <v>0</v>
          </cell>
          <cell r="L2212">
            <v>0</v>
          </cell>
        </row>
        <row r="2213">
          <cell r="J2213">
            <v>0</v>
          </cell>
          <cell r="L2213">
            <v>0</v>
          </cell>
        </row>
        <row r="2214">
          <cell r="J2214">
            <v>0</v>
          </cell>
          <cell r="L2214">
            <v>0</v>
          </cell>
        </row>
        <row r="2215">
          <cell r="J2215">
            <v>0</v>
          </cell>
          <cell r="L2215">
            <v>0</v>
          </cell>
        </row>
        <row r="2216">
          <cell r="J2216">
            <v>0</v>
          </cell>
          <cell r="L2216">
            <v>0</v>
          </cell>
        </row>
        <row r="2217">
          <cell r="J2217">
            <v>0</v>
          </cell>
          <cell r="L2217">
            <v>0</v>
          </cell>
        </row>
        <row r="2218">
          <cell r="J2218">
            <v>0</v>
          </cell>
          <cell r="L2218">
            <v>0</v>
          </cell>
        </row>
        <row r="2219">
          <cell r="J2219">
            <v>0</v>
          </cell>
          <cell r="L2219">
            <v>0</v>
          </cell>
        </row>
        <row r="2220">
          <cell r="J2220">
            <v>0</v>
          </cell>
          <cell r="L2220">
            <v>0</v>
          </cell>
        </row>
        <row r="2221">
          <cell r="J2221">
            <v>0</v>
          </cell>
          <cell r="L2221">
            <v>0</v>
          </cell>
        </row>
        <row r="2222">
          <cell r="J2222">
            <v>0</v>
          </cell>
          <cell r="L2222">
            <v>0</v>
          </cell>
        </row>
        <row r="2227">
          <cell r="J2227" t="str">
            <v>금  액</v>
          </cell>
          <cell r="L2227" t="str">
            <v>금  액</v>
          </cell>
        </row>
        <row r="2228">
          <cell r="J2228">
            <v>0</v>
          </cell>
          <cell r="L2228">
            <v>0</v>
          </cell>
        </row>
        <row r="2229">
          <cell r="J2229">
            <v>0</v>
          </cell>
          <cell r="L2229">
            <v>0</v>
          </cell>
        </row>
        <row r="2230">
          <cell r="J2230">
            <v>0</v>
          </cell>
          <cell r="L2230">
            <v>0</v>
          </cell>
        </row>
        <row r="2231">
          <cell r="J2231">
            <v>0</v>
          </cell>
          <cell r="L2231">
            <v>0</v>
          </cell>
        </row>
        <row r="2232">
          <cell r="J2232">
            <v>0</v>
          </cell>
          <cell r="L2232">
            <v>0</v>
          </cell>
        </row>
        <row r="2233">
          <cell r="J2233">
            <v>0</v>
          </cell>
          <cell r="L2233">
            <v>0</v>
          </cell>
        </row>
        <row r="2234">
          <cell r="J2234">
            <v>0</v>
          </cell>
          <cell r="L2234">
            <v>0</v>
          </cell>
        </row>
        <row r="2235">
          <cell r="J2235">
            <v>0</v>
          </cell>
          <cell r="L2235">
            <v>0</v>
          </cell>
        </row>
        <row r="2236">
          <cell r="J2236">
            <v>0</v>
          </cell>
          <cell r="L2236">
            <v>0</v>
          </cell>
        </row>
        <row r="2237">
          <cell r="J2237">
            <v>0</v>
          </cell>
          <cell r="L2237">
            <v>0</v>
          </cell>
        </row>
        <row r="2238">
          <cell r="J2238">
            <v>0</v>
          </cell>
          <cell r="L2238">
            <v>0</v>
          </cell>
        </row>
        <row r="2239">
          <cell r="J2239">
            <v>0</v>
          </cell>
          <cell r="L2239">
            <v>0</v>
          </cell>
        </row>
        <row r="2240">
          <cell r="J2240">
            <v>0</v>
          </cell>
          <cell r="L2240">
            <v>0</v>
          </cell>
        </row>
        <row r="2241">
          <cell r="J2241">
            <v>0</v>
          </cell>
          <cell r="L2241">
            <v>0</v>
          </cell>
        </row>
        <row r="2242">
          <cell r="J2242">
            <v>0</v>
          </cell>
          <cell r="L2242">
            <v>0</v>
          </cell>
        </row>
        <row r="2243">
          <cell r="J2243">
            <v>0</v>
          </cell>
          <cell r="L2243">
            <v>0</v>
          </cell>
        </row>
        <row r="2244">
          <cell r="J2244">
            <v>0</v>
          </cell>
          <cell r="L2244">
            <v>0</v>
          </cell>
        </row>
        <row r="2249">
          <cell r="J2249" t="str">
            <v>금  액</v>
          </cell>
          <cell r="L2249" t="str">
            <v>금  액</v>
          </cell>
        </row>
        <row r="2250">
          <cell r="J2250">
            <v>0</v>
          </cell>
          <cell r="L2250">
            <v>0</v>
          </cell>
        </row>
        <row r="2251">
          <cell r="J2251">
            <v>0</v>
          </cell>
          <cell r="L2251">
            <v>0</v>
          </cell>
        </row>
        <row r="2252">
          <cell r="J2252">
            <v>0</v>
          </cell>
          <cell r="L2252">
            <v>0</v>
          </cell>
        </row>
        <row r="2253">
          <cell r="J2253">
            <v>0</v>
          </cell>
          <cell r="L2253">
            <v>0</v>
          </cell>
        </row>
        <row r="2254">
          <cell r="J2254">
            <v>0</v>
          </cell>
          <cell r="L2254">
            <v>0</v>
          </cell>
        </row>
        <row r="2255">
          <cell r="J2255">
            <v>0</v>
          </cell>
          <cell r="L2255">
            <v>0</v>
          </cell>
        </row>
        <row r="2256">
          <cell r="J2256">
            <v>0</v>
          </cell>
          <cell r="L2256">
            <v>0</v>
          </cell>
        </row>
        <row r="2257">
          <cell r="J2257">
            <v>0</v>
          </cell>
          <cell r="L2257">
            <v>0</v>
          </cell>
        </row>
        <row r="2258">
          <cell r="J2258">
            <v>0</v>
          </cell>
          <cell r="L2258">
            <v>0</v>
          </cell>
        </row>
        <row r="2259">
          <cell r="J2259">
            <v>0</v>
          </cell>
          <cell r="L2259">
            <v>0</v>
          </cell>
        </row>
        <row r="2260">
          <cell r="J2260">
            <v>0</v>
          </cell>
          <cell r="L2260">
            <v>0</v>
          </cell>
        </row>
        <row r="2261">
          <cell r="J2261">
            <v>0</v>
          </cell>
          <cell r="L2261">
            <v>0</v>
          </cell>
        </row>
        <row r="2262">
          <cell r="J2262">
            <v>0</v>
          </cell>
          <cell r="L2262">
            <v>0</v>
          </cell>
        </row>
        <row r="2263">
          <cell r="J2263">
            <v>0</v>
          </cell>
          <cell r="L2263">
            <v>0</v>
          </cell>
        </row>
        <row r="2264">
          <cell r="J2264">
            <v>0</v>
          </cell>
          <cell r="L2264">
            <v>0</v>
          </cell>
        </row>
        <row r="2265">
          <cell r="J2265">
            <v>0</v>
          </cell>
          <cell r="L2265">
            <v>0</v>
          </cell>
        </row>
        <row r="2266">
          <cell r="J2266">
            <v>0</v>
          </cell>
          <cell r="L2266">
            <v>0</v>
          </cell>
        </row>
        <row r="2271">
          <cell r="J2271" t="str">
            <v>금  액</v>
          </cell>
          <cell r="L2271" t="str">
            <v>금  액</v>
          </cell>
        </row>
        <row r="2272">
          <cell r="J2272">
            <v>0</v>
          </cell>
          <cell r="L2272">
            <v>0</v>
          </cell>
        </row>
        <row r="2273">
          <cell r="J2273">
            <v>0</v>
          </cell>
          <cell r="L2273">
            <v>0</v>
          </cell>
        </row>
        <row r="2274">
          <cell r="J2274">
            <v>0</v>
          </cell>
          <cell r="L2274">
            <v>0</v>
          </cell>
        </row>
        <row r="2275">
          <cell r="J2275">
            <v>0</v>
          </cell>
          <cell r="L2275">
            <v>0</v>
          </cell>
        </row>
        <row r="2276">
          <cell r="J2276">
            <v>0</v>
          </cell>
          <cell r="L2276">
            <v>0</v>
          </cell>
        </row>
        <row r="2277">
          <cell r="J2277">
            <v>0</v>
          </cell>
          <cell r="L2277">
            <v>0</v>
          </cell>
        </row>
        <row r="2278">
          <cell r="J2278">
            <v>0</v>
          </cell>
          <cell r="L2278">
            <v>0</v>
          </cell>
        </row>
        <row r="2279">
          <cell r="J2279">
            <v>0</v>
          </cell>
          <cell r="L2279">
            <v>0</v>
          </cell>
        </row>
        <row r="2280">
          <cell r="J2280">
            <v>0</v>
          </cell>
          <cell r="L2280">
            <v>0</v>
          </cell>
        </row>
        <row r="2281">
          <cell r="J2281">
            <v>0</v>
          </cell>
          <cell r="L2281">
            <v>0</v>
          </cell>
        </row>
        <row r="2282">
          <cell r="J2282">
            <v>0</v>
          </cell>
          <cell r="L2282">
            <v>0</v>
          </cell>
        </row>
        <row r="2283">
          <cell r="J2283">
            <v>0</v>
          </cell>
          <cell r="L2283">
            <v>0</v>
          </cell>
        </row>
        <row r="2284">
          <cell r="J2284">
            <v>0</v>
          </cell>
          <cell r="L2284">
            <v>0</v>
          </cell>
        </row>
        <row r="2285">
          <cell r="J2285">
            <v>0</v>
          </cell>
          <cell r="L2285">
            <v>0</v>
          </cell>
        </row>
        <row r="2286">
          <cell r="J2286">
            <v>0</v>
          </cell>
          <cell r="L2286">
            <v>0</v>
          </cell>
        </row>
        <row r="2287">
          <cell r="J2287">
            <v>0</v>
          </cell>
          <cell r="L2287">
            <v>0</v>
          </cell>
        </row>
        <row r="2288">
          <cell r="J2288">
            <v>0</v>
          </cell>
          <cell r="L2288">
            <v>0</v>
          </cell>
        </row>
        <row r="2293">
          <cell r="J2293" t="str">
            <v>금  액</v>
          </cell>
          <cell r="L2293" t="str">
            <v>금  액</v>
          </cell>
        </row>
        <row r="2294">
          <cell r="J2294">
            <v>0</v>
          </cell>
          <cell r="L2294">
            <v>0</v>
          </cell>
        </row>
        <row r="2295">
          <cell r="J2295">
            <v>0</v>
          </cell>
          <cell r="L2295">
            <v>0</v>
          </cell>
        </row>
        <row r="2296">
          <cell r="J2296">
            <v>0</v>
          </cell>
          <cell r="L2296">
            <v>0</v>
          </cell>
        </row>
        <row r="2297">
          <cell r="J2297">
            <v>0</v>
          </cell>
          <cell r="L2297">
            <v>0</v>
          </cell>
        </row>
        <row r="2298">
          <cell r="J2298">
            <v>0</v>
          </cell>
          <cell r="L2298">
            <v>0</v>
          </cell>
        </row>
        <row r="2299">
          <cell r="J2299">
            <v>0</v>
          </cell>
          <cell r="L2299">
            <v>0</v>
          </cell>
        </row>
        <row r="2300">
          <cell r="J2300">
            <v>0</v>
          </cell>
          <cell r="L2300">
            <v>0</v>
          </cell>
        </row>
        <row r="2301">
          <cell r="J2301">
            <v>0</v>
          </cell>
          <cell r="L2301">
            <v>0</v>
          </cell>
        </row>
        <row r="2302">
          <cell r="J2302">
            <v>0</v>
          </cell>
          <cell r="L2302">
            <v>0</v>
          </cell>
        </row>
        <row r="2303">
          <cell r="J2303">
            <v>0</v>
          </cell>
          <cell r="L2303">
            <v>0</v>
          </cell>
        </row>
        <row r="2304">
          <cell r="J2304">
            <v>0</v>
          </cell>
          <cell r="L2304">
            <v>0</v>
          </cell>
        </row>
        <row r="2305">
          <cell r="J2305">
            <v>0</v>
          </cell>
          <cell r="L2305">
            <v>0</v>
          </cell>
        </row>
        <row r="2306">
          <cell r="J2306">
            <v>0</v>
          </cell>
          <cell r="L2306">
            <v>0</v>
          </cell>
        </row>
        <row r="2307">
          <cell r="J2307">
            <v>0</v>
          </cell>
          <cell r="L2307">
            <v>0</v>
          </cell>
        </row>
        <row r="2308">
          <cell r="J2308">
            <v>0</v>
          </cell>
          <cell r="L2308">
            <v>0</v>
          </cell>
        </row>
        <row r="2309">
          <cell r="J2309">
            <v>0</v>
          </cell>
          <cell r="L2309">
            <v>0</v>
          </cell>
        </row>
        <row r="2310">
          <cell r="J2310">
            <v>0</v>
          </cell>
          <cell r="L2310">
            <v>0</v>
          </cell>
        </row>
        <row r="2315">
          <cell r="J2315" t="str">
            <v>금  액</v>
          </cell>
          <cell r="L2315" t="str">
            <v>금  액</v>
          </cell>
        </row>
        <row r="2316">
          <cell r="J2316">
            <v>0</v>
          </cell>
          <cell r="L2316">
            <v>0</v>
          </cell>
        </row>
        <row r="2317">
          <cell r="J2317">
            <v>0</v>
          </cell>
          <cell r="L2317">
            <v>0</v>
          </cell>
        </row>
        <row r="2318">
          <cell r="J2318">
            <v>0</v>
          </cell>
          <cell r="L2318">
            <v>0</v>
          </cell>
        </row>
        <row r="2319">
          <cell r="J2319">
            <v>0</v>
          </cell>
          <cell r="L2319">
            <v>0</v>
          </cell>
        </row>
        <row r="2320">
          <cell r="J2320">
            <v>0</v>
          </cell>
          <cell r="L2320">
            <v>0</v>
          </cell>
        </row>
        <row r="2321">
          <cell r="J2321">
            <v>0</v>
          </cell>
          <cell r="L2321">
            <v>0</v>
          </cell>
        </row>
        <row r="2322">
          <cell r="J2322">
            <v>0</v>
          </cell>
          <cell r="L2322">
            <v>0</v>
          </cell>
        </row>
        <row r="2323">
          <cell r="J2323">
            <v>0</v>
          </cell>
          <cell r="L2323">
            <v>0</v>
          </cell>
        </row>
        <row r="2324">
          <cell r="J2324">
            <v>0</v>
          </cell>
          <cell r="L2324">
            <v>0</v>
          </cell>
        </row>
        <row r="2325">
          <cell r="J2325">
            <v>0</v>
          </cell>
          <cell r="L2325">
            <v>0</v>
          </cell>
        </row>
        <row r="2326">
          <cell r="J2326">
            <v>0</v>
          </cell>
          <cell r="L2326">
            <v>0</v>
          </cell>
        </row>
        <row r="2327">
          <cell r="J2327">
            <v>0</v>
          </cell>
          <cell r="L2327">
            <v>0</v>
          </cell>
        </row>
        <row r="2328">
          <cell r="J2328">
            <v>0</v>
          </cell>
          <cell r="L2328">
            <v>0</v>
          </cell>
        </row>
        <row r="2329">
          <cell r="J2329">
            <v>0</v>
          </cell>
          <cell r="L2329">
            <v>0</v>
          </cell>
        </row>
        <row r="2330">
          <cell r="J2330">
            <v>0</v>
          </cell>
          <cell r="L2330">
            <v>0</v>
          </cell>
        </row>
        <row r="2331">
          <cell r="J2331">
            <v>0</v>
          </cell>
          <cell r="L2331">
            <v>0</v>
          </cell>
        </row>
        <row r="2332">
          <cell r="J2332">
            <v>0</v>
          </cell>
          <cell r="L2332">
            <v>0</v>
          </cell>
        </row>
        <row r="2337">
          <cell r="J2337" t="str">
            <v>금  액</v>
          </cell>
          <cell r="L2337" t="str">
            <v>금  액</v>
          </cell>
        </row>
        <row r="2338">
          <cell r="J2338">
            <v>0</v>
          </cell>
          <cell r="L2338">
            <v>0</v>
          </cell>
        </row>
        <row r="2339">
          <cell r="J2339">
            <v>0</v>
          </cell>
          <cell r="L2339">
            <v>0</v>
          </cell>
        </row>
        <row r="2340">
          <cell r="J2340">
            <v>0</v>
          </cell>
          <cell r="L2340">
            <v>0</v>
          </cell>
        </row>
        <row r="2341">
          <cell r="J2341">
            <v>0</v>
          </cell>
          <cell r="L2341">
            <v>0</v>
          </cell>
        </row>
        <row r="2342">
          <cell r="J2342">
            <v>0</v>
          </cell>
          <cell r="L2342">
            <v>0</v>
          </cell>
        </row>
        <row r="2343">
          <cell r="J2343">
            <v>0</v>
          </cell>
          <cell r="L2343">
            <v>0</v>
          </cell>
        </row>
        <row r="2344">
          <cell r="J2344">
            <v>0</v>
          </cell>
          <cell r="L2344">
            <v>0</v>
          </cell>
        </row>
        <row r="2345">
          <cell r="J2345">
            <v>0</v>
          </cell>
          <cell r="L2345">
            <v>0</v>
          </cell>
        </row>
        <row r="2346">
          <cell r="J2346">
            <v>0</v>
          </cell>
          <cell r="L2346">
            <v>0</v>
          </cell>
        </row>
        <row r="2347">
          <cell r="J2347">
            <v>0</v>
          </cell>
          <cell r="L2347">
            <v>0</v>
          </cell>
        </row>
        <row r="2348">
          <cell r="J2348">
            <v>0</v>
          </cell>
          <cell r="L2348">
            <v>0</v>
          </cell>
        </row>
        <row r="2349">
          <cell r="J2349">
            <v>0</v>
          </cell>
          <cell r="L2349">
            <v>0</v>
          </cell>
        </row>
        <row r="2350">
          <cell r="J2350">
            <v>0</v>
          </cell>
          <cell r="L2350">
            <v>0</v>
          </cell>
        </row>
        <row r="2351">
          <cell r="J2351">
            <v>0</v>
          </cell>
          <cell r="L2351">
            <v>0</v>
          </cell>
        </row>
        <row r="2352">
          <cell r="J2352">
            <v>0</v>
          </cell>
          <cell r="L2352">
            <v>0</v>
          </cell>
        </row>
        <row r="2353">
          <cell r="J2353">
            <v>0</v>
          </cell>
          <cell r="L2353">
            <v>0</v>
          </cell>
        </row>
        <row r="2354">
          <cell r="J2354">
            <v>0</v>
          </cell>
          <cell r="L2354">
            <v>0</v>
          </cell>
        </row>
        <row r="2359">
          <cell r="J2359" t="str">
            <v>금  액</v>
          </cell>
          <cell r="L2359" t="str">
            <v>금  액</v>
          </cell>
        </row>
        <row r="2360">
          <cell r="J2360">
            <v>0</v>
          </cell>
          <cell r="L2360">
            <v>0</v>
          </cell>
        </row>
        <row r="2361">
          <cell r="J2361">
            <v>0</v>
          </cell>
          <cell r="L2361">
            <v>0</v>
          </cell>
        </row>
        <row r="2362">
          <cell r="J2362">
            <v>0</v>
          </cell>
          <cell r="L2362">
            <v>0</v>
          </cell>
        </row>
        <row r="2363">
          <cell r="J2363">
            <v>0</v>
          </cell>
          <cell r="L2363">
            <v>0</v>
          </cell>
        </row>
        <row r="2364">
          <cell r="J2364">
            <v>0</v>
          </cell>
          <cell r="L2364">
            <v>0</v>
          </cell>
        </row>
        <row r="2365">
          <cell r="J2365">
            <v>0</v>
          </cell>
          <cell r="L2365">
            <v>0</v>
          </cell>
        </row>
        <row r="2366">
          <cell r="J2366">
            <v>0</v>
          </cell>
          <cell r="L2366">
            <v>0</v>
          </cell>
        </row>
        <row r="2367">
          <cell r="J2367">
            <v>0</v>
          </cell>
          <cell r="L2367">
            <v>0</v>
          </cell>
        </row>
        <row r="2368">
          <cell r="J2368">
            <v>0</v>
          </cell>
          <cell r="L2368">
            <v>0</v>
          </cell>
        </row>
        <row r="2369">
          <cell r="J2369">
            <v>0</v>
          </cell>
          <cell r="L2369">
            <v>0</v>
          </cell>
        </row>
        <row r="2370">
          <cell r="J2370">
            <v>0</v>
          </cell>
          <cell r="L2370">
            <v>0</v>
          </cell>
        </row>
        <row r="2371">
          <cell r="J2371">
            <v>0</v>
          </cell>
          <cell r="L2371">
            <v>0</v>
          </cell>
        </row>
        <row r="2372">
          <cell r="J2372">
            <v>0</v>
          </cell>
          <cell r="L2372">
            <v>0</v>
          </cell>
        </row>
        <row r="2373">
          <cell r="J2373">
            <v>0</v>
          </cell>
          <cell r="L2373">
            <v>0</v>
          </cell>
        </row>
        <row r="2374">
          <cell r="J2374">
            <v>0</v>
          </cell>
          <cell r="L2374">
            <v>0</v>
          </cell>
        </row>
        <row r="2375">
          <cell r="J2375">
            <v>0</v>
          </cell>
          <cell r="L2375">
            <v>0</v>
          </cell>
        </row>
        <row r="2376">
          <cell r="J2376">
            <v>0</v>
          </cell>
          <cell r="L2376">
            <v>0</v>
          </cell>
        </row>
        <row r="2381">
          <cell r="J2381" t="str">
            <v>금  액</v>
          </cell>
          <cell r="L2381" t="str">
            <v>금  액</v>
          </cell>
        </row>
        <row r="2382">
          <cell r="J2382">
            <v>0</v>
          </cell>
          <cell r="L2382">
            <v>0</v>
          </cell>
        </row>
        <row r="2383">
          <cell r="J2383">
            <v>0</v>
          </cell>
          <cell r="L2383">
            <v>0</v>
          </cell>
        </row>
        <row r="2384">
          <cell r="J2384">
            <v>0</v>
          </cell>
          <cell r="L2384">
            <v>0</v>
          </cell>
        </row>
        <row r="2385">
          <cell r="J2385">
            <v>0</v>
          </cell>
          <cell r="L2385">
            <v>0</v>
          </cell>
        </row>
        <row r="2386">
          <cell r="J2386">
            <v>0</v>
          </cell>
          <cell r="L2386">
            <v>0</v>
          </cell>
        </row>
        <row r="2387">
          <cell r="J2387">
            <v>0</v>
          </cell>
          <cell r="L2387">
            <v>0</v>
          </cell>
        </row>
        <row r="2388">
          <cell r="J2388">
            <v>0</v>
          </cell>
          <cell r="L2388">
            <v>0</v>
          </cell>
        </row>
        <row r="2389">
          <cell r="J2389">
            <v>0</v>
          </cell>
          <cell r="L2389">
            <v>0</v>
          </cell>
        </row>
        <row r="2390">
          <cell r="J2390">
            <v>0</v>
          </cell>
          <cell r="L2390">
            <v>0</v>
          </cell>
        </row>
        <row r="2391">
          <cell r="J2391">
            <v>0</v>
          </cell>
          <cell r="L2391">
            <v>0</v>
          </cell>
        </row>
        <row r="2392">
          <cell r="J2392">
            <v>0</v>
          </cell>
          <cell r="L2392">
            <v>0</v>
          </cell>
        </row>
        <row r="2393">
          <cell r="J2393">
            <v>0</v>
          </cell>
          <cell r="L2393">
            <v>0</v>
          </cell>
        </row>
        <row r="2394">
          <cell r="J2394">
            <v>0</v>
          </cell>
          <cell r="L2394">
            <v>0</v>
          </cell>
        </row>
        <row r="2395">
          <cell r="J2395">
            <v>0</v>
          </cell>
          <cell r="L2395">
            <v>0</v>
          </cell>
        </row>
        <row r="2396">
          <cell r="J2396">
            <v>0</v>
          </cell>
          <cell r="L2396">
            <v>0</v>
          </cell>
        </row>
        <row r="2397">
          <cell r="J2397">
            <v>0</v>
          </cell>
          <cell r="L2397">
            <v>0</v>
          </cell>
        </row>
        <row r="2398">
          <cell r="J2398">
            <v>0</v>
          </cell>
          <cell r="L2398">
            <v>0</v>
          </cell>
        </row>
        <row r="2403">
          <cell r="J2403" t="str">
            <v>금  액</v>
          </cell>
          <cell r="L2403" t="str">
            <v>금  액</v>
          </cell>
        </row>
        <row r="2404">
          <cell r="J2404">
            <v>0</v>
          </cell>
          <cell r="L2404">
            <v>0</v>
          </cell>
        </row>
        <row r="2405">
          <cell r="J2405">
            <v>0</v>
          </cell>
          <cell r="L2405">
            <v>0</v>
          </cell>
        </row>
        <row r="2406">
          <cell r="J2406">
            <v>0</v>
          </cell>
          <cell r="L2406">
            <v>0</v>
          </cell>
        </row>
        <row r="2407">
          <cell r="J2407">
            <v>0</v>
          </cell>
          <cell r="L2407">
            <v>0</v>
          </cell>
        </row>
        <row r="2408">
          <cell r="J2408">
            <v>0</v>
          </cell>
          <cell r="L2408">
            <v>0</v>
          </cell>
        </row>
        <row r="2409">
          <cell r="J2409">
            <v>0</v>
          </cell>
          <cell r="L2409">
            <v>0</v>
          </cell>
        </row>
        <row r="2410">
          <cell r="J2410">
            <v>0</v>
          </cell>
          <cell r="L2410">
            <v>0</v>
          </cell>
        </row>
        <row r="2411">
          <cell r="J2411">
            <v>0</v>
          </cell>
          <cell r="L2411">
            <v>0</v>
          </cell>
        </row>
        <row r="2412">
          <cell r="J2412">
            <v>0</v>
          </cell>
          <cell r="L2412">
            <v>0</v>
          </cell>
        </row>
        <row r="2413">
          <cell r="J2413">
            <v>0</v>
          </cell>
          <cell r="L2413">
            <v>0</v>
          </cell>
        </row>
        <row r="2414">
          <cell r="J2414">
            <v>0</v>
          </cell>
          <cell r="L2414">
            <v>0</v>
          </cell>
        </row>
        <row r="2415">
          <cell r="J2415">
            <v>0</v>
          </cell>
          <cell r="L2415">
            <v>0</v>
          </cell>
        </row>
        <row r="2416">
          <cell r="J2416">
            <v>0</v>
          </cell>
          <cell r="L2416">
            <v>0</v>
          </cell>
        </row>
        <row r="2417">
          <cell r="J2417">
            <v>0</v>
          </cell>
          <cell r="L2417">
            <v>0</v>
          </cell>
        </row>
        <row r="2418">
          <cell r="J2418">
            <v>0</v>
          </cell>
          <cell r="L2418">
            <v>0</v>
          </cell>
        </row>
        <row r="2419">
          <cell r="J2419">
            <v>0</v>
          </cell>
          <cell r="L2419">
            <v>0</v>
          </cell>
        </row>
        <row r="2420">
          <cell r="J2420">
            <v>0</v>
          </cell>
          <cell r="L2420">
            <v>0</v>
          </cell>
        </row>
        <row r="2425">
          <cell r="J2425" t="str">
            <v>금  액</v>
          </cell>
          <cell r="L2425" t="str">
            <v>금  액</v>
          </cell>
        </row>
        <row r="2426">
          <cell r="J2426">
            <v>0</v>
          </cell>
          <cell r="L2426">
            <v>0</v>
          </cell>
        </row>
        <row r="2427">
          <cell r="J2427">
            <v>0</v>
          </cell>
          <cell r="L2427">
            <v>0</v>
          </cell>
        </row>
        <row r="2428">
          <cell r="J2428">
            <v>0</v>
          </cell>
          <cell r="L2428">
            <v>0</v>
          </cell>
        </row>
        <row r="2429">
          <cell r="J2429">
            <v>0</v>
          </cell>
          <cell r="L2429">
            <v>0</v>
          </cell>
        </row>
        <row r="2430">
          <cell r="J2430">
            <v>0</v>
          </cell>
          <cell r="L2430">
            <v>0</v>
          </cell>
        </row>
        <row r="2431">
          <cell r="J2431">
            <v>0</v>
          </cell>
          <cell r="L2431">
            <v>0</v>
          </cell>
        </row>
        <row r="2432">
          <cell r="J2432">
            <v>0</v>
          </cell>
          <cell r="L2432">
            <v>0</v>
          </cell>
        </row>
        <row r="2433">
          <cell r="J2433">
            <v>0</v>
          </cell>
          <cell r="L2433">
            <v>0</v>
          </cell>
        </row>
        <row r="2434">
          <cell r="J2434">
            <v>0</v>
          </cell>
          <cell r="L2434">
            <v>0</v>
          </cell>
        </row>
        <row r="2435">
          <cell r="J2435">
            <v>0</v>
          </cell>
          <cell r="L2435">
            <v>0</v>
          </cell>
        </row>
        <row r="2436">
          <cell r="J2436">
            <v>0</v>
          </cell>
          <cell r="L2436">
            <v>0</v>
          </cell>
        </row>
        <row r="2437">
          <cell r="J2437">
            <v>0</v>
          </cell>
          <cell r="L2437">
            <v>0</v>
          </cell>
        </row>
        <row r="2438">
          <cell r="J2438">
            <v>0</v>
          </cell>
          <cell r="L2438">
            <v>0</v>
          </cell>
        </row>
        <row r="2439">
          <cell r="J2439">
            <v>0</v>
          </cell>
          <cell r="L2439">
            <v>0</v>
          </cell>
        </row>
        <row r="2440">
          <cell r="J2440">
            <v>0</v>
          </cell>
          <cell r="L2440">
            <v>0</v>
          </cell>
        </row>
        <row r="2441">
          <cell r="J2441">
            <v>0</v>
          </cell>
          <cell r="L2441">
            <v>0</v>
          </cell>
        </row>
        <row r="2442">
          <cell r="J2442">
            <v>0</v>
          </cell>
          <cell r="L2442">
            <v>0</v>
          </cell>
        </row>
        <row r="2447">
          <cell r="J2447" t="str">
            <v>금  액</v>
          </cell>
          <cell r="L2447" t="str">
            <v>금  액</v>
          </cell>
        </row>
        <row r="2448">
          <cell r="J2448">
            <v>0</v>
          </cell>
          <cell r="L2448">
            <v>0</v>
          </cell>
        </row>
        <row r="2449">
          <cell r="J2449">
            <v>0</v>
          </cell>
          <cell r="L2449">
            <v>0</v>
          </cell>
        </row>
        <row r="2450">
          <cell r="J2450">
            <v>0</v>
          </cell>
          <cell r="L2450">
            <v>0</v>
          </cell>
        </row>
        <row r="2451">
          <cell r="J2451">
            <v>0</v>
          </cell>
          <cell r="L2451">
            <v>0</v>
          </cell>
        </row>
        <row r="2452">
          <cell r="J2452">
            <v>0</v>
          </cell>
          <cell r="L2452">
            <v>0</v>
          </cell>
        </row>
        <row r="2453">
          <cell r="J2453">
            <v>0</v>
          </cell>
          <cell r="L2453">
            <v>0</v>
          </cell>
        </row>
        <row r="2454">
          <cell r="J2454">
            <v>0</v>
          </cell>
          <cell r="L2454">
            <v>0</v>
          </cell>
        </row>
        <row r="2455">
          <cell r="J2455">
            <v>0</v>
          </cell>
          <cell r="L2455">
            <v>0</v>
          </cell>
        </row>
        <row r="2456">
          <cell r="J2456">
            <v>0</v>
          </cell>
          <cell r="L2456">
            <v>0</v>
          </cell>
        </row>
        <row r="2457">
          <cell r="J2457">
            <v>0</v>
          </cell>
          <cell r="L2457">
            <v>0</v>
          </cell>
        </row>
        <row r="2458">
          <cell r="J2458">
            <v>0</v>
          </cell>
          <cell r="L2458">
            <v>0</v>
          </cell>
        </row>
        <row r="2459">
          <cell r="J2459">
            <v>0</v>
          </cell>
          <cell r="L2459">
            <v>0</v>
          </cell>
        </row>
        <row r="2460">
          <cell r="J2460">
            <v>0</v>
          </cell>
          <cell r="L2460">
            <v>0</v>
          </cell>
        </row>
        <row r="2461">
          <cell r="J2461">
            <v>0</v>
          </cell>
          <cell r="L2461">
            <v>0</v>
          </cell>
        </row>
        <row r="2462">
          <cell r="J2462">
            <v>0</v>
          </cell>
          <cell r="L2462">
            <v>0</v>
          </cell>
        </row>
        <row r="2463">
          <cell r="J2463">
            <v>0</v>
          </cell>
          <cell r="L2463">
            <v>0</v>
          </cell>
        </row>
        <row r="2464">
          <cell r="J2464">
            <v>0</v>
          </cell>
          <cell r="L2464">
            <v>0</v>
          </cell>
        </row>
        <row r="2469">
          <cell r="J2469" t="str">
            <v>금  액</v>
          </cell>
          <cell r="L2469" t="str">
            <v>금  액</v>
          </cell>
        </row>
        <row r="2470">
          <cell r="J2470">
            <v>0</v>
          </cell>
          <cell r="L2470">
            <v>0</v>
          </cell>
        </row>
        <row r="2471">
          <cell r="J2471">
            <v>0</v>
          </cell>
          <cell r="L2471">
            <v>0</v>
          </cell>
        </row>
        <row r="2472">
          <cell r="J2472">
            <v>0</v>
          </cell>
          <cell r="L2472">
            <v>0</v>
          </cell>
        </row>
        <row r="2473">
          <cell r="J2473">
            <v>0</v>
          </cell>
          <cell r="L2473">
            <v>0</v>
          </cell>
        </row>
        <row r="2474">
          <cell r="J2474">
            <v>0</v>
          </cell>
          <cell r="L2474">
            <v>0</v>
          </cell>
        </row>
        <row r="2475">
          <cell r="J2475">
            <v>0</v>
          </cell>
          <cell r="L2475">
            <v>0</v>
          </cell>
        </row>
        <row r="2476">
          <cell r="J2476">
            <v>0</v>
          </cell>
          <cell r="L2476">
            <v>0</v>
          </cell>
        </row>
        <row r="2477">
          <cell r="J2477">
            <v>0</v>
          </cell>
          <cell r="L2477">
            <v>0</v>
          </cell>
        </row>
        <row r="2478">
          <cell r="J2478">
            <v>0</v>
          </cell>
          <cell r="L2478">
            <v>0</v>
          </cell>
        </row>
        <row r="2479">
          <cell r="J2479">
            <v>0</v>
          </cell>
          <cell r="L2479">
            <v>0</v>
          </cell>
        </row>
        <row r="2480">
          <cell r="J2480">
            <v>0</v>
          </cell>
          <cell r="L2480">
            <v>0</v>
          </cell>
        </row>
        <row r="2481">
          <cell r="J2481">
            <v>0</v>
          </cell>
          <cell r="L2481">
            <v>0</v>
          </cell>
        </row>
        <row r="2482">
          <cell r="J2482">
            <v>0</v>
          </cell>
          <cell r="L2482">
            <v>0</v>
          </cell>
        </row>
        <row r="2483">
          <cell r="J2483">
            <v>0</v>
          </cell>
          <cell r="L2483">
            <v>0</v>
          </cell>
        </row>
        <row r="2484">
          <cell r="J2484">
            <v>0</v>
          </cell>
          <cell r="L2484">
            <v>0</v>
          </cell>
        </row>
        <row r="2485">
          <cell r="J2485">
            <v>0</v>
          </cell>
          <cell r="L2485">
            <v>0</v>
          </cell>
        </row>
        <row r="2486">
          <cell r="J2486">
            <v>0</v>
          </cell>
          <cell r="L2486">
            <v>0</v>
          </cell>
        </row>
        <row r="2491">
          <cell r="J2491" t="str">
            <v>금  액</v>
          </cell>
          <cell r="L2491" t="str">
            <v>금  액</v>
          </cell>
        </row>
        <row r="2492">
          <cell r="J2492">
            <v>0</v>
          </cell>
          <cell r="L2492">
            <v>0</v>
          </cell>
        </row>
        <row r="2493">
          <cell r="J2493">
            <v>0</v>
          </cell>
          <cell r="L2493">
            <v>0</v>
          </cell>
        </row>
        <row r="2494">
          <cell r="J2494">
            <v>0</v>
          </cell>
          <cell r="L2494">
            <v>0</v>
          </cell>
        </row>
        <row r="2495">
          <cell r="J2495">
            <v>0</v>
          </cell>
          <cell r="L2495">
            <v>0</v>
          </cell>
        </row>
        <row r="2496">
          <cell r="J2496">
            <v>0</v>
          </cell>
          <cell r="L2496">
            <v>0</v>
          </cell>
        </row>
        <row r="2497">
          <cell r="J2497">
            <v>0</v>
          </cell>
          <cell r="L2497">
            <v>0</v>
          </cell>
        </row>
        <row r="2498">
          <cell r="J2498">
            <v>0</v>
          </cell>
          <cell r="L2498">
            <v>0</v>
          </cell>
        </row>
        <row r="2499">
          <cell r="J2499">
            <v>0</v>
          </cell>
          <cell r="L2499">
            <v>0</v>
          </cell>
        </row>
        <row r="2500">
          <cell r="J2500">
            <v>0</v>
          </cell>
          <cell r="L2500">
            <v>0</v>
          </cell>
        </row>
        <row r="2501">
          <cell r="J2501">
            <v>0</v>
          </cell>
          <cell r="L2501">
            <v>0</v>
          </cell>
        </row>
        <row r="2502">
          <cell r="J2502">
            <v>0</v>
          </cell>
          <cell r="L2502">
            <v>0</v>
          </cell>
        </row>
        <row r="2503">
          <cell r="J2503">
            <v>0</v>
          </cell>
          <cell r="L2503">
            <v>0</v>
          </cell>
        </row>
        <row r="2504">
          <cell r="J2504">
            <v>0</v>
          </cell>
          <cell r="L2504">
            <v>0</v>
          </cell>
        </row>
        <row r="2505">
          <cell r="J2505">
            <v>0</v>
          </cell>
          <cell r="L2505">
            <v>0</v>
          </cell>
        </row>
        <row r="2506">
          <cell r="J2506">
            <v>0</v>
          </cell>
          <cell r="L2506">
            <v>0</v>
          </cell>
        </row>
        <row r="2507">
          <cell r="J2507">
            <v>0</v>
          </cell>
          <cell r="L2507">
            <v>0</v>
          </cell>
        </row>
        <row r="2508">
          <cell r="J2508">
            <v>0</v>
          </cell>
          <cell r="L2508">
            <v>0</v>
          </cell>
        </row>
        <row r="2513">
          <cell r="J2513" t="str">
            <v>금  액</v>
          </cell>
          <cell r="L2513" t="str">
            <v>금  액</v>
          </cell>
        </row>
        <row r="2514">
          <cell r="J2514">
            <v>0</v>
          </cell>
          <cell r="L2514">
            <v>0</v>
          </cell>
        </row>
        <row r="2515">
          <cell r="J2515">
            <v>0</v>
          </cell>
          <cell r="L2515">
            <v>0</v>
          </cell>
        </row>
        <row r="2516">
          <cell r="J2516">
            <v>0</v>
          </cell>
          <cell r="L2516">
            <v>0</v>
          </cell>
        </row>
        <row r="2517">
          <cell r="J2517">
            <v>0</v>
          </cell>
          <cell r="L2517">
            <v>0</v>
          </cell>
        </row>
        <row r="2518">
          <cell r="J2518">
            <v>0</v>
          </cell>
          <cell r="L2518">
            <v>0</v>
          </cell>
        </row>
        <row r="2519">
          <cell r="J2519">
            <v>0</v>
          </cell>
          <cell r="L2519">
            <v>0</v>
          </cell>
        </row>
        <row r="2520">
          <cell r="J2520">
            <v>0</v>
          </cell>
          <cell r="L2520">
            <v>0</v>
          </cell>
        </row>
        <row r="2521">
          <cell r="J2521">
            <v>0</v>
          </cell>
          <cell r="L2521">
            <v>0</v>
          </cell>
        </row>
        <row r="2522">
          <cell r="J2522">
            <v>0</v>
          </cell>
          <cell r="L2522">
            <v>0</v>
          </cell>
        </row>
        <row r="2523">
          <cell r="J2523">
            <v>0</v>
          </cell>
          <cell r="L2523">
            <v>0</v>
          </cell>
        </row>
        <row r="2524">
          <cell r="J2524">
            <v>0</v>
          </cell>
          <cell r="L2524">
            <v>0</v>
          </cell>
        </row>
        <row r="2525">
          <cell r="J2525">
            <v>0</v>
          </cell>
          <cell r="L2525">
            <v>0</v>
          </cell>
        </row>
        <row r="2526">
          <cell r="J2526">
            <v>0</v>
          </cell>
          <cell r="L2526">
            <v>0</v>
          </cell>
        </row>
        <row r="2527">
          <cell r="J2527">
            <v>0</v>
          </cell>
          <cell r="L2527">
            <v>0</v>
          </cell>
        </row>
        <row r="2528">
          <cell r="J2528">
            <v>0</v>
          </cell>
          <cell r="L2528">
            <v>0</v>
          </cell>
        </row>
        <row r="2529">
          <cell r="J2529">
            <v>0</v>
          </cell>
          <cell r="L2529">
            <v>0</v>
          </cell>
        </row>
        <row r="2530">
          <cell r="J2530">
            <v>0</v>
          </cell>
          <cell r="L2530">
            <v>0</v>
          </cell>
        </row>
        <row r="2535">
          <cell r="J2535" t="str">
            <v>금  액</v>
          </cell>
          <cell r="L2535" t="str">
            <v>금  액</v>
          </cell>
        </row>
        <row r="2536">
          <cell r="J2536">
            <v>0</v>
          </cell>
          <cell r="L2536">
            <v>0</v>
          </cell>
        </row>
        <row r="2537">
          <cell r="J2537">
            <v>0</v>
          </cell>
          <cell r="L2537">
            <v>0</v>
          </cell>
        </row>
        <row r="2538">
          <cell r="J2538">
            <v>0</v>
          </cell>
          <cell r="L2538">
            <v>0</v>
          </cell>
        </row>
        <row r="2539">
          <cell r="J2539">
            <v>0</v>
          </cell>
          <cell r="L2539">
            <v>0</v>
          </cell>
        </row>
        <row r="2540">
          <cell r="J2540">
            <v>0</v>
          </cell>
          <cell r="L2540">
            <v>0</v>
          </cell>
        </row>
        <row r="2541">
          <cell r="J2541">
            <v>0</v>
          </cell>
          <cell r="L2541">
            <v>0</v>
          </cell>
        </row>
        <row r="2542">
          <cell r="J2542">
            <v>0</v>
          </cell>
          <cell r="L2542">
            <v>0</v>
          </cell>
        </row>
        <row r="2543">
          <cell r="J2543">
            <v>0</v>
          </cell>
          <cell r="L2543">
            <v>0</v>
          </cell>
        </row>
        <row r="2544">
          <cell r="J2544">
            <v>0</v>
          </cell>
          <cell r="L2544">
            <v>0</v>
          </cell>
        </row>
        <row r="2545">
          <cell r="J2545">
            <v>0</v>
          </cell>
          <cell r="L2545">
            <v>0</v>
          </cell>
        </row>
        <row r="2546">
          <cell r="J2546">
            <v>0</v>
          </cell>
          <cell r="L2546">
            <v>0</v>
          </cell>
        </row>
        <row r="2547">
          <cell r="J2547">
            <v>0</v>
          </cell>
          <cell r="L2547">
            <v>0</v>
          </cell>
        </row>
        <row r="2548">
          <cell r="J2548">
            <v>0</v>
          </cell>
          <cell r="L2548">
            <v>0</v>
          </cell>
        </row>
        <row r="2549">
          <cell r="J2549">
            <v>0</v>
          </cell>
          <cell r="L2549">
            <v>0</v>
          </cell>
        </row>
        <row r="2550">
          <cell r="J2550">
            <v>0</v>
          </cell>
          <cell r="L2550">
            <v>0</v>
          </cell>
        </row>
        <row r="2551">
          <cell r="J2551">
            <v>0</v>
          </cell>
          <cell r="L2551">
            <v>0</v>
          </cell>
        </row>
        <row r="2552">
          <cell r="J2552">
            <v>0</v>
          </cell>
          <cell r="L2552">
            <v>0</v>
          </cell>
        </row>
        <row r="2557">
          <cell r="J2557" t="str">
            <v>금  액</v>
          </cell>
          <cell r="L2557" t="str">
            <v>금  액</v>
          </cell>
        </row>
        <row r="2558">
          <cell r="J2558">
            <v>0</v>
          </cell>
          <cell r="L2558">
            <v>0</v>
          </cell>
        </row>
        <row r="2559">
          <cell r="J2559">
            <v>0</v>
          </cell>
          <cell r="L2559">
            <v>0</v>
          </cell>
        </row>
        <row r="2560">
          <cell r="J2560">
            <v>0</v>
          </cell>
          <cell r="L2560">
            <v>0</v>
          </cell>
        </row>
        <row r="2561">
          <cell r="J2561">
            <v>0</v>
          </cell>
          <cell r="L2561">
            <v>0</v>
          </cell>
        </row>
        <row r="2562">
          <cell r="J2562">
            <v>0</v>
          </cell>
          <cell r="L2562">
            <v>0</v>
          </cell>
        </row>
        <row r="2563">
          <cell r="J2563">
            <v>0</v>
          </cell>
          <cell r="L2563">
            <v>0</v>
          </cell>
        </row>
        <row r="2564">
          <cell r="J2564">
            <v>0</v>
          </cell>
          <cell r="L2564">
            <v>0</v>
          </cell>
        </row>
        <row r="2565">
          <cell r="J2565">
            <v>0</v>
          </cell>
          <cell r="L2565">
            <v>0</v>
          </cell>
        </row>
        <row r="2566">
          <cell r="J2566">
            <v>0</v>
          </cell>
          <cell r="L2566">
            <v>0</v>
          </cell>
        </row>
        <row r="2567">
          <cell r="J2567">
            <v>0</v>
          </cell>
          <cell r="L2567">
            <v>0</v>
          </cell>
        </row>
        <row r="2568">
          <cell r="J2568">
            <v>0</v>
          </cell>
          <cell r="L2568">
            <v>0</v>
          </cell>
        </row>
        <row r="2569">
          <cell r="J2569">
            <v>0</v>
          </cell>
          <cell r="L2569">
            <v>0</v>
          </cell>
        </row>
        <row r="2570">
          <cell r="J2570">
            <v>0</v>
          </cell>
          <cell r="L2570">
            <v>0</v>
          </cell>
        </row>
        <row r="2571">
          <cell r="J2571">
            <v>0</v>
          </cell>
          <cell r="L2571">
            <v>0</v>
          </cell>
        </row>
        <row r="2572">
          <cell r="J2572">
            <v>0</v>
          </cell>
          <cell r="L2572">
            <v>0</v>
          </cell>
        </row>
        <row r="2573">
          <cell r="J2573">
            <v>0</v>
          </cell>
          <cell r="L2573">
            <v>0</v>
          </cell>
        </row>
        <row r="2574">
          <cell r="J2574">
            <v>0</v>
          </cell>
          <cell r="L2574">
            <v>0</v>
          </cell>
        </row>
        <row r="2579">
          <cell r="J2579" t="str">
            <v>금  액</v>
          </cell>
          <cell r="L2579" t="str">
            <v>금  액</v>
          </cell>
        </row>
        <row r="2580">
          <cell r="J2580">
            <v>0</v>
          </cell>
          <cell r="L2580">
            <v>0</v>
          </cell>
        </row>
        <row r="2581">
          <cell r="J2581">
            <v>0</v>
          </cell>
          <cell r="L2581">
            <v>0</v>
          </cell>
        </row>
        <row r="2582">
          <cell r="J2582">
            <v>0</v>
          </cell>
          <cell r="L2582">
            <v>0</v>
          </cell>
        </row>
        <row r="2583">
          <cell r="J2583">
            <v>0</v>
          </cell>
          <cell r="L2583">
            <v>0</v>
          </cell>
        </row>
        <row r="2584">
          <cell r="J2584">
            <v>0</v>
          </cell>
          <cell r="L2584">
            <v>0</v>
          </cell>
        </row>
        <row r="2585">
          <cell r="J2585">
            <v>0</v>
          </cell>
          <cell r="L2585">
            <v>0</v>
          </cell>
        </row>
        <row r="2586">
          <cell r="J2586">
            <v>0</v>
          </cell>
          <cell r="L2586">
            <v>0</v>
          </cell>
        </row>
        <row r="2587">
          <cell r="J2587">
            <v>0</v>
          </cell>
          <cell r="L2587">
            <v>0</v>
          </cell>
        </row>
        <row r="2588">
          <cell r="J2588">
            <v>0</v>
          </cell>
          <cell r="L2588">
            <v>0</v>
          </cell>
        </row>
        <row r="2589">
          <cell r="J2589">
            <v>0</v>
          </cell>
          <cell r="L2589">
            <v>0</v>
          </cell>
        </row>
        <row r="2590">
          <cell r="J2590">
            <v>0</v>
          </cell>
          <cell r="L2590">
            <v>0</v>
          </cell>
        </row>
        <row r="2591">
          <cell r="J2591">
            <v>0</v>
          </cell>
          <cell r="L2591">
            <v>0</v>
          </cell>
        </row>
        <row r="2592">
          <cell r="J2592">
            <v>0</v>
          </cell>
          <cell r="L2592">
            <v>0</v>
          </cell>
        </row>
        <row r="2593">
          <cell r="J2593">
            <v>0</v>
          </cell>
          <cell r="L2593">
            <v>0</v>
          </cell>
        </row>
        <row r="2594">
          <cell r="J2594">
            <v>0</v>
          </cell>
          <cell r="L2594">
            <v>0</v>
          </cell>
        </row>
        <row r="2595">
          <cell r="J2595">
            <v>0</v>
          </cell>
          <cell r="L2595">
            <v>0</v>
          </cell>
        </row>
        <row r="2596">
          <cell r="J2596">
            <v>0</v>
          </cell>
          <cell r="L2596">
            <v>0</v>
          </cell>
        </row>
        <row r="2601">
          <cell r="J2601" t="str">
            <v>금  액</v>
          </cell>
          <cell r="L2601" t="str">
            <v>금  액</v>
          </cell>
        </row>
        <row r="2602">
          <cell r="J2602">
            <v>0</v>
          </cell>
          <cell r="L2602">
            <v>0</v>
          </cell>
        </row>
        <row r="2603">
          <cell r="J2603">
            <v>0</v>
          </cell>
          <cell r="L2603">
            <v>0</v>
          </cell>
        </row>
        <row r="2604">
          <cell r="J2604">
            <v>0</v>
          </cell>
          <cell r="L2604">
            <v>0</v>
          </cell>
        </row>
        <row r="2605">
          <cell r="J2605">
            <v>0</v>
          </cell>
          <cell r="L2605">
            <v>0</v>
          </cell>
        </row>
        <row r="2606">
          <cell r="J2606">
            <v>0</v>
          </cell>
          <cell r="L2606">
            <v>0</v>
          </cell>
        </row>
        <row r="2607">
          <cell r="J2607">
            <v>0</v>
          </cell>
          <cell r="L2607">
            <v>0</v>
          </cell>
        </row>
        <row r="2608">
          <cell r="J2608">
            <v>0</v>
          </cell>
          <cell r="L2608">
            <v>0</v>
          </cell>
        </row>
        <row r="2609">
          <cell r="J2609">
            <v>0</v>
          </cell>
          <cell r="L2609">
            <v>0</v>
          </cell>
        </row>
        <row r="2610">
          <cell r="J2610">
            <v>0</v>
          </cell>
          <cell r="L2610">
            <v>0</v>
          </cell>
        </row>
        <row r="2611">
          <cell r="J2611">
            <v>0</v>
          </cell>
          <cell r="L2611">
            <v>0</v>
          </cell>
        </row>
        <row r="2612">
          <cell r="J2612">
            <v>0</v>
          </cell>
          <cell r="L2612">
            <v>0</v>
          </cell>
        </row>
        <row r="2613">
          <cell r="J2613">
            <v>0</v>
          </cell>
          <cell r="L2613">
            <v>0</v>
          </cell>
        </row>
        <row r="2614">
          <cell r="J2614">
            <v>0</v>
          </cell>
          <cell r="L2614">
            <v>0</v>
          </cell>
        </row>
        <row r="2615">
          <cell r="J2615">
            <v>0</v>
          </cell>
          <cell r="L2615">
            <v>0</v>
          </cell>
        </row>
        <row r="2616">
          <cell r="J2616">
            <v>0</v>
          </cell>
          <cell r="L2616">
            <v>0</v>
          </cell>
        </row>
        <row r="2617">
          <cell r="J2617">
            <v>0</v>
          </cell>
          <cell r="L2617">
            <v>0</v>
          </cell>
        </row>
        <row r="2618">
          <cell r="J2618">
            <v>0</v>
          </cell>
          <cell r="L2618">
            <v>0</v>
          </cell>
        </row>
        <row r="2623">
          <cell r="J2623" t="str">
            <v>금  액</v>
          </cell>
          <cell r="L2623" t="str">
            <v>금  액</v>
          </cell>
        </row>
        <row r="2624">
          <cell r="J2624">
            <v>0</v>
          </cell>
          <cell r="L2624">
            <v>0</v>
          </cell>
        </row>
        <row r="2625">
          <cell r="J2625">
            <v>0</v>
          </cell>
          <cell r="L2625">
            <v>0</v>
          </cell>
        </row>
        <row r="2626">
          <cell r="J2626">
            <v>0</v>
          </cell>
          <cell r="L2626">
            <v>0</v>
          </cell>
        </row>
        <row r="2627">
          <cell r="J2627">
            <v>0</v>
          </cell>
          <cell r="L2627">
            <v>0</v>
          </cell>
        </row>
        <row r="2628">
          <cell r="J2628">
            <v>0</v>
          </cell>
          <cell r="L2628">
            <v>0</v>
          </cell>
        </row>
        <row r="2629">
          <cell r="J2629">
            <v>0</v>
          </cell>
          <cell r="L2629">
            <v>0</v>
          </cell>
        </row>
        <row r="2630">
          <cell r="J2630">
            <v>0</v>
          </cell>
          <cell r="L2630">
            <v>0</v>
          </cell>
        </row>
        <row r="2631">
          <cell r="J2631">
            <v>0</v>
          </cell>
          <cell r="L2631">
            <v>0</v>
          </cell>
        </row>
        <row r="2632">
          <cell r="J2632">
            <v>0</v>
          </cell>
          <cell r="L2632">
            <v>0</v>
          </cell>
        </row>
        <row r="2633">
          <cell r="J2633">
            <v>0</v>
          </cell>
          <cell r="L2633">
            <v>0</v>
          </cell>
        </row>
        <row r="2634">
          <cell r="J2634">
            <v>0</v>
          </cell>
          <cell r="L2634">
            <v>0</v>
          </cell>
        </row>
        <row r="2635">
          <cell r="J2635">
            <v>0</v>
          </cell>
          <cell r="L2635">
            <v>0</v>
          </cell>
        </row>
        <row r="2636">
          <cell r="J2636">
            <v>0</v>
          </cell>
          <cell r="L2636">
            <v>0</v>
          </cell>
        </row>
        <row r="2637">
          <cell r="J2637">
            <v>0</v>
          </cell>
          <cell r="L2637">
            <v>0</v>
          </cell>
        </row>
        <row r="2638">
          <cell r="J2638">
            <v>0</v>
          </cell>
          <cell r="L2638">
            <v>0</v>
          </cell>
        </row>
        <row r="2639">
          <cell r="J2639">
            <v>0</v>
          </cell>
          <cell r="L2639">
            <v>0</v>
          </cell>
        </row>
        <row r="2640">
          <cell r="J2640">
            <v>0</v>
          </cell>
          <cell r="L2640">
            <v>0</v>
          </cell>
        </row>
        <row r="2645">
          <cell r="J2645" t="str">
            <v>금  액</v>
          </cell>
          <cell r="L2645" t="str">
            <v>금  액</v>
          </cell>
        </row>
        <row r="2646">
          <cell r="J2646">
            <v>0</v>
          </cell>
          <cell r="L2646">
            <v>0</v>
          </cell>
        </row>
        <row r="2647">
          <cell r="J2647">
            <v>0</v>
          </cell>
          <cell r="L2647">
            <v>0</v>
          </cell>
        </row>
        <row r="2648">
          <cell r="J2648">
            <v>0</v>
          </cell>
          <cell r="L2648">
            <v>0</v>
          </cell>
        </row>
        <row r="2649">
          <cell r="J2649">
            <v>0</v>
          </cell>
          <cell r="L2649">
            <v>0</v>
          </cell>
        </row>
        <row r="2650">
          <cell r="J2650">
            <v>0</v>
          </cell>
          <cell r="L2650">
            <v>0</v>
          </cell>
        </row>
        <row r="2651">
          <cell r="J2651">
            <v>0</v>
          </cell>
          <cell r="L2651">
            <v>0</v>
          </cell>
        </row>
        <row r="2652">
          <cell r="J2652">
            <v>0</v>
          </cell>
          <cell r="L2652">
            <v>0</v>
          </cell>
        </row>
        <row r="2653">
          <cell r="J2653">
            <v>0</v>
          </cell>
          <cell r="L2653">
            <v>0</v>
          </cell>
        </row>
        <row r="2654">
          <cell r="J2654">
            <v>0</v>
          </cell>
          <cell r="L2654">
            <v>0</v>
          </cell>
        </row>
        <row r="2655">
          <cell r="J2655">
            <v>0</v>
          </cell>
          <cell r="L2655">
            <v>0</v>
          </cell>
        </row>
        <row r="2656">
          <cell r="J2656">
            <v>0</v>
          </cell>
          <cell r="L2656">
            <v>0</v>
          </cell>
        </row>
        <row r="2657">
          <cell r="J2657">
            <v>0</v>
          </cell>
          <cell r="L2657">
            <v>0</v>
          </cell>
        </row>
        <row r="2658">
          <cell r="J2658">
            <v>0</v>
          </cell>
          <cell r="L2658">
            <v>0</v>
          </cell>
        </row>
        <row r="2659">
          <cell r="J2659">
            <v>0</v>
          </cell>
          <cell r="L2659">
            <v>0</v>
          </cell>
        </row>
        <row r="2660">
          <cell r="J2660">
            <v>0</v>
          </cell>
          <cell r="L2660">
            <v>0</v>
          </cell>
        </row>
        <row r="2661">
          <cell r="J2661">
            <v>0</v>
          </cell>
          <cell r="L2661">
            <v>0</v>
          </cell>
        </row>
        <row r="2662">
          <cell r="J2662">
            <v>0</v>
          </cell>
          <cell r="L2662">
            <v>0</v>
          </cell>
        </row>
        <row r="2667">
          <cell r="J2667" t="str">
            <v>금  액</v>
          </cell>
          <cell r="L2667" t="str">
            <v>금  액</v>
          </cell>
        </row>
        <row r="2668">
          <cell r="J2668">
            <v>0</v>
          </cell>
          <cell r="L2668">
            <v>0</v>
          </cell>
        </row>
        <row r="2669">
          <cell r="J2669">
            <v>0</v>
          </cell>
          <cell r="L2669">
            <v>0</v>
          </cell>
        </row>
        <row r="2670">
          <cell r="J2670">
            <v>0</v>
          </cell>
          <cell r="L2670">
            <v>0</v>
          </cell>
        </row>
        <row r="2671">
          <cell r="J2671">
            <v>0</v>
          </cell>
          <cell r="L2671">
            <v>0</v>
          </cell>
        </row>
        <row r="2672">
          <cell r="J2672">
            <v>0</v>
          </cell>
          <cell r="L2672">
            <v>0</v>
          </cell>
        </row>
        <row r="2673">
          <cell r="J2673">
            <v>0</v>
          </cell>
          <cell r="L2673">
            <v>0</v>
          </cell>
        </row>
        <row r="2674">
          <cell r="J2674">
            <v>0</v>
          </cell>
          <cell r="L2674">
            <v>0</v>
          </cell>
        </row>
        <row r="2675">
          <cell r="J2675">
            <v>0</v>
          </cell>
          <cell r="L2675">
            <v>0</v>
          </cell>
        </row>
        <row r="2676">
          <cell r="J2676">
            <v>0</v>
          </cell>
          <cell r="L2676">
            <v>0</v>
          </cell>
        </row>
        <row r="2677">
          <cell r="J2677">
            <v>0</v>
          </cell>
          <cell r="L2677">
            <v>0</v>
          </cell>
        </row>
        <row r="2678">
          <cell r="J2678">
            <v>0</v>
          </cell>
          <cell r="L2678">
            <v>0</v>
          </cell>
        </row>
        <row r="2679">
          <cell r="J2679">
            <v>0</v>
          </cell>
          <cell r="L2679">
            <v>0</v>
          </cell>
        </row>
        <row r="2680">
          <cell r="J2680">
            <v>0</v>
          </cell>
          <cell r="L2680">
            <v>0</v>
          </cell>
        </row>
        <row r="2681">
          <cell r="J2681">
            <v>0</v>
          </cell>
          <cell r="L2681">
            <v>0</v>
          </cell>
        </row>
        <row r="2682">
          <cell r="J2682">
            <v>0</v>
          </cell>
          <cell r="L2682">
            <v>0</v>
          </cell>
        </row>
        <row r="2683">
          <cell r="J2683">
            <v>0</v>
          </cell>
          <cell r="L2683">
            <v>0</v>
          </cell>
        </row>
        <row r="2684">
          <cell r="J2684">
            <v>0</v>
          </cell>
          <cell r="L2684">
            <v>0</v>
          </cell>
        </row>
        <row r="2689">
          <cell r="J2689" t="str">
            <v>금  액</v>
          </cell>
          <cell r="L2689" t="str">
            <v>금  액</v>
          </cell>
        </row>
        <row r="2690">
          <cell r="J2690">
            <v>0</v>
          </cell>
          <cell r="L2690">
            <v>0</v>
          </cell>
        </row>
        <row r="2691">
          <cell r="J2691">
            <v>0</v>
          </cell>
          <cell r="L2691">
            <v>0</v>
          </cell>
        </row>
        <row r="2692">
          <cell r="J2692">
            <v>0</v>
          </cell>
          <cell r="L2692">
            <v>0</v>
          </cell>
        </row>
        <row r="2693">
          <cell r="J2693">
            <v>0</v>
          </cell>
          <cell r="L2693">
            <v>0</v>
          </cell>
        </row>
        <row r="2694">
          <cell r="J2694">
            <v>0</v>
          </cell>
          <cell r="L2694">
            <v>0</v>
          </cell>
        </row>
        <row r="2695">
          <cell r="J2695">
            <v>0</v>
          </cell>
          <cell r="L2695">
            <v>0</v>
          </cell>
        </row>
        <row r="2696">
          <cell r="J2696">
            <v>0</v>
          </cell>
          <cell r="L2696">
            <v>0</v>
          </cell>
        </row>
        <row r="2697">
          <cell r="J2697">
            <v>0</v>
          </cell>
          <cell r="L2697">
            <v>0</v>
          </cell>
        </row>
        <row r="2698">
          <cell r="J2698">
            <v>0</v>
          </cell>
          <cell r="L2698">
            <v>0</v>
          </cell>
        </row>
        <row r="2699">
          <cell r="J2699">
            <v>0</v>
          </cell>
          <cell r="L2699">
            <v>0</v>
          </cell>
        </row>
        <row r="2700">
          <cell r="J2700">
            <v>0</v>
          </cell>
          <cell r="L2700">
            <v>0</v>
          </cell>
        </row>
        <row r="2701">
          <cell r="J2701">
            <v>0</v>
          </cell>
          <cell r="L2701">
            <v>0</v>
          </cell>
        </row>
        <row r="2702">
          <cell r="J2702">
            <v>0</v>
          </cell>
          <cell r="L2702">
            <v>0</v>
          </cell>
        </row>
        <row r="2703">
          <cell r="J2703">
            <v>0</v>
          </cell>
          <cell r="L2703">
            <v>0</v>
          </cell>
        </row>
        <row r="2704">
          <cell r="J2704">
            <v>0</v>
          </cell>
          <cell r="L2704">
            <v>0</v>
          </cell>
        </row>
        <row r="2705">
          <cell r="J2705">
            <v>0</v>
          </cell>
          <cell r="L2705">
            <v>0</v>
          </cell>
        </row>
        <row r="2706">
          <cell r="J2706">
            <v>0</v>
          </cell>
          <cell r="L2706">
            <v>0</v>
          </cell>
        </row>
        <row r="2711">
          <cell r="J2711" t="str">
            <v>금  액</v>
          </cell>
          <cell r="L2711" t="str">
            <v>금  액</v>
          </cell>
        </row>
        <row r="2712">
          <cell r="J2712">
            <v>0</v>
          </cell>
          <cell r="L2712">
            <v>0</v>
          </cell>
        </row>
        <row r="2713">
          <cell r="J2713">
            <v>0</v>
          </cell>
          <cell r="L2713">
            <v>0</v>
          </cell>
        </row>
        <row r="2714">
          <cell r="J2714">
            <v>0</v>
          </cell>
          <cell r="L2714">
            <v>0</v>
          </cell>
        </row>
        <row r="2715">
          <cell r="J2715">
            <v>0</v>
          </cell>
          <cell r="L2715">
            <v>0</v>
          </cell>
        </row>
        <row r="2716">
          <cell r="J2716">
            <v>0</v>
          </cell>
          <cell r="L2716">
            <v>0</v>
          </cell>
        </row>
        <row r="2717">
          <cell r="J2717">
            <v>0</v>
          </cell>
          <cell r="L2717">
            <v>0</v>
          </cell>
        </row>
        <row r="2718">
          <cell r="J2718">
            <v>0</v>
          </cell>
          <cell r="L2718">
            <v>0</v>
          </cell>
        </row>
        <row r="2719">
          <cell r="J2719">
            <v>0</v>
          </cell>
          <cell r="L2719">
            <v>0</v>
          </cell>
        </row>
        <row r="2720">
          <cell r="J2720">
            <v>0</v>
          </cell>
          <cell r="L2720">
            <v>0</v>
          </cell>
        </row>
        <row r="2721">
          <cell r="J2721">
            <v>0</v>
          </cell>
          <cell r="L2721">
            <v>0</v>
          </cell>
        </row>
        <row r="2722">
          <cell r="J2722">
            <v>0</v>
          </cell>
          <cell r="L2722">
            <v>0</v>
          </cell>
        </row>
        <row r="2723">
          <cell r="J2723">
            <v>0</v>
          </cell>
          <cell r="L2723">
            <v>0</v>
          </cell>
        </row>
        <row r="2724">
          <cell r="J2724">
            <v>0</v>
          </cell>
          <cell r="L2724">
            <v>0</v>
          </cell>
        </row>
        <row r="2725">
          <cell r="J2725">
            <v>0</v>
          </cell>
          <cell r="L2725">
            <v>0</v>
          </cell>
        </row>
        <row r="2726">
          <cell r="J2726">
            <v>0</v>
          </cell>
          <cell r="L2726">
            <v>0</v>
          </cell>
        </row>
        <row r="2727">
          <cell r="J2727">
            <v>0</v>
          </cell>
          <cell r="L2727">
            <v>0</v>
          </cell>
        </row>
        <row r="2728">
          <cell r="J2728">
            <v>0</v>
          </cell>
          <cell r="L2728">
            <v>0</v>
          </cell>
        </row>
        <row r="2733">
          <cell r="J2733" t="str">
            <v>금  액</v>
          </cell>
          <cell r="L2733" t="str">
            <v>금  액</v>
          </cell>
        </row>
        <row r="2734">
          <cell r="J2734">
            <v>0</v>
          </cell>
          <cell r="L2734">
            <v>0</v>
          </cell>
        </row>
        <row r="2735">
          <cell r="J2735">
            <v>0</v>
          </cell>
          <cell r="L2735">
            <v>0</v>
          </cell>
        </row>
        <row r="2736">
          <cell r="J2736">
            <v>0</v>
          </cell>
          <cell r="L2736">
            <v>0</v>
          </cell>
        </row>
        <row r="2737">
          <cell r="J2737">
            <v>0</v>
          </cell>
          <cell r="L2737">
            <v>0</v>
          </cell>
        </row>
        <row r="2738">
          <cell r="J2738">
            <v>0</v>
          </cell>
          <cell r="L2738">
            <v>0</v>
          </cell>
        </row>
        <row r="2739">
          <cell r="J2739">
            <v>0</v>
          </cell>
          <cell r="L2739">
            <v>0</v>
          </cell>
        </row>
        <row r="2740">
          <cell r="J2740">
            <v>0</v>
          </cell>
          <cell r="L2740">
            <v>0</v>
          </cell>
        </row>
        <row r="2741">
          <cell r="J2741">
            <v>0</v>
          </cell>
          <cell r="L2741">
            <v>0</v>
          </cell>
        </row>
        <row r="2742">
          <cell r="J2742">
            <v>0</v>
          </cell>
          <cell r="L2742">
            <v>0</v>
          </cell>
        </row>
        <row r="2743">
          <cell r="J2743">
            <v>0</v>
          </cell>
          <cell r="L2743">
            <v>0</v>
          </cell>
        </row>
        <row r="2744">
          <cell r="J2744">
            <v>0</v>
          </cell>
          <cell r="L2744">
            <v>0</v>
          </cell>
        </row>
        <row r="2745">
          <cell r="J2745">
            <v>0</v>
          </cell>
          <cell r="L2745">
            <v>0</v>
          </cell>
        </row>
        <row r="2746">
          <cell r="J2746">
            <v>0</v>
          </cell>
          <cell r="L2746">
            <v>0</v>
          </cell>
        </row>
        <row r="2747">
          <cell r="J2747">
            <v>0</v>
          </cell>
          <cell r="L2747">
            <v>0</v>
          </cell>
        </row>
        <row r="2748">
          <cell r="J2748">
            <v>0</v>
          </cell>
          <cell r="L2748">
            <v>0</v>
          </cell>
        </row>
        <row r="2749">
          <cell r="J2749">
            <v>0</v>
          </cell>
          <cell r="L2749">
            <v>0</v>
          </cell>
        </row>
        <row r="2750">
          <cell r="J2750">
            <v>0</v>
          </cell>
          <cell r="L2750">
            <v>0</v>
          </cell>
        </row>
        <row r="2755">
          <cell r="J2755" t="str">
            <v>금  액</v>
          </cell>
          <cell r="L2755" t="str">
            <v>금  액</v>
          </cell>
        </row>
        <row r="2756">
          <cell r="J2756">
            <v>0</v>
          </cell>
          <cell r="L2756">
            <v>0</v>
          </cell>
        </row>
        <row r="2757">
          <cell r="J2757">
            <v>0</v>
          </cell>
          <cell r="L2757">
            <v>0</v>
          </cell>
        </row>
        <row r="2758">
          <cell r="J2758">
            <v>0</v>
          </cell>
          <cell r="L2758">
            <v>0</v>
          </cell>
        </row>
        <row r="2759">
          <cell r="J2759">
            <v>0</v>
          </cell>
          <cell r="L2759">
            <v>0</v>
          </cell>
        </row>
        <row r="2760">
          <cell r="J2760">
            <v>0</v>
          </cell>
          <cell r="L2760">
            <v>0</v>
          </cell>
        </row>
        <row r="2761">
          <cell r="J2761">
            <v>0</v>
          </cell>
          <cell r="L2761">
            <v>0</v>
          </cell>
        </row>
        <row r="2762">
          <cell r="J2762">
            <v>0</v>
          </cell>
          <cell r="L2762">
            <v>0</v>
          </cell>
        </row>
        <row r="2763">
          <cell r="J2763">
            <v>0</v>
          </cell>
          <cell r="L2763">
            <v>0</v>
          </cell>
        </row>
        <row r="2764">
          <cell r="J2764">
            <v>0</v>
          </cell>
          <cell r="L2764">
            <v>0</v>
          </cell>
        </row>
        <row r="2765">
          <cell r="J2765">
            <v>0</v>
          </cell>
          <cell r="L2765">
            <v>0</v>
          </cell>
        </row>
        <row r="2766">
          <cell r="J2766">
            <v>0</v>
          </cell>
          <cell r="L2766">
            <v>0</v>
          </cell>
        </row>
        <row r="2767">
          <cell r="J2767">
            <v>0</v>
          </cell>
          <cell r="L2767">
            <v>0</v>
          </cell>
        </row>
        <row r="2768">
          <cell r="J2768">
            <v>0</v>
          </cell>
          <cell r="L2768">
            <v>0</v>
          </cell>
        </row>
        <row r="2769">
          <cell r="J2769">
            <v>0</v>
          </cell>
          <cell r="L2769">
            <v>0</v>
          </cell>
        </row>
        <row r="2770">
          <cell r="J2770">
            <v>0</v>
          </cell>
          <cell r="L2770">
            <v>0</v>
          </cell>
        </row>
        <row r="2771">
          <cell r="J2771">
            <v>0</v>
          </cell>
          <cell r="L2771">
            <v>0</v>
          </cell>
        </row>
        <row r="2772">
          <cell r="J2772">
            <v>0</v>
          </cell>
          <cell r="L2772">
            <v>0</v>
          </cell>
        </row>
        <row r="2777">
          <cell r="J2777" t="str">
            <v>금  액</v>
          </cell>
          <cell r="L2777" t="str">
            <v>금  액</v>
          </cell>
        </row>
        <row r="2778">
          <cell r="J2778">
            <v>0</v>
          </cell>
          <cell r="L2778">
            <v>0</v>
          </cell>
        </row>
        <row r="2779">
          <cell r="J2779">
            <v>0</v>
          </cell>
          <cell r="L2779">
            <v>0</v>
          </cell>
        </row>
        <row r="2780">
          <cell r="J2780">
            <v>0</v>
          </cell>
          <cell r="L2780">
            <v>0</v>
          </cell>
        </row>
        <row r="2781">
          <cell r="J2781">
            <v>0</v>
          </cell>
          <cell r="L2781">
            <v>0</v>
          </cell>
        </row>
        <row r="2782">
          <cell r="J2782">
            <v>0</v>
          </cell>
          <cell r="L2782">
            <v>0</v>
          </cell>
        </row>
        <row r="2783">
          <cell r="J2783">
            <v>0</v>
          </cell>
          <cell r="L2783">
            <v>0</v>
          </cell>
        </row>
        <row r="2784">
          <cell r="J2784">
            <v>0</v>
          </cell>
          <cell r="L2784">
            <v>0</v>
          </cell>
        </row>
        <row r="2785">
          <cell r="J2785">
            <v>0</v>
          </cell>
          <cell r="L2785">
            <v>0</v>
          </cell>
        </row>
        <row r="2786">
          <cell r="J2786">
            <v>0</v>
          </cell>
          <cell r="L2786">
            <v>0</v>
          </cell>
        </row>
        <row r="2787">
          <cell r="J2787">
            <v>0</v>
          </cell>
          <cell r="L2787">
            <v>0</v>
          </cell>
        </row>
        <row r="2788">
          <cell r="J2788">
            <v>0</v>
          </cell>
          <cell r="L2788">
            <v>0</v>
          </cell>
        </row>
        <row r="2789">
          <cell r="J2789">
            <v>0</v>
          </cell>
          <cell r="L2789">
            <v>0</v>
          </cell>
        </row>
        <row r="2790">
          <cell r="J2790">
            <v>0</v>
          </cell>
          <cell r="L2790">
            <v>0</v>
          </cell>
        </row>
        <row r="2791">
          <cell r="J2791">
            <v>0</v>
          </cell>
          <cell r="L2791">
            <v>0</v>
          </cell>
        </row>
        <row r="2792">
          <cell r="J2792">
            <v>0</v>
          </cell>
          <cell r="L2792">
            <v>0</v>
          </cell>
        </row>
        <row r="2793">
          <cell r="J2793">
            <v>0</v>
          </cell>
          <cell r="L2793">
            <v>0</v>
          </cell>
        </row>
        <row r="2794">
          <cell r="J2794">
            <v>0</v>
          </cell>
          <cell r="L2794">
            <v>0</v>
          </cell>
        </row>
        <row r="2799">
          <cell r="J2799" t="str">
            <v>금  액</v>
          </cell>
          <cell r="L2799" t="str">
            <v>금  액</v>
          </cell>
        </row>
        <row r="2800">
          <cell r="J2800">
            <v>0</v>
          </cell>
          <cell r="L2800">
            <v>0</v>
          </cell>
        </row>
        <row r="2801">
          <cell r="J2801">
            <v>0</v>
          </cell>
          <cell r="L2801">
            <v>0</v>
          </cell>
        </row>
        <row r="2802">
          <cell r="J2802">
            <v>0</v>
          </cell>
          <cell r="L2802">
            <v>0</v>
          </cell>
        </row>
        <row r="2803">
          <cell r="J2803">
            <v>0</v>
          </cell>
          <cell r="L2803">
            <v>0</v>
          </cell>
        </row>
        <row r="2804">
          <cell r="J2804">
            <v>0</v>
          </cell>
          <cell r="L2804">
            <v>0</v>
          </cell>
        </row>
        <row r="2805">
          <cell r="J2805">
            <v>0</v>
          </cell>
          <cell r="L2805">
            <v>0</v>
          </cell>
        </row>
        <row r="2806">
          <cell r="J2806">
            <v>0</v>
          </cell>
          <cell r="L2806">
            <v>0</v>
          </cell>
        </row>
        <row r="2807">
          <cell r="J2807">
            <v>0</v>
          </cell>
          <cell r="L2807">
            <v>0</v>
          </cell>
        </row>
        <row r="2808">
          <cell r="J2808">
            <v>0</v>
          </cell>
          <cell r="L2808">
            <v>0</v>
          </cell>
        </row>
        <row r="2809">
          <cell r="J2809">
            <v>0</v>
          </cell>
          <cell r="L2809">
            <v>0</v>
          </cell>
        </row>
        <row r="2810">
          <cell r="J2810">
            <v>0</v>
          </cell>
          <cell r="L2810">
            <v>0</v>
          </cell>
        </row>
        <row r="2811">
          <cell r="J2811">
            <v>0</v>
          </cell>
          <cell r="L2811">
            <v>0</v>
          </cell>
        </row>
        <row r="2812">
          <cell r="J2812">
            <v>0</v>
          </cell>
          <cell r="L2812">
            <v>0</v>
          </cell>
        </row>
        <row r="2813">
          <cell r="J2813">
            <v>0</v>
          </cell>
          <cell r="L2813">
            <v>0</v>
          </cell>
        </row>
        <row r="2814">
          <cell r="J2814">
            <v>0</v>
          </cell>
          <cell r="L2814">
            <v>0</v>
          </cell>
        </row>
        <row r="2815">
          <cell r="J2815">
            <v>0</v>
          </cell>
          <cell r="L2815">
            <v>0</v>
          </cell>
        </row>
        <row r="2816">
          <cell r="J2816">
            <v>0</v>
          </cell>
          <cell r="L2816">
            <v>0</v>
          </cell>
        </row>
        <row r="65536">
          <cell r="L65536">
            <v>0</v>
          </cell>
        </row>
      </sheetData>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결과"/>
      <sheetName val="총괄"/>
      <sheetName val="집계표"/>
      <sheetName val="내역서"/>
      <sheetName val="수량"/>
      <sheetName val="일위대가목록"/>
      <sheetName val="일위대가_호표"/>
      <sheetName val="일위대가_산근"/>
      <sheetName val="중기사용료목록"/>
      <sheetName val="중기사용료"/>
      <sheetName val="중기기초자료"/>
      <sheetName val="자재조서"/>
      <sheetName val="노임"/>
      <sheetName val="이하버림"/>
      <sheetName val="노임(제조)"/>
      <sheetName val="자재"/>
      <sheetName val="전역변수"/>
      <sheetName val="중기전역변수"/>
    </sheetNames>
    <sheetDataSet>
      <sheetData sheetId="0"/>
      <sheetData sheetId="1"/>
      <sheetData sheetId="2"/>
      <sheetData sheetId="3"/>
      <sheetData sheetId="4"/>
      <sheetData sheetId="5">
        <row r="6">
          <cell r="A6" t="str">
            <v>소형고압브럭걷기인력㎡</v>
          </cell>
          <cell r="B6">
            <v>1</v>
          </cell>
          <cell r="C6" t="str">
            <v>소형고압브럭걷기</v>
          </cell>
          <cell r="D6" t="str">
            <v>인력</v>
          </cell>
          <cell r="E6">
            <v>1</v>
          </cell>
          <cell r="F6" t="str">
            <v>㎡</v>
          </cell>
          <cell r="G6">
            <v>124</v>
          </cell>
          <cell r="H6">
            <v>0</v>
          </cell>
          <cell r="I6">
            <v>1565</v>
          </cell>
          <cell r="J6">
            <v>0</v>
          </cell>
          <cell r="K6">
            <v>0</v>
          </cell>
          <cell r="L6">
            <v>1689</v>
          </cell>
        </row>
        <row r="7">
          <cell r="A7" t="str">
            <v>소형고압블럭포장T=6-8cm㎡</v>
          </cell>
          <cell r="B7">
            <v>2</v>
          </cell>
          <cell r="C7" t="str">
            <v>소형고압블럭포장</v>
          </cell>
          <cell r="D7" t="str">
            <v>T=6-8cm</v>
          </cell>
          <cell r="E7">
            <v>1</v>
          </cell>
          <cell r="F7" t="str">
            <v>㎡</v>
          </cell>
          <cell r="G7">
            <v>10501</v>
          </cell>
          <cell r="H7">
            <v>0</v>
          </cell>
          <cell r="I7">
            <v>4260</v>
          </cell>
          <cell r="J7">
            <v>0</v>
          </cell>
          <cell r="K7">
            <v>650</v>
          </cell>
          <cell r="L7">
            <v>15411</v>
          </cell>
        </row>
        <row r="8">
          <cell r="A8" t="str">
            <v>안전칸막이, 윙카설치철거M</v>
          </cell>
          <cell r="B8">
            <v>3</v>
          </cell>
          <cell r="C8" t="str">
            <v>안전칸막이, 윙카설치철거</v>
          </cell>
          <cell r="D8">
            <v>0</v>
          </cell>
          <cell r="E8">
            <v>1</v>
          </cell>
          <cell r="F8" t="str">
            <v>M</v>
          </cell>
          <cell r="G8">
            <v>12586</v>
          </cell>
          <cell r="H8">
            <v>0</v>
          </cell>
          <cell r="I8">
            <v>0</v>
          </cell>
          <cell r="J8">
            <v>0</v>
          </cell>
          <cell r="K8">
            <v>0</v>
          </cell>
          <cell r="L8">
            <v>12586</v>
          </cell>
        </row>
        <row r="9">
          <cell r="A9" t="str">
            <v>경광등설치철거EA</v>
          </cell>
          <cell r="B9">
            <v>4</v>
          </cell>
          <cell r="C9" t="str">
            <v>경광등설치철거</v>
          </cell>
          <cell r="D9">
            <v>0</v>
          </cell>
          <cell r="E9">
            <v>1</v>
          </cell>
          <cell r="F9" t="str">
            <v>EA</v>
          </cell>
          <cell r="G9">
            <v>44008</v>
          </cell>
          <cell r="H9">
            <v>0</v>
          </cell>
          <cell r="I9">
            <v>0</v>
          </cell>
          <cell r="J9">
            <v>0</v>
          </cell>
          <cell r="K9">
            <v>0</v>
          </cell>
          <cell r="L9">
            <v>44008</v>
          </cell>
        </row>
        <row r="10">
          <cell r="A10" t="str">
            <v>칼라콘설치철거EA</v>
          </cell>
          <cell r="B10">
            <v>5</v>
          </cell>
          <cell r="C10" t="str">
            <v>칼라콘설치철거</v>
          </cell>
          <cell r="D10">
            <v>0</v>
          </cell>
          <cell r="E10">
            <v>1</v>
          </cell>
          <cell r="F10" t="str">
            <v>EA</v>
          </cell>
          <cell r="G10">
            <v>9270</v>
          </cell>
          <cell r="H10">
            <v>0</v>
          </cell>
          <cell r="I10">
            <v>0</v>
          </cell>
          <cell r="J10">
            <v>0</v>
          </cell>
          <cell r="K10">
            <v>0</v>
          </cell>
          <cell r="L10">
            <v>9270</v>
          </cell>
        </row>
        <row r="11">
          <cell r="A11" t="str">
            <v>펌프설치35HP(37KW이하)SET</v>
          </cell>
          <cell r="B11">
            <v>6</v>
          </cell>
          <cell r="C11" t="str">
            <v>펌프설치</v>
          </cell>
          <cell r="D11" t="str">
            <v>35HP(37KW이하)</v>
          </cell>
          <cell r="E11">
            <v>1</v>
          </cell>
          <cell r="F11" t="str">
            <v>SET</v>
          </cell>
          <cell r="G11">
            <v>32973</v>
          </cell>
          <cell r="H11">
            <v>0</v>
          </cell>
          <cell r="I11">
            <v>1099104</v>
          </cell>
          <cell r="J11">
            <v>0</v>
          </cell>
          <cell r="K11">
            <v>0</v>
          </cell>
          <cell r="L11">
            <v>1132077</v>
          </cell>
        </row>
        <row r="12">
          <cell r="A12" t="str">
            <v>펌프설치2HP(1.5KW이하)SET</v>
          </cell>
          <cell r="B12">
            <v>7</v>
          </cell>
          <cell r="C12" t="str">
            <v>펌프설치</v>
          </cell>
          <cell r="D12" t="str">
            <v>2HP(1.5KW이하)</v>
          </cell>
          <cell r="E12">
            <v>1</v>
          </cell>
          <cell r="F12" t="str">
            <v>SET</v>
          </cell>
          <cell r="G12">
            <v>5890</v>
          </cell>
          <cell r="H12">
            <v>0</v>
          </cell>
          <cell r="I12">
            <v>196334</v>
          </cell>
          <cell r="J12">
            <v>0</v>
          </cell>
          <cell r="K12">
            <v>0</v>
          </cell>
          <cell r="L12">
            <v>202224</v>
          </cell>
        </row>
        <row r="13">
          <cell r="A13" t="str">
            <v>수중펌프 밸브류 설치BPF125SET</v>
          </cell>
          <cell r="B13">
            <v>8</v>
          </cell>
          <cell r="C13" t="str">
            <v>수중펌프 밸브류 설치</v>
          </cell>
          <cell r="D13" t="str">
            <v>BPF125</v>
          </cell>
          <cell r="E13">
            <v>1</v>
          </cell>
          <cell r="F13" t="str">
            <v>SET</v>
          </cell>
          <cell r="G13">
            <v>1167650</v>
          </cell>
          <cell r="H13">
            <v>0</v>
          </cell>
          <cell r="I13">
            <v>881056</v>
          </cell>
          <cell r="J13">
            <v>0</v>
          </cell>
          <cell r="K13">
            <v>0</v>
          </cell>
          <cell r="L13">
            <v>2048706</v>
          </cell>
        </row>
        <row r="14">
          <cell r="A14" t="str">
            <v>수중펌프 밸브류 설치VPF50SET</v>
          </cell>
          <cell r="B14">
            <v>9</v>
          </cell>
          <cell r="C14" t="str">
            <v>수중펌프 밸브류 설치</v>
          </cell>
          <cell r="D14" t="str">
            <v>VPF50</v>
          </cell>
          <cell r="E14">
            <v>1</v>
          </cell>
          <cell r="F14" t="str">
            <v>SET</v>
          </cell>
          <cell r="G14">
            <v>450433</v>
          </cell>
          <cell r="H14">
            <v>0</v>
          </cell>
          <cell r="I14">
            <v>217270</v>
          </cell>
          <cell r="J14">
            <v>0</v>
          </cell>
          <cell r="K14">
            <v>0</v>
          </cell>
          <cell r="L14">
            <v>667703</v>
          </cell>
        </row>
        <row r="15">
          <cell r="A15" t="str">
            <v>조인트박스 설치RJB10SET</v>
          </cell>
          <cell r="B15">
            <v>10</v>
          </cell>
          <cell r="C15" t="str">
            <v>조인트박스 설치</v>
          </cell>
          <cell r="D15" t="str">
            <v>RJB10</v>
          </cell>
          <cell r="E15">
            <v>1</v>
          </cell>
          <cell r="F15" t="str">
            <v>SET</v>
          </cell>
          <cell r="G15">
            <v>1104314</v>
          </cell>
          <cell r="H15">
            <v>0</v>
          </cell>
          <cell r="I15">
            <v>143829</v>
          </cell>
          <cell r="J15">
            <v>0</v>
          </cell>
          <cell r="K15">
            <v>0</v>
          </cell>
          <cell r="L15">
            <v>1248143</v>
          </cell>
        </row>
        <row r="16">
          <cell r="A16" t="str">
            <v>오버플로우 설치ROF150SET</v>
          </cell>
          <cell r="B16">
            <v>11</v>
          </cell>
          <cell r="C16" t="str">
            <v>오버플로우 설치</v>
          </cell>
          <cell r="D16" t="str">
            <v>ROF150</v>
          </cell>
          <cell r="E16">
            <v>1</v>
          </cell>
          <cell r="F16" t="str">
            <v>SET</v>
          </cell>
          <cell r="G16">
            <v>307133</v>
          </cell>
          <cell r="H16">
            <v>0</v>
          </cell>
          <cell r="I16">
            <v>136250</v>
          </cell>
          <cell r="J16">
            <v>0</v>
          </cell>
          <cell r="K16">
            <v>0</v>
          </cell>
          <cell r="L16">
            <v>443383</v>
          </cell>
        </row>
        <row r="17">
          <cell r="A17" t="str">
            <v>STS PIPE(기계실30%증)125AM</v>
          </cell>
          <cell r="B17">
            <v>12</v>
          </cell>
          <cell r="C17" t="str">
            <v>STS PIPE(기계실30%증)</v>
          </cell>
          <cell r="D17" t="str">
            <v>125A</v>
          </cell>
          <cell r="E17">
            <v>1</v>
          </cell>
          <cell r="F17" t="str">
            <v>M</v>
          </cell>
          <cell r="G17">
            <v>42613</v>
          </cell>
          <cell r="H17">
            <v>0</v>
          </cell>
          <cell r="I17">
            <v>67663</v>
          </cell>
          <cell r="J17">
            <v>0</v>
          </cell>
          <cell r="K17">
            <v>0</v>
          </cell>
          <cell r="L17">
            <v>110276</v>
          </cell>
        </row>
        <row r="18">
          <cell r="A18" t="str">
            <v>STS PIPE(기계실30%증)50AM</v>
          </cell>
          <cell r="B18">
            <v>13</v>
          </cell>
          <cell r="C18" t="str">
            <v>STS PIPE(기계실30%증)</v>
          </cell>
          <cell r="D18" t="str">
            <v>50A</v>
          </cell>
          <cell r="E18">
            <v>1</v>
          </cell>
          <cell r="F18" t="str">
            <v>M</v>
          </cell>
          <cell r="G18">
            <v>15417</v>
          </cell>
          <cell r="H18">
            <v>0</v>
          </cell>
          <cell r="I18">
            <v>25162</v>
          </cell>
          <cell r="J18">
            <v>0</v>
          </cell>
          <cell r="K18">
            <v>0</v>
          </cell>
          <cell r="L18">
            <v>40579</v>
          </cell>
        </row>
        <row r="19">
          <cell r="A19" t="str">
            <v>STS PIPE(옥외10%감)150AM</v>
          </cell>
          <cell r="B19">
            <v>14</v>
          </cell>
          <cell r="C19" t="str">
            <v>STS PIPE(옥외10%감)</v>
          </cell>
          <cell r="D19" t="str">
            <v>150A</v>
          </cell>
          <cell r="E19">
            <v>1</v>
          </cell>
          <cell r="F19" t="str">
            <v>M</v>
          </cell>
          <cell r="G19">
            <v>49958</v>
          </cell>
          <cell r="H19">
            <v>0</v>
          </cell>
          <cell r="I19">
            <v>53394</v>
          </cell>
          <cell r="J19">
            <v>0</v>
          </cell>
          <cell r="K19">
            <v>0</v>
          </cell>
          <cell r="L19">
            <v>103352</v>
          </cell>
        </row>
        <row r="20">
          <cell r="A20" t="str">
            <v>STS PIPE(옥외10%감)50AM</v>
          </cell>
          <cell r="B20">
            <v>15</v>
          </cell>
          <cell r="C20" t="str">
            <v>STS PIPE(옥외10%감)</v>
          </cell>
          <cell r="D20" t="str">
            <v>50A</v>
          </cell>
          <cell r="E20">
            <v>1</v>
          </cell>
          <cell r="F20" t="str">
            <v>M</v>
          </cell>
          <cell r="G20">
            <v>15262</v>
          </cell>
          <cell r="H20">
            <v>0</v>
          </cell>
          <cell r="I20">
            <v>17420</v>
          </cell>
          <cell r="J20">
            <v>0</v>
          </cell>
          <cell r="K20">
            <v>0</v>
          </cell>
          <cell r="L20">
            <v>32682</v>
          </cell>
        </row>
        <row r="21">
          <cell r="A21" t="str">
            <v>STS PIPE(옥외10%감)15AM</v>
          </cell>
          <cell r="B21">
            <v>16</v>
          </cell>
          <cell r="C21" t="str">
            <v>STS PIPE(옥외10%감)</v>
          </cell>
          <cell r="D21" t="str">
            <v>15A</v>
          </cell>
          <cell r="E21">
            <v>1</v>
          </cell>
          <cell r="F21" t="str">
            <v>M</v>
          </cell>
          <cell r="G21">
            <v>5555</v>
          </cell>
          <cell r="H21">
            <v>0</v>
          </cell>
          <cell r="I21">
            <v>23431</v>
          </cell>
          <cell r="J21">
            <v>0</v>
          </cell>
          <cell r="K21">
            <v>0</v>
          </cell>
          <cell r="L21">
            <v>28986</v>
          </cell>
        </row>
        <row r="22">
          <cell r="A22" t="str">
            <v>STS PIPE(부설 30%감)50AM</v>
          </cell>
          <cell r="B22">
            <v>17</v>
          </cell>
          <cell r="C22" t="str">
            <v>STS PIPE(부설 30%감)</v>
          </cell>
          <cell r="D22" t="str">
            <v>50A</v>
          </cell>
          <cell r="E22">
            <v>0</v>
          </cell>
          <cell r="F22" t="str">
            <v>M</v>
          </cell>
          <cell r="G22">
            <v>15184</v>
          </cell>
          <cell r="H22">
            <v>0</v>
          </cell>
          <cell r="I22">
            <v>13548</v>
          </cell>
          <cell r="J22">
            <v>0</v>
          </cell>
          <cell r="K22">
            <v>0</v>
          </cell>
          <cell r="L22">
            <v>28732</v>
          </cell>
        </row>
        <row r="23">
          <cell r="A23" t="str">
            <v>스텐관 용접350A개소</v>
          </cell>
          <cell r="B23">
            <v>18</v>
          </cell>
          <cell r="C23" t="str">
            <v>스텐관 용접</v>
          </cell>
          <cell r="D23" t="str">
            <v>350A</v>
          </cell>
          <cell r="E23">
            <v>1</v>
          </cell>
          <cell r="F23" t="str">
            <v>개소</v>
          </cell>
          <cell r="G23">
            <v>46324</v>
          </cell>
          <cell r="H23">
            <v>0</v>
          </cell>
          <cell r="I23">
            <v>105300</v>
          </cell>
          <cell r="J23">
            <v>0</v>
          </cell>
          <cell r="K23">
            <v>0</v>
          </cell>
          <cell r="L23">
            <v>151624</v>
          </cell>
        </row>
        <row r="24">
          <cell r="A24" t="str">
            <v>스텐관 용접150A개소</v>
          </cell>
          <cell r="B24">
            <v>19</v>
          </cell>
          <cell r="C24" t="str">
            <v>스텐관 용접</v>
          </cell>
          <cell r="D24" t="str">
            <v>150A</v>
          </cell>
          <cell r="E24">
            <v>1</v>
          </cell>
          <cell r="F24" t="str">
            <v>개소</v>
          </cell>
          <cell r="G24">
            <v>13571</v>
          </cell>
          <cell r="H24">
            <v>0</v>
          </cell>
          <cell r="I24">
            <v>51534</v>
          </cell>
          <cell r="J24">
            <v>0</v>
          </cell>
          <cell r="K24">
            <v>0</v>
          </cell>
          <cell r="L24">
            <v>65105</v>
          </cell>
        </row>
        <row r="25">
          <cell r="A25" t="str">
            <v>스텐관 용접125A개소</v>
          </cell>
          <cell r="B25">
            <v>20</v>
          </cell>
          <cell r="C25" t="str">
            <v>스텐관 용접</v>
          </cell>
          <cell r="D25" t="str">
            <v>125A</v>
          </cell>
          <cell r="E25">
            <v>1</v>
          </cell>
          <cell r="F25" t="str">
            <v>개소</v>
          </cell>
          <cell r="G25">
            <v>10862</v>
          </cell>
          <cell r="H25">
            <v>0</v>
          </cell>
          <cell r="I25">
            <v>44395</v>
          </cell>
          <cell r="J25">
            <v>0</v>
          </cell>
          <cell r="K25">
            <v>0</v>
          </cell>
          <cell r="L25">
            <v>55257</v>
          </cell>
        </row>
        <row r="26">
          <cell r="A26" t="str">
            <v>스텐관 용접50A개소</v>
          </cell>
          <cell r="B26">
            <v>21</v>
          </cell>
          <cell r="C26" t="str">
            <v>스텐관 용접</v>
          </cell>
          <cell r="D26" t="str">
            <v>50A</v>
          </cell>
          <cell r="E26">
            <v>1</v>
          </cell>
          <cell r="F26" t="str">
            <v>개소</v>
          </cell>
          <cell r="G26">
            <v>2526</v>
          </cell>
          <cell r="H26">
            <v>0</v>
          </cell>
          <cell r="I26">
            <v>22086</v>
          </cell>
          <cell r="J26">
            <v>0</v>
          </cell>
          <cell r="K26">
            <v>0</v>
          </cell>
          <cell r="L26">
            <v>24612</v>
          </cell>
        </row>
        <row r="27">
          <cell r="A27" t="str">
            <v>스텐관 용접15A개소</v>
          </cell>
          <cell r="B27">
            <v>22</v>
          </cell>
          <cell r="C27" t="str">
            <v>스텐관 용접</v>
          </cell>
          <cell r="D27" t="str">
            <v>15A</v>
          </cell>
          <cell r="E27">
            <v>0</v>
          </cell>
          <cell r="F27" t="str">
            <v>개소</v>
          </cell>
          <cell r="G27">
            <v>776</v>
          </cell>
          <cell r="H27">
            <v>0</v>
          </cell>
          <cell r="I27">
            <v>11154</v>
          </cell>
          <cell r="J27">
            <v>0</v>
          </cell>
          <cell r="K27">
            <v>0</v>
          </cell>
          <cell r="L27">
            <v>11930</v>
          </cell>
        </row>
        <row r="28">
          <cell r="A28" t="str">
            <v>PE 관 접합(버트융착식)150A개소</v>
          </cell>
          <cell r="B28">
            <v>23</v>
          </cell>
          <cell r="C28" t="str">
            <v>PE 관 접합(버트융착식)</v>
          </cell>
          <cell r="D28" t="str">
            <v>150A</v>
          </cell>
          <cell r="E28">
            <v>1</v>
          </cell>
          <cell r="F28" t="str">
            <v>개소</v>
          </cell>
          <cell r="G28">
            <v>7122</v>
          </cell>
          <cell r="H28">
            <v>0</v>
          </cell>
          <cell r="I28">
            <v>47480</v>
          </cell>
          <cell r="J28">
            <v>0</v>
          </cell>
          <cell r="K28">
            <v>0</v>
          </cell>
          <cell r="L28">
            <v>54602</v>
          </cell>
        </row>
        <row r="29">
          <cell r="A29" t="str">
            <v>PE 관 접합(버트융착식)125A개소</v>
          </cell>
          <cell r="B29">
            <v>24</v>
          </cell>
          <cell r="C29" t="str">
            <v>PE 관 접합(버트융착식)</v>
          </cell>
          <cell r="D29" t="str">
            <v>125A</v>
          </cell>
          <cell r="E29">
            <v>1</v>
          </cell>
          <cell r="F29" t="str">
            <v>개소</v>
          </cell>
          <cell r="G29">
            <v>6648</v>
          </cell>
          <cell r="H29">
            <v>0</v>
          </cell>
          <cell r="I29">
            <v>44325</v>
          </cell>
          <cell r="J29">
            <v>0</v>
          </cell>
          <cell r="K29">
            <v>0</v>
          </cell>
          <cell r="L29">
            <v>50973</v>
          </cell>
        </row>
        <row r="30">
          <cell r="A30" t="str">
            <v>PE 관 접합(버트융착식)100A개소</v>
          </cell>
          <cell r="B30">
            <v>25</v>
          </cell>
          <cell r="C30" t="str">
            <v>PE 관 접합(버트융착식)</v>
          </cell>
          <cell r="D30" t="str">
            <v>100A</v>
          </cell>
          <cell r="E30">
            <v>1</v>
          </cell>
          <cell r="F30" t="str">
            <v>개소</v>
          </cell>
          <cell r="G30">
            <v>5620</v>
          </cell>
          <cell r="H30">
            <v>0</v>
          </cell>
          <cell r="I30">
            <v>37472</v>
          </cell>
          <cell r="J30">
            <v>0</v>
          </cell>
          <cell r="K30">
            <v>0</v>
          </cell>
          <cell r="L30">
            <v>43092</v>
          </cell>
        </row>
        <row r="31">
          <cell r="A31" t="str">
            <v>PE 관 접합(버트융착식)75A개소</v>
          </cell>
          <cell r="B31">
            <v>26</v>
          </cell>
          <cell r="C31" t="str">
            <v>PE 관 접합(버트융착식)</v>
          </cell>
          <cell r="D31" t="str">
            <v>75A</v>
          </cell>
          <cell r="E31">
            <v>1</v>
          </cell>
          <cell r="F31" t="str">
            <v>개소</v>
          </cell>
          <cell r="G31">
            <v>4592</v>
          </cell>
          <cell r="H31">
            <v>0</v>
          </cell>
          <cell r="I31">
            <v>30619</v>
          </cell>
          <cell r="J31">
            <v>0</v>
          </cell>
          <cell r="K31">
            <v>0</v>
          </cell>
          <cell r="L31">
            <v>35211</v>
          </cell>
        </row>
        <row r="32">
          <cell r="A32" t="str">
            <v>PE 관 접합(버트융착식)50A개소</v>
          </cell>
          <cell r="B32">
            <v>27</v>
          </cell>
          <cell r="C32" t="str">
            <v>PE 관 접합(버트융착식)</v>
          </cell>
          <cell r="D32" t="str">
            <v>50A</v>
          </cell>
          <cell r="E32">
            <v>1</v>
          </cell>
          <cell r="F32" t="str">
            <v>개소</v>
          </cell>
          <cell r="G32">
            <v>2536</v>
          </cell>
          <cell r="H32">
            <v>0</v>
          </cell>
          <cell r="I32">
            <v>16912</v>
          </cell>
          <cell r="J32">
            <v>0</v>
          </cell>
          <cell r="K32">
            <v>0</v>
          </cell>
          <cell r="L32">
            <v>19448</v>
          </cell>
        </row>
        <row r="33">
          <cell r="A33" t="str">
            <v>BAFFLE 설치RBAS65(벽체)개소</v>
          </cell>
          <cell r="B33">
            <v>28</v>
          </cell>
          <cell r="C33" t="str">
            <v>BAFFLE 설치</v>
          </cell>
          <cell r="D33" t="str">
            <v>RBAS65(벽체)</v>
          </cell>
          <cell r="E33">
            <v>1</v>
          </cell>
          <cell r="F33" t="str">
            <v>개소</v>
          </cell>
          <cell r="G33">
            <v>62155</v>
          </cell>
          <cell r="H33">
            <v>0</v>
          </cell>
          <cell r="I33">
            <v>15530</v>
          </cell>
          <cell r="J33">
            <v>0</v>
          </cell>
          <cell r="K33">
            <v>0</v>
          </cell>
          <cell r="L33">
            <v>77685</v>
          </cell>
        </row>
        <row r="34">
          <cell r="A34" t="str">
            <v>BAFFLE 설치RBAS150(벽체)개소</v>
          </cell>
          <cell r="B34">
            <v>29</v>
          </cell>
          <cell r="C34" t="str">
            <v>BAFFLE 설치</v>
          </cell>
          <cell r="D34" t="str">
            <v>RBAS150(벽체)</v>
          </cell>
          <cell r="E34">
            <v>1</v>
          </cell>
          <cell r="F34" t="str">
            <v>개소</v>
          </cell>
          <cell r="G34">
            <v>143200</v>
          </cell>
          <cell r="H34">
            <v>0</v>
          </cell>
          <cell r="I34">
            <v>20075</v>
          </cell>
          <cell r="J34">
            <v>0</v>
          </cell>
          <cell r="K34">
            <v>0</v>
          </cell>
          <cell r="L34">
            <v>163275</v>
          </cell>
        </row>
        <row r="35">
          <cell r="A35" t="str">
            <v>PIPE SUPPORT 설치RPS50개소</v>
          </cell>
          <cell r="B35">
            <v>30</v>
          </cell>
          <cell r="C35" t="str">
            <v>PIPE SUPPORT 설치</v>
          </cell>
          <cell r="D35" t="str">
            <v>RPS50</v>
          </cell>
          <cell r="E35">
            <v>1</v>
          </cell>
          <cell r="F35" t="str">
            <v>개소</v>
          </cell>
          <cell r="G35">
            <v>78129</v>
          </cell>
          <cell r="H35">
            <v>0</v>
          </cell>
          <cell r="I35">
            <v>107671</v>
          </cell>
          <cell r="J35">
            <v>0</v>
          </cell>
          <cell r="K35">
            <v>466</v>
          </cell>
          <cell r="L35">
            <v>186266</v>
          </cell>
        </row>
        <row r="36">
          <cell r="A36" t="str">
            <v>PIPE SUPPORT 설치RPS150개소</v>
          </cell>
          <cell r="B36">
            <v>31</v>
          </cell>
          <cell r="C36" t="str">
            <v>PIPE SUPPORT 설치</v>
          </cell>
          <cell r="D36" t="str">
            <v>RPS150</v>
          </cell>
          <cell r="E36">
            <v>1</v>
          </cell>
          <cell r="F36" t="str">
            <v>개소</v>
          </cell>
          <cell r="G36">
            <v>80507</v>
          </cell>
          <cell r="H36">
            <v>0</v>
          </cell>
          <cell r="I36">
            <v>107671</v>
          </cell>
          <cell r="J36">
            <v>0</v>
          </cell>
          <cell r="K36">
            <v>466</v>
          </cell>
          <cell r="L36">
            <v>188644</v>
          </cell>
        </row>
        <row r="37">
          <cell r="A37" t="str">
            <v>PIPE HOLE CUTTING25A개소</v>
          </cell>
          <cell r="B37">
            <v>32</v>
          </cell>
          <cell r="C37" t="str">
            <v>PIPE HOLE CUTTING</v>
          </cell>
          <cell r="D37" t="str">
            <v>25A</v>
          </cell>
          <cell r="E37">
            <v>1</v>
          </cell>
          <cell r="F37" t="str">
            <v>개소</v>
          </cell>
          <cell r="G37">
            <v>79</v>
          </cell>
          <cell r="H37">
            <v>0</v>
          </cell>
          <cell r="I37">
            <v>122</v>
          </cell>
          <cell r="J37">
            <v>0</v>
          </cell>
          <cell r="K37">
            <v>0</v>
          </cell>
          <cell r="L37">
            <v>201</v>
          </cell>
        </row>
        <row r="38">
          <cell r="A38" t="str">
            <v>클린로드 노즐 설치RSC-2WAYEA</v>
          </cell>
          <cell r="B38">
            <v>33</v>
          </cell>
          <cell r="C38" t="str">
            <v>클린로드 노즐 설치</v>
          </cell>
          <cell r="D38" t="str">
            <v>RSC-2WAY</v>
          </cell>
          <cell r="E38">
            <v>1</v>
          </cell>
          <cell r="F38" t="str">
            <v>EA</v>
          </cell>
          <cell r="G38">
            <v>1500000</v>
          </cell>
          <cell r="H38">
            <v>0</v>
          </cell>
          <cell r="I38">
            <v>22504</v>
          </cell>
          <cell r="J38">
            <v>0</v>
          </cell>
          <cell r="K38">
            <v>0</v>
          </cell>
          <cell r="L38">
            <v>1522504</v>
          </cell>
        </row>
        <row r="39">
          <cell r="A39" t="str">
            <v>WATER DETECTOR 설치RWD5PSET</v>
          </cell>
          <cell r="B39">
            <v>34</v>
          </cell>
          <cell r="C39" t="str">
            <v>WATER DETECTOR 설치</v>
          </cell>
          <cell r="D39" t="str">
            <v>RWD5P</v>
          </cell>
          <cell r="E39">
            <v>1</v>
          </cell>
          <cell r="F39" t="str">
            <v>SET</v>
          </cell>
          <cell r="G39">
            <v>357910</v>
          </cell>
          <cell r="H39">
            <v>0</v>
          </cell>
          <cell r="I39">
            <v>263687</v>
          </cell>
          <cell r="J39">
            <v>0</v>
          </cell>
          <cell r="K39">
            <v>0</v>
          </cell>
          <cell r="L39">
            <v>621597</v>
          </cell>
        </row>
        <row r="40">
          <cell r="A40" t="str">
            <v>잡철물제작(STS)간단TON</v>
          </cell>
          <cell r="B40">
            <v>35</v>
          </cell>
          <cell r="C40" t="str">
            <v>잡철물제작(STS)</v>
          </cell>
          <cell r="D40" t="str">
            <v>간단</v>
          </cell>
          <cell r="E40">
            <v>1</v>
          </cell>
          <cell r="F40" t="str">
            <v>TON</v>
          </cell>
          <cell r="G40">
            <v>352590</v>
          </cell>
          <cell r="H40">
            <v>0</v>
          </cell>
          <cell r="I40">
            <v>4881800</v>
          </cell>
          <cell r="J40">
            <v>0</v>
          </cell>
          <cell r="K40">
            <v>42391</v>
          </cell>
          <cell r="L40">
            <v>5276781</v>
          </cell>
        </row>
        <row r="41">
          <cell r="A41" t="str">
            <v>유량계 설치150AEA</v>
          </cell>
          <cell r="B41">
            <v>36</v>
          </cell>
          <cell r="C41" t="str">
            <v>유량계 설치</v>
          </cell>
          <cell r="D41" t="str">
            <v>150A</v>
          </cell>
          <cell r="E41">
            <v>1</v>
          </cell>
          <cell r="F41" t="str">
            <v>EA</v>
          </cell>
          <cell r="G41">
            <v>834618</v>
          </cell>
          <cell r="H41">
            <v>0</v>
          </cell>
          <cell r="I41">
            <v>174446</v>
          </cell>
          <cell r="J41">
            <v>0</v>
          </cell>
          <cell r="K41">
            <v>0</v>
          </cell>
          <cell r="L41">
            <v>1009064</v>
          </cell>
        </row>
        <row r="42">
          <cell r="A42" t="str">
            <v>3종 접지 설치(주변50M이하)FGV 16SQ*1C식</v>
          </cell>
          <cell r="B42">
            <v>37</v>
          </cell>
          <cell r="C42" t="str">
            <v>3종 접지 설치(주변50M이하)</v>
          </cell>
          <cell r="D42" t="str">
            <v>FGV 16SQ*1C</v>
          </cell>
          <cell r="E42">
            <v>1</v>
          </cell>
          <cell r="F42" t="str">
            <v>식</v>
          </cell>
          <cell r="G42">
            <v>644037</v>
          </cell>
          <cell r="H42">
            <v>0</v>
          </cell>
          <cell r="I42">
            <v>992492</v>
          </cell>
          <cell r="J42">
            <v>0</v>
          </cell>
          <cell r="K42">
            <v>0</v>
          </cell>
          <cell r="L42">
            <v>1636529</v>
          </cell>
        </row>
        <row r="43">
          <cell r="A43" t="str">
            <v>합성수지 파형관 부설(ELP PIPE)100MMM</v>
          </cell>
          <cell r="B43">
            <v>38</v>
          </cell>
          <cell r="C43" t="str">
            <v>합성수지 파형관 부설(ELP PIPE)</v>
          </cell>
          <cell r="D43" t="str">
            <v>100MM</v>
          </cell>
          <cell r="E43">
            <v>1</v>
          </cell>
          <cell r="F43" t="str">
            <v>M</v>
          </cell>
          <cell r="G43">
            <v>2140</v>
          </cell>
          <cell r="H43">
            <v>0</v>
          </cell>
          <cell r="I43">
            <v>8986</v>
          </cell>
          <cell r="J43">
            <v>0</v>
          </cell>
          <cell r="K43">
            <v>0</v>
          </cell>
          <cell r="L43">
            <v>11126</v>
          </cell>
        </row>
        <row r="44">
          <cell r="A44" t="str">
            <v>합성수지 파형관 부설(ELP PIPE)50MMM</v>
          </cell>
          <cell r="B44">
            <v>39</v>
          </cell>
          <cell r="C44" t="str">
            <v>합성수지 파형관 부설(ELP PIPE)</v>
          </cell>
          <cell r="D44" t="str">
            <v>50MM</v>
          </cell>
          <cell r="E44">
            <v>1</v>
          </cell>
          <cell r="F44" t="str">
            <v>M</v>
          </cell>
          <cell r="G44">
            <v>840</v>
          </cell>
          <cell r="H44">
            <v>0</v>
          </cell>
          <cell r="I44">
            <v>4827</v>
          </cell>
          <cell r="J44">
            <v>0</v>
          </cell>
          <cell r="K44">
            <v>0</v>
          </cell>
          <cell r="L44">
            <v>5667</v>
          </cell>
        </row>
        <row r="45">
          <cell r="A45" t="str">
            <v>수중전력 케이블 신설PNCT 25.0MM2*4CM</v>
          </cell>
          <cell r="B45">
            <v>40</v>
          </cell>
          <cell r="C45" t="str">
            <v>수중전력 케이블 신설</v>
          </cell>
          <cell r="D45" t="str">
            <v>PNCT 25.0MM2*4C</v>
          </cell>
          <cell r="E45">
            <v>1</v>
          </cell>
          <cell r="F45" t="str">
            <v>M</v>
          </cell>
          <cell r="G45">
            <v>17448</v>
          </cell>
          <cell r="H45">
            <v>0</v>
          </cell>
          <cell r="I45">
            <v>18516</v>
          </cell>
          <cell r="J45">
            <v>0</v>
          </cell>
          <cell r="K45">
            <v>0</v>
          </cell>
          <cell r="L45">
            <v>35964</v>
          </cell>
        </row>
        <row r="46">
          <cell r="A46" t="str">
            <v>수중제어용 케이블 신설PNCT 4.0MM2*4CM</v>
          </cell>
          <cell r="B46">
            <v>41</v>
          </cell>
          <cell r="C46" t="str">
            <v>수중제어용 케이블 신설</v>
          </cell>
          <cell r="D46" t="str">
            <v>PNCT 4.0MM2*4C</v>
          </cell>
          <cell r="E46">
            <v>1</v>
          </cell>
          <cell r="F46" t="str">
            <v>M</v>
          </cell>
          <cell r="G46">
            <v>4365</v>
          </cell>
          <cell r="H46">
            <v>0</v>
          </cell>
          <cell r="I46">
            <v>6884</v>
          </cell>
          <cell r="J46">
            <v>0</v>
          </cell>
          <cell r="K46">
            <v>0</v>
          </cell>
          <cell r="L46">
            <v>11249</v>
          </cell>
        </row>
        <row r="47">
          <cell r="A47" t="str">
            <v>수중제어용 케이블 신설PNCT 1.5MM2*3CM</v>
          </cell>
          <cell r="B47">
            <v>42</v>
          </cell>
          <cell r="C47" t="str">
            <v>수중제어용 케이블 신설</v>
          </cell>
          <cell r="D47" t="str">
            <v>PNCT 1.5MM2*3C</v>
          </cell>
          <cell r="E47">
            <v>1</v>
          </cell>
          <cell r="F47" t="str">
            <v>M</v>
          </cell>
          <cell r="G47">
            <v>1983</v>
          </cell>
          <cell r="H47">
            <v>0</v>
          </cell>
          <cell r="I47">
            <v>4510</v>
          </cell>
          <cell r="J47">
            <v>0</v>
          </cell>
          <cell r="K47">
            <v>0</v>
          </cell>
          <cell r="L47">
            <v>6493</v>
          </cell>
        </row>
        <row r="48">
          <cell r="A48" t="str">
            <v>육상제어용 케이블 신설F-CVV 1.5MM2*6CM</v>
          </cell>
          <cell r="B48">
            <v>43</v>
          </cell>
          <cell r="C48" t="str">
            <v>육상제어용 케이블 신설</v>
          </cell>
          <cell r="D48" t="str">
            <v>F-CVV 1.5MM2*6C</v>
          </cell>
          <cell r="E48">
            <v>1</v>
          </cell>
          <cell r="F48" t="str">
            <v>M</v>
          </cell>
          <cell r="G48">
            <v>1833</v>
          </cell>
          <cell r="H48">
            <v>0</v>
          </cell>
          <cell r="I48">
            <v>10639</v>
          </cell>
          <cell r="J48">
            <v>0</v>
          </cell>
          <cell r="K48">
            <v>0</v>
          </cell>
          <cell r="L48">
            <v>12472</v>
          </cell>
        </row>
        <row r="49">
          <cell r="A49" t="str">
            <v>옥외 UTP CABLE 신설CAT.5 4PrM</v>
          </cell>
          <cell r="B49">
            <v>44</v>
          </cell>
          <cell r="C49" t="str">
            <v>옥외 UTP CABLE 신설</v>
          </cell>
          <cell r="D49" t="str">
            <v>CAT.5 4Pr</v>
          </cell>
          <cell r="E49">
            <v>1</v>
          </cell>
          <cell r="F49" t="str">
            <v>M</v>
          </cell>
          <cell r="G49">
            <v>628</v>
          </cell>
          <cell r="H49">
            <v>0</v>
          </cell>
          <cell r="I49">
            <v>4987</v>
          </cell>
          <cell r="J49">
            <v>0</v>
          </cell>
          <cell r="K49">
            <v>0</v>
          </cell>
          <cell r="L49">
            <v>5615</v>
          </cell>
        </row>
        <row r="50">
          <cell r="A50" t="str">
            <v>수중단말접속JS-2&amp;PST8425-8(외경 17.8MM이하)개소</v>
          </cell>
          <cell r="B50">
            <v>45</v>
          </cell>
          <cell r="C50" t="str">
            <v>수중단말접속</v>
          </cell>
          <cell r="D50" t="str">
            <v>JS-2&amp;PST8425-8(외경 17.8MM이하)</v>
          </cell>
          <cell r="E50">
            <v>1</v>
          </cell>
          <cell r="F50" t="str">
            <v>개소</v>
          </cell>
          <cell r="G50">
            <v>58325</v>
          </cell>
          <cell r="H50">
            <v>0</v>
          </cell>
          <cell r="I50">
            <v>96853</v>
          </cell>
          <cell r="J50">
            <v>0</v>
          </cell>
          <cell r="K50">
            <v>0</v>
          </cell>
          <cell r="L50">
            <v>155178</v>
          </cell>
        </row>
        <row r="51">
          <cell r="A51" t="str">
            <v>수중단말접속JS-2&amp;PST8426-9(외경 25.4MM이하)개소</v>
          </cell>
          <cell r="B51">
            <v>46</v>
          </cell>
          <cell r="C51" t="str">
            <v>수중단말접속</v>
          </cell>
          <cell r="D51" t="str">
            <v>JS-2&amp;PST8426-9(외경 25.4MM이하)</v>
          </cell>
          <cell r="E51">
            <v>1</v>
          </cell>
          <cell r="F51" t="str">
            <v>개소</v>
          </cell>
          <cell r="G51">
            <v>59905</v>
          </cell>
          <cell r="H51">
            <v>0</v>
          </cell>
          <cell r="I51">
            <v>96853</v>
          </cell>
          <cell r="J51">
            <v>0</v>
          </cell>
          <cell r="K51">
            <v>0</v>
          </cell>
          <cell r="L51">
            <v>156758</v>
          </cell>
        </row>
        <row r="52">
          <cell r="A52" t="str">
            <v>음향.영상설비 신 증설기기 신설 TV 수상기 24"이하대</v>
          </cell>
          <cell r="B52">
            <v>47</v>
          </cell>
          <cell r="C52" t="str">
            <v>음향.영상설비 신 증설</v>
          </cell>
          <cell r="D52" t="str">
            <v>기기 신설 TV 수상기 24"이하</v>
          </cell>
          <cell r="E52">
            <v>1</v>
          </cell>
          <cell r="F52" t="str">
            <v>대</v>
          </cell>
          <cell r="G52">
            <v>0</v>
          </cell>
          <cell r="H52">
            <v>0</v>
          </cell>
          <cell r="I52">
            <v>139300</v>
          </cell>
          <cell r="J52">
            <v>0</v>
          </cell>
          <cell r="K52">
            <v>0</v>
          </cell>
          <cell r="L52">
            <v>139300</v>
          </cell>
        </row>
        <row r="53">
          <cell r="A53" t="str">
            <v>POLE LIGHT 인력설치(1등용) 5M이하본</v>
          </cell>
          <cell r="B53">
            <v>48</v>
          </cell>
          <cell r="C53" t="str">
            <v>POLE LIGHT 인력설치</v>
          </cell>
          <cell r="D53" t="str">
            <v>(1등용) 5M이하</v>
          </cell>
          <cell r="E53">
            <v>1</v>
          </cell>
          <cell r="F53" t="str">
            <v>본</v>
          </cell>
          <cell r="G53">
            <v>15102</v>
          </cell>
          <cell r="H53">
            <v>0</v>
          </cell>
          <cell r="I53">
            <v>503403</v>
          </cell>
          <cell r="J53">
            <v>0</v>
          </cell>
          <cell r="K53">
            <v>0</v>
          </cell>
          <cell r="L53">
            <v>518505</v>
          </cell>
        </row>
        <row r="54">
          <cell r="A54" t="str">
            <v>CCTV및통합관제센터시스템설치촬상부설치 카메라 설치 돔(DOME)형대</v>
          </cell>
          <cell r="B54">
            <v>49</v>
          </cell>
          <cell r="C54" t="str">
            <v>CCTV및통합관제센터시스템설치</v>
          </cell>
          <cell r="D54" t="str">
            <v>촬상부설치 카메라 설치 돔(DOME)형</v>
          </cell>
          <cell r="E54">
            <v>1</v>
          </cell>
          <cell r="F54" t="str">
            <v>대</v>
          </cell>
          <cell r="G54">
            <v>2219</v>
          </cell>
          <cell r="H54">
            <v>0</v>
          </cell>
          <cell r="I54">
            <v>73996</v>
          </cell>
          <cell r="J54">
            <v>0</v>
          </cell>
          <cell r="K54">
            <v>0</v>
          </cell>
          <cell r="L54">
            <v>76215</v>
          </cell>
        </row>
        <row r="55">
          <cell r="A55" t="str">
            <v>CCTV및통합관제센터시스템설치촬상부설치 브라켓 설치대</v>
          </cell>
          <cell r="B55">
            <v>50</v>
          </cell>
          <cell r="C55" t="str">
            <v>CCTV및통합관제센터시스템설치</v>
          </cell>
          <cell r="D55" t="str">
            <v>촬상부설치 브라켓 설치</v>
          </cell>
          <cell r="E55">
            <v>1</v>
          </cell>
          <cell r="F55" t="str">
            <v>대</v>
          </cell>
          <cell r="G55">
            <v>2644</v>
          </cell>
          <cell r="H55">
            <v>0</v>
          </cell>
          <cell r="I55">
            <v>88162</v>
          </cell>
          <cell r="J55">
            <v>0</v>
          </cell>
          <cell r="K55">
            <v>0</v>
          </cell>
          <cell r="L55">
            <v>90806</v>
          </cell>
        </row>
        <row r="56">
          <cell r="A56" t="str">
            <v>CCTV및통합관제센터시스템설치감시부 DVR 설치 4CH대</v>
          </cell>
          <cell r="B56">
            <v>51</v>
          </cell>
          <cell r="C56" t="str">
            <v>CCTV및통합관제센터시스템설치</v>
          </cell>
          <cell r="D56" t="str">
            <v>감시부 DVR 설치 4CH</v>
          </cell>
          <cell r="E56">
            <v>1</v>
          </cell>
          <cell r="F56" t="str">
            <v>대</v>
          </cell>
          <cell r="G56">
            <v>2686</v>
          </cell>
          <cell r="H56">
            <v>0</v>
          </cell>
          <cell r="I56">
            <v>89549</v>
          </cell>
          <cell r="J56">
            <v>0</v>
          </cell>
          <cell r="K56">
            <v>0</v>
          </cell>
          <cell r="L56">
            <v>92235</v>
          </cell>
        </row>
        <row r="57">
          <cell r="A57" t="str">
            <v>CCTV및통합관제센터시스템설치시험 종합 (CH또는 Set)대</v>
          </cell>
          <cell r="B57">
            <v>52</v>
          </cell>
          <cell r="C57" t="str">
            <v>CCTV및통합관제센터시스템설치</v>
          </cell>
          <cell r="D57" t="str">
            <v>시험 종합 (CH또는 Set)</v>
          </cell>
          <cell r="E57">
            <v>1</v>
          </cell>
          <cell r="F57" t="str">
            <v>대</v>
          </cell>
          <cell r="G57">
            <v>7462</v>
          </cell>
          <cell r="H57">
            <v>0</v>
          </cell>
          <cell r="I57">
            <v>248751</v>
          </cell>
          <cell r="J57">
            <v>0</v>
          </cell>
          <cell r="K57">
            <v>0</v>
          </cell>
          <cell r="L57">
            <v>256213</v>
          </cell>
        </row>
        <row r="58">
          <cell r="A58" t="str">
            <v>TV공동시청및 종합유선방송설비 신설동축케이블 포설 영상기기 5C-2VM</v>
          </cell>
          <cell r="B58">
            <v>53</v>
          </cell>
          <cell r="C58" t="str">
            <v>TV공동시청및 종합유선방송설비 신설</v>
          </cell>
          <cell r="D58" t="str">
            <v>동축케이블 포설 영상기기 5C-2V</v>
          </cell>
          <cell r="E58">
            <v>1</v>
          </cell>
          <cell r="F58" t="str">
            <v>M</v>
          </cell>
          <cell r="G58">
            <v>169</v>
          </cell>
          <cell r="H58">
            <v>0</v>
          </cell>
          <cell r="I58">
            <v>5652</v>
          </cell>
          <cell r="J58">
            <v>0</v>
          </cell>
          <cell r="K58">
            <v>0</v>
          </cell>
          <cell r="L58">
            <v>5821</v>
          </cell>
        </row>
        <row r="59">
          <cell r="A59" t="str">
            <v>시멘트 모르타르방수바닥 20mm㎡</v>
          </cell>
          <cell r="B59">
            <v>54</v>
          </cell>
          <cell r="C59" t="str">
            <v>시멘트 모르타르방수</v>
          </cell>
          <cell r="D59" t="str">
            <v>바닥 20mm</v>
          </cell>
          <cell r="E59">
            <v>1</v>
          </cell>
          <cell r="F59" t="str">
            <v>㎡</v>
          </cell>
          <cell r="G59">
            <v>4543</v>
          </cell>
          <cell r="H59">
            <v>0</v>
          </cell>
          <cell r="I59">
            <v>30226</v>
          </cell>
          <cell r="J59">
            <v>0</v>
          </cell>
          <cell r="K59">
            <v>0</v>
          </cell>
          <cell r="L59">
            <v>34769</v>
          </cell>
        </row>
        <row r="60">
          <cell r="A60" t="str">
            <v>시멘트 모르타르방수바닥 50mm, 보호몰탈㎡</v>
          </cell>
          <cell r="B60">
            <v>55</v>
          </cell>
          <cell r="C60" t="str">
            <v>시멘트 모르타르방수</v>
          </cell>
          <cell r="D60" t="str">
            <v>바닥 50mm, 보호몰탈</v>
          </cell>
          <cell r="E60">
            <v>1</v>
          </cell>
          <cell r="F60" t="str">
            <v>㎡</v>
          </cell>
          <cell r="G60">
            <v>7686</v>
          </cell>
          <cell r="H60">
            <v>0</v>
          </cell>
          <cell r="I60">
            <v>67687</v>
          </cell>
          <cell r="J60">
            <v>0</v>
          </cell>
          <cell r="K60">
            <v>0</v>
          </cell>
          <cell r="L60">
            <v>75373</v>
          </cell>
        </row>
        <row r="61">
          <cell r="A61" t="str">
            <v>방수 모르타르 바름20mm㎡</v>
          </cell>
          <cell r="B61">
            <v>56</v>
          </cell>
          <cell r="C61" t="str">
            <v>방수 모르타르 바름</v>
          </cell>
          <cell r="D61" t="str">
            <v>20mm</v>
          </cell>
          <cell r="E61">
            <v>1</v>
          </cell>
          <cell r="F61" t="str">
            <v>㎡</v>
          </cell>
          <cell r="G61">
            <v>2043</v>
          </cell>
          <cell r="H61">
            <v>0</v>
          </cell>
          <cell r="I61">
            <v>22443</v>
          </cell>
          <cell r="J61">
            <v>0</v>
          </cell>
          <cell r="K61">
            <v>0</v>
          </cell>
          <cell r="L61">
            <v>24486</v>
          </cell>
        </row>
        <row r="62">
          <cell r="A62" t="str">
            <v>방수 모르타르 바름50mm㎡</v>
          </cell>
          <cell r="B62">
            <v>57</v>
          </cell>
          <cell r="C62" t="str">
            <v>방수 모르타르 바름</v>
          </cell>
          <cell r="D62" t="str">
            <v>50mm</v>
          </cell>
          <cell r="E62">
            <v>1</v>
          </cell>
          <cell r="F62" t="str">
            <v>㎡</v>
          </cell>
          <cell r="G62">
            <v>5186</v>
          </cell>
          <cell r="H62">
            <v>0</v>
          </cell>
          <cell r="I62">
            <v>59904</v>
          </cell>
          <cell r="J62">
            <v>0</v>
          </cell>
          <cell r="K62">
            <v>0</v>
          </cell>
          <cell r="L62">
            <v>65090</v>
          </cell>
        </row>
        <row r="63">
          <cell r="A63" t="str">
            <v>방수 모르타르 배합1:3㎥</v>
          </cell>
          <cell r="B63">
            <v>58</v>
          </cell>
          <cell r="C63" t="str">
            <v>방수 모르타르 배합</v>
          </cell>
          <cell r="D63" t="str">
            <v>1:3</v>
          </cell>
          <cell r="E63">
            <v>1</v>
          </cell>
          <cell r="F63" t="str">
            <v>㎥</v>
          </cell>
          <cell r="G63">
            <v>79768</v>
          </cell>
          <cell r="H63">
            <v>0</v>
          </cell>
          <cell r="I63">
            <v>0</v>
          </cell>
          <cell r="J63">
            <v>0</v>
          </cell>
          <cell r="K63">
            <v>0</v>
          </cell>
          <cell r="L63">
            <v>79768</v>
          </cell>
        </row>
        <row r="64">
          <cell r="A64" t="str">
            <v>시멘트 모르타르방수벽 15mm㎡</v>
          </cell>
          <cell r="B64">
            <v>59</v>
          </cell>
          <cell r="C64" t="str">
            <v>시멘트 모르타르방수</v>
          </cell>
          <cell r="D64" t="str">
            <v>벽 15mm</v>
          </cell>
          <cell r="E64">
            <v>1</v>
          </cell>
          <cell r="F64" t="str">
            <v>㎡</v>
          </cell>
          <cell r="G64">
            <v>4057</v>
          </cell>
          <cell r="H64">
            <v>0</v>
          </cell>
          <cell r="I64">
            <v>26764</v>
          </cell>
          <cell r="J64">
            <v>0</v>
          </cell>
          <cell r="K64">
            <v>0</v>
          </cell>
          <cell r="L64">
            <v>30821</v>
          </cell>
        </row>
        <row r="65">
          <cell r="A65" t="str">
            <v>방수 모르타르 바름15mm㎡</v>
          </cell>
          <cell r="B65">
            <v>60</v>
          </cell>
          <cell r="C65" t="str">
            <v>방수 모르타르 바름</v>
          </cell>
          <cell r="D65" t="str">
            <v>15mm</v>
          </cell>
          <cell r="E65">
            <v>1</v>
          </cell>
          <cell r="F65" t="str">
            <v>㎡</v>
          </cell>
          <cell r="G65">
            <v>1557</v>
          </cell>
          <cell r="H65">
            <v>0</v>
          </cell>
          <cell r="I65">
            <v>18071</v>
          </cell>
          <cell r="J65">
            <v>0</v>
          </cell>
          <cell r="K65">
            <v>0</v>
          </cell>
          <cell r="L65">
            <v>19628</v>
          </cell>
        </row>
        <row r="66">
          <cell r="A66" t="str">
            <v>아스콘 포장 절삭연속구간, 1.4m≤B＜3.0m㎡</v>
          </cell>
          <cell r="B66">
            <v>61</v>
          </cell>
          <cell r="C66" t="str">
            <v>아스콘 포장 절삭</v>
          </cell>
          <cell r="D66" t="str">
            <v>연속구간, 1.4m≤B＜3.0m</v>
          </cell>
          <cell r="E66">
            <v>1</v>
          </cell>
          <cell r="F66" t="str">
            <v>㎡</v>
          </cell>
          <cell r="G66">
            <v>331</v>
          </cell>
          <cell r="H66">
            <v>0</v>
          </cell>
          <cell r="I66">
            <v>384</v>
          </cell>
          <cell r="J66">
            <v>0</v>
          </cell>
          <cell r="K66">
            <v>524</v>
          </cell>
          <cell r="L66">
            <v>1239</v>
          </cell>
        </row>
        <row r="67">
          <cell r="A67" t="str">
            <v>철근현장가공및조립복잡TON</v>
          </cell>
          <cell r="B67">
            <v>62</v>
          </cell>
          <cell r="C67" t="str">
            <v>철근현장가공및조립</v>
          </cell>
          <cell r="D67" t="str">
            <v>복잡</v>
          </cell>
          <cell r="E67">
            <v>1</v>
          </cell>
          <cell r="F67" t="str">
            <v>TON</v>
          </cell>
          <cell r="G67">
            <v>18645</v>
          </cell>
          <cell r="H67">
            <v>0</v>
          </cell>
          <cell r="I67">
            <v>932290</v>
          </cell>
          <cell r="J67">
            <v>0</v>
          </cell>
          <cell r="K67">
            <v>0</v>
          </cell>
          <cell r="L67">
            <v>950935</v>
          </cell>
        </row>
        <row r="68">
          <cell r="A68" t="str">
            <v>강관비계10m이하㎡</v>
          </cell>
          <cell r="B68">
            <v>63</v>
          </cell>
          <cell r="C68" t="str">
            <v>강관비계</v>
          </cell>
          <cell r="D68" t="str">
            <v>10m이하</v>
          </cell>
          <cell r="E68">
            <v>1</v>
          </cell>
          <cell r="F68" t="str">
            <v>㎡</v>
          </cell>
          <cell r="G68">
            <v>0</v>
          </cell>
          <cell r="H68">
            <v>0</v>
          </cell>
          <cell r="I68">
            <v>14479</v>
          </cell>
          <cell r="J68">
            <v>0</v>
          </cell>
          <cell r="K68">
            <v>0</v>
          </cell>
          <cell r="L68">
            <v>14479</v>
          </cell>
        </row>
        <row r="69">
          <cell r="A69" t="str">
            <v>레미콘 타설(장비타설)무근구조물㎥</v>
          </cell>
          <cell r="B69">
            <v>64</v>
          </cell>
          <cell r="C69" t="str">
            <v>레미콘 타설(장비타설)</v>
          </cell>
          <cell r="D69" t="str">
            <v>무근구조물</v>
          </cell>
          <cell r="E69">
            <v>1</v>
          </cell>
          <cell r="F69" t="str">
            <v>㎥</v>
          </cell>
          <cell r="G69">
            <v>1555</v>
          </cell>
          <cell r="H69">
            <v>0</v>
          </cell>
          <cell r="I69">
            <v>19547</v>
          </cell>
          <cell r="J69">
            <v>0</v>
          </cell>
          <cell r="K69">
            <v>1831</v>
          </cell>
          <cell r="L69">
            <v>22933</v>
          </cell>
        </row>
        <row r="70">
          <cell r="A70" t="str">
            <v>레미콘 타설(장비타설)철근구조물㎥</v>
          </cell>
          <cell r="B70">
            <v>65</v>
          </cell>
          <cell r="C70" t="str">
            <v>레미콘 타설(장비타설)</v>
          </cell>
          <cell r="D70" t="str">
            <v>철근구조물</v>
          </cell>
          <cell r="E70">
            <v>1</v>
          </cell>
          <cell r="F70" t="str">
            <v>㎥</v>
          </cell>
          <cell r="G70">
            <v>1728</v>
          </cell>
          <cell r="H70">
            <v>0</v>
          </cell>
          <cell r="I70">
            <v>22133</v>
          </cell>
          <cell r="J70">
            <v>0</v>
          </cell>
          <cell r="K70">
            <v>2035</v>
          </cell>
          <cell r="L70">
            <v>25896</v>
          </cell>
        </row>
        <row r="71">
          <cell r="A71" t="str">
            <v>유로폼보통㎡</v>
          </cell>
          <cell r="B71">
            <v>66</v>
          </cell>
          <cell r="C71" t="str">
            <v>유로폼</v>
          </cell>
          <cell r="D71" t="str">
            <v>보통</v>
          </cell>
          <cell r="E71">
            <v>1</v>
          </cell>
          <cell r="F71" t="str">
            <v>㎡</v>
          </cell>
          <cell r="G71">
            <v>3203</v>
          </cell>
          <cell r="H71">
            <v>0</v>
          </cell>
          <cell r="I71">
            <v>25744</v>
          </cell>
          <cell r="J71">
            <v>0</v>
          </cell>
          <cell r="K71">
            <v>0</v>
          </cell>
          <cell r="L71">
            <v>28947</v>
          </cell>
        </row>
        <row r="72">
          <cell r="A72" t="str">
            <v>STS SET ANCHORSTS 3/8" *70MMEA</v>
          </cell>
          <cell r="B72">
            <v>67</v>
          </cell>
          <cell r="C72" t="str">
            <v>STS SET ANCHOR</v>
          </cell>
          <cell r="D72" t="str">
            <v>STS 3/8" *70MM</v>
          </cell>
          <cell r="E72">
            <v>0</v>
          </cell>
          <cell r="F72" t="str">
            <v>EA</v>
          </cell>
          <cell r="G72">
            <v>914</v>
          </cell>
          <cell r="H72">
            <v>0</v>
          </cell>
          <cell r="I72">
            <v>13493</v>
          </cell>
          <cell r="J72">
            <v>0</v>
          </cell>
          <cell r="K72">
            <v>0</v>
          </cell>
          <cell r="L72">
            <v>14407</v>
          </cell>
        </row>
        <row r="73">
          <cell r="A73" t="str">
            <v>합판거푸집보통, 4회㎡</v>
          </cell>
          <cell r="B73">
            <v>68</v>
          </cell>
          <cell r="C73" t="str">
            <v>합판거푸집</v>
          </cell>
          <cell r="D73" t="str">
            <v>보통, 4회</v>
          </cell>
          <cell r="E73">
            <v>1</v>
          </cell>
          <cell r="F73" t="str">
            <v>㎡</v>
          </cell>
          <cell r="G73">
            <v>10403</v>
          </cell>
          <cell r="H73">
            <v>0</v>
          </cell>
          <cell r="I73">
            <v>27904</v>
          </cell>
          <cell r="J73">
            <v>0</v>
          </cell>
          <cell r="K73">
            <v>0</v>
          </cell>
          <cell r="L73">
            <v>38307</v>
          </cell>
        </row>
        <row r="74">
          <cell r="A74" t="str">
            <v>합판거푸집간단, 6회㎡</v>
          </cell>
          <cell r="B74">
            <v>69</v>
          </cell>
          <cell r="C74" t="str">
            <v>합판거푸집</v>
          </cell>
          <cell r="D74" t="str">
            <v>간단, 6회</v>
          </cell>
          <cell r="E74">
            <v>1</v>
          </cell>
          <cell r="F74" t="str">
            <v>㎡</v>
          </cell>
          <cell r="G74">
            <v>8961</v>
          </cell>
          <cell r="H74">
            <v>0</v>
          </cell>
          <cell r="I74">
            <v>24361</v>
          </cell>
          <cell r="J74">
            <v>0</v>
          </cell>
          <cell r="K74">
            <v>0</v>
          </cell>
          <cell r="L74">
            <v>33322</v>
          </cell>
        </row>
        <row r="75">
          <cell r="A75" t="str">
            <v>차선도색(융착식)㎡</v>
          </cell>
          <cell r="B75">
            <v>70</v>
          </cell>
          <cell r="C75" t="str">
            <v>차선도색(융착식)</v>
          </cell>
          <cell r="D75">
            <v>0</v>
          </cell>
          <cell r="E75">
            <v>0</v>
          </cell>
          <cell r="F75" t="str">
            <v>㎡</v>
          </cell>
          <cell r="G75">
            <v>20185</v>
          </cell>
          <cell r="H75">
            <v>0</v>
          </cell>
          <cell r="I75">
            <v>1803</v>
          </cell>
          <cell r="J75">
            <v>0</v>
          </cell>
          <cell r="K75">
            <v>108</v>
          </cell>
          <cell r="L75">
            <v>22096</v>
          </cell>
        </row>
        <row r="76">
          <cell r="A76" t="str">
            <v>아스팔트 포장절단포장두께20CM이하M</v>
          </cell>
          <cell r="B76">
            <v>71</v>
          </cell>
          <cell r="C76" t="str">
            <v>아스팔트 포장절단</v>
          </cell>
          <cell r="D76" t="str">
            <v>포장두께20CM이하</v>
          </cell>
          <cell r="E76">
            <v>0</v>
          </cell>
          <cell r="F76" t="str">
            <v>M</v>
          </cell>
          <cell r="G76">
            <v>708</v>
          </cell>
          <cell r="H76">
            <v>0</v>
          </cell>
          <cell r="I76">
            <v>1070</v>
          </cell>
          <cell r="J76">
            <v>0</v>
          </cell>
          <cell r="K76">
            <v>31</v>
          </cell>
          <cell r="L76">
            <v>1809</v>
          </cell>
        </row>
        <row r="77">
          <cell r="A77" t="str">
            <v>아스팔트 깨기T=30CM미만㎥</v>
          </cell>
          <cell r="B77">
            <v>72</v>
          </cell>
          <cell r="C77" t="str">
            <v>아스팔트 깨기</v>
          </cell>
          <cell r="D77" t="str">
            <v>T=30CM미만</v>
          </cell>
          <cell r="E77">
            <v>0</v>
          </cell>
          <cell r="F77" t="str">
            <v>㎥</v>
          </cell>
          <cell r="G77">
            <v>1433</v>
          </cell>
          <cell r="H77">
            <v>0</v>
          </cell>
          <cell r="I77">
            <v>3715</v>
          </cell>
          <cell r="J77">
            <v>0</v>
          </cell>
          <cell r="K77">
            <v>1954</v>
          </cell>
          <cell r="L77">
            <v>7102</v>
          </cell>
        </row>
        <row r="78">
          <cell r="A78" t="str">
            <v>구조물터파기(토사)육상 0-1M,기계90%+인력10%㎥</v>
          </cell>
          <cell r="B78">
            <v>73</v>
          </cell>
          <cell r="C78" t="str">
            <v>구조물터파기(토사)</v>
          </cell>
          <cell r="D78" t="str">
            <v>육상 0-1M,기계90%+인력10%</v>
          </cell>
          <cell r="E78">
            <v>1</v>
          </cell>
          <cell r="F78" t="str">
            <v>㎥</v>
          </cell>
          <cell r="G78">
            <v>386</v>
          </cell>
          <cell r="H78">
            <v>0</v>
          </cell>
          <cell r="I78">
            <v>5497</v>
          </cell>
          <cell r="J78">
            <v>0</v>
          </cell>
          <cell r="K78">
            <v>419</v>
          </cell>
          <cell r="L78">
            <v>6302</v>
          </cell>
        </row>
        <row r="79">
          <cell r="A79" t="str">
            <v>되메우기및다짐토사㎥</v>
          </cell>
          <cell r="B79">
            <v>74</v>
          </cell>
          <cell r="C79" t="str">
            <v>되메우기및다짐</v>
          </cell>
          <cell r="D79" t="str">
            <v>토사</v>
          </cell>
          <cell r="E79">
            <v>1</v>
          </cell>
          <cell r="F79" t="str">
            <v>㎥</v>
          </cell>
          <cell r="G79">
            <v>469</v>
          </cell>
          <cell r="H79">
            <v>0</v>
          </cell>
          <cell r="I79">
            <v>8410</v>
          </cell>
          <cell r="J79">
            <v>0</v>
          </cell>
          <cell r="K79">
            <v>319</v>
          </cell>
          <cell r="L79">
            <v>9198</v>
          </cell>
        </row>
        <row r="80">
          <cell r="A80" t="str">
            <v>잔토처리(B.H 0.7㎥)기계90%+인력10%㎥</v>
          </cell>
          <cell r="B80">
            <v>75</v>
          </cell>
          <cell r="C80" t="str">
            <v>잔토처리(B.H 0.7㎥)</v>
          </cell>
          <cell r="D80" t="str">
            <v>기계90%+인력10%</v>
          </cell>
          <cell r="E80">
            <v>1</v>
          </cell>
          <cell r="F80" t="str">
            <v>㎥</v>
          </cell>
          <cell r="G80">
            <v>222</v>
          </cell>
          <cell r="H80">
            <v>0</v>
          </cell>
          <cell r="I80">
            <v>3243</v>
          </cell>
          <cell r="J80">
            <v>0</v>
          </cell>
          <cell r="K80">
            <v>241</v>
          </cell>
          <cell r="L80">
            <v>3706</v>
          </cell>
        </row>
        <row r="81">
          <cell r="A81" t="str">
            <v>터파기                                                                          기계100%㎥</v>
          </cell>
          <cell r="B81">
            <v>76</v>
          </cell>
          <cell r="C81" t="str">
            <v xml:space="preserve">터파기                                                                          </v>
          </cell>
          <cell r="D81" t="str">
            <v>기계100%</v>
          </cell>
          <cell r="E81">
            <v>1</v>
          </cell>
          <cell r="F81" t="str">
            <v>㎥</v>
          </cell>
          <cell r="G81">
            <v>234</v>
          </cell>
          <cell r="H81">
            <v>0</v>
          </cell>
          <cell r="I81">
            <v>503</v>
          </cell>
          <cell r="J81">
            <v>0</v>
          </cell>
          <cell r="K81">
            <v>254</v>
          </cell>
          <cell r="L81">
            <v>991</v>
          </cell>
        </row>
        <row r="82">
          <cell r="A82" t="str">
            <v>스페이셔 설치슬래브및기초㎡</v>
          </cell>
          <cell r="B82">
            <v>77</v>
          </cell>
          <cell r="C82" t="str">
            <v>스페이셔 설치</v>
          </cell>
          <cell r="D82" t="str">
            <v>슬래브및기초</v>
          </cell>
          <cell r="E82">
            <v>1</v>
          </cell>
          <cell r="F82" t="str">
            <v>㎡</v>
          </cell>
          <cell r="G82">
            <v>1360</v>
          </cell>
          <cell r="H82">
            <v>0</v>
          </cell>
          <cell r="I82">
            <v>0</v>
          </cell>
          <cell r="J82">
            <v>0</v>
          </cell>
          <cell r="K82">
            <v>0</v>
          </cell>
          <cell r="L82">
            <v>1360</v>
          </cell>
        </row>
        <row r="83">
          <cell r="A83" t="str">
            <v>스페이셔 설치벽체㎡</v>
          </cell>
          <cell r="B83">
            <v>78</v>
          </cell>
          <cell r="C83" t="str">
            <v>스페이셔 설치</v>
          </cell>
          <cell r="D83" t="str">
            <v>벽체</v>
          </cell>
          <cell r="E83">
            <v>1</v>
          </cell>
          <cell r="F83" t="str">
            <v>㎡</v>
          </cell>
          <cell r="G83">
            <v>2720</v>
          </cell>
          <cell r="H83">
            <v>0</v>
          </cell>
          <cell r="I83">
            <v>0</v>
          </cell>
          <cell r="J83">
            <v>0</v>
          </cell>
          <cell r="K83">
            <v>0</v>
          </cell>
          <cell r="L83">
            <v>2720</v>
          </cell>
        </row>
        <row r="84">
          <cell r="A84" t="str">
            <v>철근운반L=40km까지M/T</v>
          </cell>
          <cell r="B84">
            <v>79</v>
          </cell>
          <cell r="C84" t="str">
            <v>철근운반</v>
          </cell>
          <cell r="D84" t="str">
            <v>L=40km까지</v>
          </cell>
          <cell r="E84">
            <v>1</v>
          </cell>
          <cell r="F84" t="str">
            <v>M/T</v>
          </cell>
          <cell r="G84">
            <v>0</v>
          </cell>
          <cell r="H84">
            <v>0</v>
          </cell>
          <cell r="I84">
            <v>0</v>
          </cell>
          <cell r="J84">
            <v>0</v>
          </cell>
          <cell r="K84">
            <v>14819</v>
          </cell>
          <cell r="L84">
            <v>14819</v>
          </cell>
        </row>
        <row r="85">
          <cell r="A85" t="str">
            <v>사토운반L=10km㎥</v>
          </cell>
          <cell r="B85">
            <v>80</v>
          </cell>
          <cell r="C85" t="str">
            <v>사토운반</v>
          </cell>
          <cell r="D85" t="str">
            <v>L=10km</v>
          </cell>
          <cell r="E85">
            <v>1</v>
          </cell>
          <cell r="F85" t="str">
            <v>㎥</v>
          </cell>
          <cell r="G85">
            <v>1958</v>
          </cell>
          <cell r="H85">
            <v>0</v>
          </cell>
          <cell r="I85">
            <v>2689</v>
          </cell>
          <cell r="J85">
            <v>0</v>
          </cell>
          <cell r="K85">
            <v>1223</v>
          </cell>
          <cell r="L85">
            <v>5870</v>
          </cell>
        </row>
        <row r="86">
          <cell r="A86" t="str">
            <v>시공 이음면 정리㎡</v>
          </cell>
          <cell r="B86">
            <v>81</v>
          </cell>
          <cell r="C86" t="str">
            <v>시공 이음면 정리</v>
          </cell>
          <cell r="D86">
            <v>0</v>
          </cell>
          <cell r="E86">
            <v>1</v>
          </cell>
          <cell r="F86" t="str">
            <v>㎡</v>
          </cell>
          <cell r="G86">
            <v>0</v>
          </cell>
          <cell r="H86">
            <v>0</v>
          </cell>
          <cell r="I86">
            <v>38194</v>
          </cell>
          <cell r="J86">
            <v>0</v>
          </cell>
          <cell r="K86">
            <v>1145</v>
          </cell>
          <cell r="L86">
            <v>39339</v>
          </cell>
        </row>
        <row r="87">
          <cell r="A87" t="str">
            <v>강관동바리암거용-3개월사용공/㎥</v>
          </cell>
          <cell r="B87">
            <v>82</v>
          </cell>
          <cell r="C87" t="str">
            <v>강관동바리</v>
          </cell>
          <cell r="D87" t="str">
            <v>암거용-3개월사용</v>
          </cell>
          <cell r="E87">
            <v>1</v>
          </cell>
          <cell r="F87" t="str">
            <v>공/㎥</v>
          </cell>
          <cell r="G87">
            <v>430</v>
          </cell>
          <cell r="H87">
            <v>0</v>
          </cell>
          <cell r="I87">
            <v>14566</v>
          </cell>
          <cell r="J87">
            <v>0</v>
          </cell>
          <cell r="K87">
            <v>0</v>
          </cell>
          <cell r="L87">
            <v>14996</v>
          </cell>
        </row>
        <row r="88">
          <cell r="A88" t="str">
            <v>잡철물 제작설치간단ton</v>
          </cell>
          <cell r="B88">
            <v>83</v>
          </cell>
          <cell r="C88" t="str">
            <v>잡철물 제작설치</v>
          </cell>
          <cell r="D88" t="str">
            <v>간단</v>
          </cell>
          <cell r="E88">
            <v>1</v>
          </cell>
          <cell r="F88" t="str">
            <v>ton</v>
          </cell>
          <cell r="G88">
            <v>90484</v>
          </cell>
          <cell r="H88">
            <v>0</v>
          </cell>
          <cell r="I88">
            <v>6129766</v>
          </cell>
          <cell r="J88">
            <v>0</v>
          </cell>
          <cell r="K88">
            <v>193748</v>
          </cell>
          <cell r="L88">
            <v>6413998</v>
          </cell>
        </row>
        <row r="89">
          <cell r="A89" t="str">
            <v>밴치레이터 설치루프형, Ø200EA</v>
          </cell>
          <cell r="B89">
            <v>84</v>
          </cell>
          <cell r="C89" t="str">
            <v>밴치레이터 설치</v>
          </cell>
          <cell r="D89" t="str">
            <v>루프형, Ø200</v>
          </cell>
          <cell r="E89">
            <v>1</v>
          </cell>
          <cell r="F89" t="str">
            <v>EA</v>
          </cell>
          <cell r="G89">
            <v>180000</v>
          </cell>
          <cell r="H89">
            <v>0</v>
          </cell>
          <cell r="I89">
            <v>6914</v>
          </cell>
          <cell r="J89">
            <v>0</v>
          </cell>
          <cell r="K89">
            <v>207</v>
          </cell>
          <cell r="L89">
            <v>187121</v>
          </cell>
        </row>
        <row r="90">
          <cell r="A90" t="str">
            <v>환기구 설치Ø150EA</v>
          </cell>
          <cell r="B90">
            <v>85</v>
          </cell>
          <cell r="C90" t="str">
            <v>환기구 설치</v>
          </cell>
          <cell r="D90" t="str">
            <v>Ø150</v>
          </cell>
          <cell r="E90">
            <v>1</v>
          </cell>
          <cell r="F90" t="str">
            <v>EA</v>
          </cell>
          <cell r="G90">
            <v>180000</v>
          </cell>
          <cell r="H90">
            <v>0</v>
          </cell>
          <cell r="I90">
            <v>6914</v>
          </cell>
          <cell r="J90">
            <v>0</v>
          </cell>
          <cell r="K90">
            <v>207</v>
          </cell>
          <cell r="L90">
            <v>187121</v>
          </cell>
        </row>
        <row r="91">
          <cell r="A91" t="str">
            <v>기초지정_야간모래지정㎥</v>
          </cell>
          <cell r="B91">
            <v>86</v>
          </cell>
          <cell r="C91" t="str">
            <v>기초지정_야간</v>
          </cell>
          <cell r="D91" t="str">
            <v>모래지정</v>
          </cell>
          <cell r="E91">
            <v>1</v>
          </cell>
          <cell r="F91" t="str">
            <v>㎥</v>
          </cell>
          <cell r="G91">
            <v>583</v>
          </cell>
          <cell r="H91">
            <v>0</v>
          </cell>
          <cell r="I91">
            <v>11679</v>
          </cell>
          <cell r="J91">
            <v>0</v>
          </cell>
          <cell r="K91">
            <v>720</v>
          </cell>
          <cell r="L91">
            <v>12982</v>
          </cell>
        </row>
        <row r="92">
          <cell r="A92" t="str">
            <v>지수판200×5tM</v>
          </cell>
          <cell r="B92">
            <v>87</v>
          </cell>
          <cell r="C92" t="str">
            <v>지수판</v>
          </cell>
          <cell r="D92" t="str">
            <v>200×5t</v>
          </cell>
          <cell r="E92">
            <v>1</v>
          </cell>
          <cell r="F92" t="str">
            <v>M</v>
          </cell>
          <cell r="G92">
            <v>4706</v>
          </cell>
          <cell r="H92">
            <v>0</v>
          </cell>
          <cell r="I92">
            <v>41116</v>
          </cell>
          <cell r="J92">
            <v>0</v>
          </cell>
          <cell r="K92">
            <v>0</v>
          </cell>
          <cell r="L92">
            <v>45822</v>
          </cell>
        </row>
        <row r="93">
          <cell r="A93" t="str">
            <v>아스팔트방수2회㎡</v>
          </cell>
          <cell r="B93">
            <v>88</v>
          </cell>
          <cell r="C93" t="str">
            <v>아스팔트방수</v>
          </cell>
          <cell r="D93" t="str">
            <v>2회</v>
          </cell>
          <cell r="E93">
            <v>1</v>
          </cell>
          <cell r="F93" t="str">
            <v>㎡</v>
          </cell>
          <cell r="G93">
            <v>4556</v>
          </cell>
          <cell r="H93">
            <v>0</v>
          </cell>
          <cell r="I93">
            <v>31883</v>
          </cell>
          <cell r="J93">
            <v>0</v>
          </cell>
          <cell r="K93">
            <v>0</v>
          </cell>
          <cell r="L93">
            <v>36439</v>
          </cell>
        </row>
        <row r="94">
          <cell r="A94" t="str">
            <v>기초잡석운반혼합골재(덤프15t)㎥</v>
          </cell>
          <cell r="B94">
            <v>89</v>
          </cell>
          <cell r="C94" t="str">
            <v>기초잡석운반</v>
          </cell>
          <cell r="D94" t="str">
            <v>혼합골재(덤프15t)</v>
          </cell>
          <cell r="E94">
            <v>1</v>
          </cell>
          <cell r="F94" t="str">
            <v>㎥</v>
          </cell>
          <cell r="G94">
            <v>5191</v>
          </cell>
          <cell r="H94">
            <v>0</v>
          </cell>
          <cell r="I94">
            <v>7188</v>
          </cell>
          <cell r="J94">
            <v>0</v>
          </cell>
          <cell r="K94">
            <v>3227</v>
          </cell>
          <cell r="L94">
            <v>15606</v>
          </cell>
        </row>
        <row r="95">
          <cell r="A95" t="str">
            <v>점검구뚜껑 설치STS304, 1200x1200x50EA</v>
          </cell>
          <cell r="B95">
            <v>90</v>
          </cell>
          <cell r="C95" t="str">
            <v>점검구뚜껑 설치</v>
          </cell>
          <cell r="D95" t="str">
            <v>STS304, 1200x1200x50</v>
          </cell>
          <cell r="E95">
            <v>1</v>
          </cell>
          <cell r="F95" t="str">
            <v>EA</v>
          </cell>
          <cell r="G95">
            <v>340357.51328000001</v>
          </cell>
          <cell r="H95">
            <v>0</v>
          </cell>
          <cell r="I95">
            <v>477631.36672000005</v>
          </cell>
          <cell r="J95">
            <v>0</v>
          </cell>
          <cell r="K95">
            <v>15096.844160000001</v>
          </cell>
          <cell r="L95">
            <v>833085.7241600001</v>
          </cell>
        </row>
        <row r="96">
          <cell r="A96" t="str">
            <v>터파기(기계100%)BH0.7㎥㎥</v>
          </cell>
          <cell r="B96">
            <v>91</v>
          </cell>
          <cell r="C96" t="str">
            <v>터파기(기계100%)</v>
          </cell>
          <cell r="D96" t="str">
            <v>BH0.7㎥</v>
          </cell>
          <cell r="E96">
            <v>1</v>
          </cell>
          <cell r="F96" t="str">
            <v>㎥</v>
          </cell>
          <cell r="G96">
            <v>450</v>
          </cell>
          <cell r="H96">
            <v>0</v>
          </cell>
          <cell r="I96">
            <v>967</v>
          </cell>
          <cell r="J96">
            <v>0</v>
          </cell>
          <cell r="K96">
            <v>489</v>
          </cell>
          <cell r="L96">
            <v>1906</v>
          </cell>
        </row>
        <row r="97">
          <cell r="A97" t="str">
            <v>되메우기및다짐(기계100%)BH0.7㎥㎥</v>
          </cell>
          <cell r="B97">
            <v>92</v>
          </cell>
          <cell r="C97" t="str">
            <v>되메우기및다짐(기계100%)</v>
          </cell>
          <cell r="D97" t="str">
            <v>BH0.7㎥</v>
          </cell>
          <cell r="E97">
            <v>1</v>
          </cell>
          <cell r="F97" t="str">
            <v>㎥</v>
          </cell>
          <cell r="G97">
            <v>486</v>
          </cell>
          <cell r="H97">
            <v>0</v>
          </cell>
          <cell r="I97">
            <v>3816</v>
          </cell>
          <cell r="J97">
            <v>0</v>
          </cell>
          <cell r="K97">
            <v>364</v>
          </cell>
          <cell r="L97">
            <v>4666</v>
          </cell>
        </row>
        <row r="98">
          <cell r="A98" t="str">
            <v>잡석부설 및 다짐BH0.7㎥+PC1.5ton㎥</v>
          </cell>
          <cell r="B98">
            <v>93</v>
          </cell>
          <cell r="C98" t="str">
            <v>잡석부설 및 다짐</v>
          </cell>
          <cell r="D98" t="str">
            <v>BH0.7㎥+PC1.5ton</v>
          </cell>
          <cell r="E98">
            <v>1</v>
          </cell>
          <cell r="F98" t="str">
            <v>㎥</v>
          </cell>
          <cell r="G98">
            <v>440</v>
          </cell>
          <cell r="H98">
            <v>0</v>
          </cell>
          <cell r="I98">
            <v>3718</v>
          </cell>
          <cell r="J98">
            <v>0</v>
          </cell>
          <cell r="K98">
            <v>314</v>
          </cell>
          <cell r="L98">
            <v>4472</v>
          </cell>
        </row>
        <row r="99">
          <cell r="A99" t="str">
            <v>사토운반정리덤프15TON, L=10.0KM㎥</v>
          </cell>
          <cell r="B99">
            <v>94</v>
          </cell>
          <cell r="C99" t="str">
            <v>사토운반정리</v>
          </cell>
          <cell r="D99" t="str">
            <v>덤프15TON, L=10.0KM</v>
          </cell>
          <cell r="E99">
            <v>1</v>
          </cell>
          <cell r="F99" t="str">
            <v>㎥</v>
          </cell>
          <cell r="G99">
            <v>3553</v>
          </cell>
          <cell r="H99">
            <v>0</v>
          </cell>
          <cell r="I99">
            <v>4584</v>
          </cell>
          <cell r="J99">
            <v>0</v>
          </cell>
          <cell r="K99">
            <v>2296</v>
          </cell>
          <cell r="L99">
            <v>10433</v>
          </cell>
        </row>
        <row r="100">
          <cell r="A100" t="str">
            <v>평떼 붙임㎡</v>
          </cell>
          <cell r="B100">
            <v>95</v>
          </cell>
          <cell r="C100" t="str">
            <v>평떼 붙임</v>
          </cell>
          <cell r="D100">
            <v>0</v>
          </cell>
          <cell r="E100">
            <v>0</v>
          </cell>
          <cell r="F100" t="str">
            <v>㎡</v>
          </cell>
          <cell r="G100">
            <v>6812</v>
          </cell>
          <cell r="H100">
            <v>0</v>
          </cell>
          <cell r="I100">
            <v>26142</v>
          </cell>
          <cell r="J100">
            <v>0</v>
          </cell>
          <cell r="K100">
            <v>0</v>
          </cell>
          <cell r="L100">
            <v>32954</v>
          </cell>
        </row>
        <row r="101">
          <cell r="A101" t="str">
            <v>텍 코 팅RSC-4(30ℓ/ａ)㎡</v>
          </cell>
          <cell r="B101">
            <v>96</v>
          </cell>
          <cell r="C101" t="str">
            <v>텍 코 팅</v>
          </cell>
          <cell r="D101" t="str">
            <v>RSC-4(30ℓ/ａ)</v>
          </cell>
          <cell r="E101">
            <v>1</v>
          </cell>
          <cell r="F101" t="str">
            <v>㎡</v>
          </cell>
          <cell r="G101">
            <v>1</v>
          </cell>
          <cell r="H101">
            <v>0</v>
          </cell>
          <cell r="I101">
            <v>76</v>
          </cell>
          <cell r="J101">
            <v>0</v>
          </cell>
          <cell r="K101">
            <v>0</v>
          </cell>
          <cell r="L101">
            <v>77</v>
          </cell>
        </row>
        <row r="102">
          <cell r="A102" t="str">
            <v>프라임코팅RSC-3 (75 ℓ/ａ)㎡</v>
          </cell>
          <cell r="B102">
            <v>97</v>
          </cell>
          <cell r="C102" t="str">
            <v>프라임코팅</v>
          </cell>
          <cell r="D102" t="str">
            <v>RSC-3 (75 ℓ/ａ)</v>
          </cell>
          <cell r="E102">
            <v>1</v>
          </cell>
          <cell r="F102" t="str">
            <v>㎡</v>
          </cell>
          <cell r="G102">
            <v>1</v>
          </cell>
          <cell r="H102">
            <v>0</v>
          </cell>
          <cell r="I102">
            <v>76</v>
          </cell>
          <cell r="J102">
            <v>0</v>
          </cell>
          <cell r="K102">
            <v>0</v>
          </cell>
          <cell r="L102">
            <v>77</v>
          </cell>
        </row>
        <row r="103">
          <cell r="A103" t="str">
            <v>아스팔트운반(MC-1,RSC-4)D/M</v>
          </cell>
          <cell r="B103">
            <v>98</v>
          </cell>
          <cell r="C103" t="str">
            <v>아스팔트운반</v>
          </cell>
          <cell r="D103" t="str">
            <v>(MC-1,RSC-4)</v>
          </cell>
          <cell r="E103">
            <v>1</v>
          </cell>
          <cell r="F103" t="str">
            <v>D/M</v>
          </cell>
          <cell r="G103">
            <v>0</v>
          </cell>
          <cell r="H103">
            <v>0</v>
          </cell>
          <cell r="I103">
            <v>0</v>
          </cell>
          <cell r="J103">
            <v>0</v>
          </cell>
          <cell r="K103">
            <v>2983</v>
          </cell>
          <cell r="L103">
            <v>2983</v>
          </cell>
        </row>
        <row r="104">
          <cell r="A104" t="str">
            <v>교통통제및안전처리공구연장 500M 이상일</v>
          </cell>
          <cell r="B104">
            <v>99</v>
          </cell>
          <cell r="C104" t="str">
            <v>교통통제및안전처리</v>
          </cell>
          <cell r="D104" t="str">
            <v>공구연장 500M 이상</v>
          </cell>
          <cell r="E104">
            <v>1</v>
          </cell>
          <cell r="F104" t="str">
            <v>일</v>
          </cell>
          <cell r="G104">
            <v>0</v>
          </cell>
          <cell r="H104">
            <v>0</v>
          </cell>
          <cell r="I104">
            <v>276580</v>
          </cell>
          <cell r="J104">
            <v>0</v>
          </cell>
          <cell r="K104">
            <v>0</v>
          </cell>
          <cell r="L104">
            <v>276580</v>
          </cell>
        </row>
        <row r="105">
          <cell r="A105" t="str">
            <v>교통통제및안전처리_야간공구연장 500M 이상일</v>
          </cell>
          <cell r="B105">
            <v>100</v>
          </cell>
          <cell r="C105" t="str">
            <v>교통통제및안전처리_야간</v>
          </cell>
          <cell r="D105" t="str">
            <v>공구연장 500M 이상</v>
          </cell>
          <cell r="E105">
            <v>1</v>
          </cell>
          <cell r="F105" t="str">
            <v>일</v>
          </cell>
          <cell r="G105">
            <v>0</v>
          </cell>
          <cell r="H105">
            <v>0</v>
          </cell>
          <cell r="I105">
            <v>518587</v>
          </cell>
          <cell r="J105">
            <v>0</v>
          </cell>
          <cell r="K105">
            <v>0</v>
          </cell>
          <cell r="L105">
            <v>518587</v>
          </cell>
        </row>
        <row r="106">
          <cell r="A106" t="str">
            <v>모래운반덤프15t, L=5km이내㎥</v>
          </cell>
          <cell r="B106">
            <v>101</v>
          </cell>
          <cell r="C106" t="str">
            <v>모래운반</v>
          </cell>
          <cell r="D106" t="str">
            <v>덤프15t, L=5km이내</v>
          </cell>
          <cell r="E106">
            <v>1</v>
          </cell>
          <cell r="F106" t="str">
            <v>㎥</v>
          </cell>
          <cell r="G106">
            <v>1309</v>
          </cell>
          <cell r="H106">
            <v>0</v>
          </cell>
          <cell r="I106">
            <v>1812</v>
          </cell>
          <cell r="J106">
            <v>0</v>
          </cell>
          <cell r="K106">
            <v>814</v>
          </cell>
          <cell r="L106">
            <v>3935</v>
          </cell>
        </row>
        <row r="107">
          <cell r="A107" t="str">
            <v>쇄석골재운반덤프15t, L=5km이내㎥</v>
          </cell>
          <cell r="B107">
            <v>102</v>
          </cell>
          <cell r="C107" t="str">
            <v>쇄석골재운반</v>
          </cell>
          <cell r="D107" t="str">
            <v>덤프15t, L=5km이내</v>
          </cell>
          <cell r="E107">
            <v>1</v>
          </cell>
          <cell r="F107" t="str">
            <v>㎥</v>
          </cell>
          <cell r="G107">
            <v>1400</v>
          </cell>
          <cell r="H107">
            <v>0</v>
          </cell>
          <cell r="I107">
            <v>1939</v>
          </cell>
          <cell r="J107">
            <v>0</v>
          </cell>
          <cell r="K107">
            <v>869</v>
          </cell>
          <cell r="L107">
            <v>4208</v>
          </cell>
        </row>
        <row r="108">
          <cell r="A108" t="str">
            <v>폐기물 상차B.H(0.7㎥)㎥</v>
          </cell>
          <cell r="B108">
            <v>103</v>
          </cell>
          <cell r="C108" t="str">
            <v>폐기물 상차</v>
          </cell>
          <cell r="D108" t="str">
            <v>B.H(0.7㎥)</v>
          </cell>
          <cell r="E108">
            <v>1</v>
          </cell>
          <cell r="F108" t="str">
            <v>㎥</v>
          </cell>
          <cell r="G108">
            <v>799</v>
          </cell>
          <cell r="H108">
            <v>0</v>
          </cell>
          <cell r="I108">
            <v>1715</v>
          </cell>
          <cell r="J108">
            <v>0</v>
          </cell>
          <cell r="K108">
            <v>867</v>
          </cell>
          <cell r="L108">
            <v>3381</v>
          </cell>
        </row>
        <row r="109">
          <cell r="A109" t="str">
            <v>공사안내표지판_주간EA</v>
          </cell>
          <cell r="B109">
            <v>104</v>
          </cell>
          <cell r="C109" t="str">
            <v>공사안내표지판_주간</v>
          </cell>
          <cell r="D109">
            <v>0</v>
          </cell>
          <cell r="E109">
            <v>1</v>
          </cell>
          <cell r="F109" t="str">
            <v>EA</v>
          </cell>
          <cell r="G109">
            <v>83500</v>
          </cell>
          <cell r="H109">
            <v>0</v>
          </cell>
          <cell r="I109">
            <v>100951</v>
          </cell>
          <cell r="J109">
            <v>0</v>
          </cell>
          <cell r="K109">
            <v>0</v>
          </cell>
          <cell r="L109">
            <v>184451</v>
          </cell>
        </row>
        <row r="110">
          <cell r="A110" t="str">
            <v>공사안내표지판_야간EA</v>
          </cell>
          <cell r="B110">
            <v>105</v>
          </cell>
          <cell r="C110" t="str">
            <v>공사안내표지판_야간</v>
          </cell>
          <cell r="D110">
            <v>0</v>
          </cell>
          <cell r="E110">
            <v>1</v>
          </cell>
          <cell r="F110" t="str">
            <v>EA</v>
          </cell>
          <cell r="G110">
            <v>83500</v>
          </cell>
          <cell r="H110">
            <v>0</v>
          </cell>
          <cell r="I110">
            <v>189283</v>
          </cell>
          <cell r="J110">
            <v>0</v>
          </cell>
          <cell r="K110">
            <v>0</v>
          </cell>
          <cell r="L110">
            <v>272783</v>
          </cell>
        </row>
        <row r="111">
          <cell r="A111" t="str">
            <v>마대쌀기 및 헐기톤마대, 900D 65cmx95cmEA</v>
          </cell>
          <cell r="B111">
            <v>106</v>
          </cell>
          <cell r="C111" t="str">
            <v>마대쌀기 및 헐기</v>
          </cell>
          <cell r="D111" t="str">
            <v>톤마대, 900D 65cmx95cm</v>
          </cell>
          <cell r="E111">
            <v>1</v>
          </cell>
          <cell r="F111" t="str">
            <v>EA</v>
          </cell>
          <cell r="G111">
            <v>7266</v>
          </cell>
          <cell r="H111">
            <v>0</v>
          </cell>
          <cell r="I111">
            <v>24465</v>
          </cell>
          <cell r="J111">
            <v>0</v>
          </cell>
          <cell r="K111">
            <v>6312</v>
          </cell>
          <cell r="L111">
            <v>38043</v>
          </cell>
        </row>
        <row r="112">
          <cell r="A112" t="str">
            <v>포장 소파보수소규모포장복구(B&lt;1.5m)㎡</v>
          </cell>
          <cell r="B112">
            <v>107</v>
          </cell>
          <cell r="C112" t="str">
            <v>포장 소파보수</v>
          </cell>
          <cell r="D112" t="str">
            <v>소규모포장복구(B&lt;1.5m)</v>
          </cell>
          <cell r="E112">
            <v>1</v>
          </cell>
          <cell r="F112" t="str">
            <v>㎡</v>
          </cell>
          <cell r="G112">
            <v>552</v>
          </cell>
          <cell r="H112">
            <v>0</v>
          </cell>
          <cell r="I112">
            <v>16810</v>
          </cell>
          <cell r="J112">
            <v>0</v>
          </cell>
          <cell r="K112">
            <v>268</v>
          </cell>
          <cell r="L112">
            <v>17630</v>
          </cell>
        </row>
        <row r="113">
          <cell r="A113" t="str">
            <v>사다리설치H=3.0m, M/H용EA</v>
          </cell>
          <cell r="B113">
            <v>108</v>
          </cell>
          <cell r="C113" t="str">
            <v>사다리설치</v>
          </cell>
          <cell r="D113" t="str">
            <v>H=3.0m, M/H용</v>
          </cell>
          <cell r="E113">
            <v>1</v>
          </cell>
          <cell r="F113" t="str">
            <v>EA</v>
          </cell>
          <cell r="G113">
            <v>85200</v>
          </cell>
          <cell r="H113">
            <v>0</v>
          </cell>
          <cell r="I113">
            <v>2556</v>
          </cell>
          <cell r="J113">
            <v>0</v>
          </cell>
          <cell r="K113">
            <v>0</v>
          </cell>
          <cell r="L113">
            <v>87756</v>
          </cell>
        </row>
        <row r="114">
          <cell r="A114" t="str">
            <v>아스콘 포설 및 다짐(표층)(B&gt;3m 이상, t=5cm)㎡</v>
          </cell>
          <cell r="B114">
            <v>109</v>
          </cell>
          <cell r="C114" t="str">
            <v>아스콘 포설 및 다짐(표층)</v>
          </cell>
          <cell r="D114" t="str">
            <v>(B&gt;3m 이상, t=5cm)</v>
          </cell>
          <cell r="E114">
            <v>1</v>
          </cell>
          <cell r="F114" t="str">
            <v>㎡</v>
          </cell>
          <cell r="G114">
            <v>139</v>
          </cell>
          <cell r="H114">
            <v>0</v>
          </cell>
          <cell r="I114">
            <v>678</v>
          </cell>
          <cell r="J114">
            <v>0</v>
          </cell>
          <cell r="K114">
            <v>195</v>
          </cell>
          <cell r="L114">
            <v>1012</v>
          </cell>
        </row>
        <row r="115">
          <cell r="A115" t="str">
            <v>모래부설관부설 포장㎥</v>
          </cell>
          <cell r="B115">
            <v>110</v>
          </cell>
          <cell r="C115" t="str">
            <v>모래부설</v>
          </cell>
          <cell r="D115" t="str">
            <v>관부설 포장</v>
          </cell>
          <cell r="E115">
            <v>1</v>
          </cell>
          <cell r="F115" t="str">
            <v>㎥</v>
          </cell>
          <cell r="G115">
            <v>214</v>
          </cell>
          <cell r="H115">
            <v>0</v>
          </cell>
          <cell r="I115">
            <v>5990</v>
          </cell>
          <cell r="J115">
            <v>0</v>
          </cell>
          <cell r="K115">
            <v>232</v>
          </cell>
          <cell r="L115">
            <v>6436</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표"/>
      <sheetName val="단가표1"/>
      <sheetName val="목차"/>
      <sheetName val="간지"/>
      <sheetName val="공사설명서"/>
      <sheetName val="예정공정표"/>
      <sheetName val="동원인원"/>
      <sheetName val="총원가_총괄"/>
      <sheetName val="공사원가_총괄"/>
      <sheetName val="총원가"/>
      <sheetName val="공사원가"/>
      <sheetName val="내역서총괄"/>
      <sheetName val="내역서"/>
      <sheetName val="일위대가"/>
      <sheetName val="피스표총괄"/>
      <sheetName val="피스표"/>
      <sheetName val="자재비"/>
      <sheetName val="지입자재"/>
      <sheetName val="회수물자"/>
      <sheetName val="철거내역"/>
      <sheetName val="잔품내역"/>
      <sheetName val="품_산출근거"/>
      <sheetName val="소요노력"/>
      <sheetName val="공구손료"/>
      <sheetName val="공구_손료"/>
      <sheetName val="관급자재"/>
      <sheetName val="운반비1"/>
      <sheetName val="경비"/>
      <sheetName val="위험표시판"/>
      <sheetName val="공정집계"/>
      <sheetName val="File_관급"/>
      <sheetName val="File_Index"/>
      <sheetName val="File_제목"/>
      <sheetName val="일위대가_수정"/>
      <sheetName val="File_일위"/>
      <sheetName val="File_공정입력"/>
      <sheetName val="File_국명"/>
      <sheetName val="File_간선명"/>
      <sheetName val="File_집계"/>
      <sheetName val="File_피스표"/>
      <sheetName val="피스표_List"/>
      <sheetName val="File_인수공여장"/>
      <sheetName val="#2_일위대가목록"/>
      <sheetName val=" HIT-&gt;HMC 견적(3900)"/>
      <sheetName val="공정집계_국별"/>
      <sheetName val="#REF"/>
      <sheetName val="제직재"/>
      <sheetName val="N賃率-職"/>
      <sheetName val="직재"/>
      <sheetName val="기본일위"/>
      <sheetName val="J直材4"/>
      <sheetName val="운반비"/>
      <sheetName val="설직재-1"/>
      <sheetName val="표지1"/>
      <sheetName val="내역서-1"/>
      <sheetName val="2"/>
      <sheetName val="갑지"/>
      <sheetName val="Sheet1"/>
      <sheetName val="감가상각"/>
      <sheetName val="공통(20-91)"/>
      <sheetName val="기계경비산출기준"/>
      <sheetName val="재료비"/>
      <sheetName val="호표"/>
      <sheetName val="공사비"/>
      <sheetName val="노임"/>
      <sheetName val="제경집계"/>
      <sheetName val="노무비 근거"/>
      <sheetName val="원형1호맨홀토공수량"/>
      <sheetName val="3.단가산출서"/>
      <sheetName val="문학간접"/>
      <sheetName val="사본 - 전송프로그램"/>
      <sheetName val="금액내역서"/>
      <sheetName val="controll"/>
      <sheetName val="일위대가표"/>
      <sheetName val="직노"/>
      <sheetName val="견적내역서"/>
      <sheetName val="2공구산출내역"/>
      <sheetName val="조건표 (2)"/>
      <sheetName val="_HIT-&gt;HMC_견적(3900)"/>
      <sheetName val="1,2공구원가계산서"/>
      <sheetName val="1공구산출내역서"/>
      <sheetName val="산수배수"/>
      <sheetName val="유입량"/>
      <sheetName val="일위1"/>
      <sheetName val="일위단가"/>
      <sheetName val="인건-측정"/>
      <sheetName val="일위대가목록"/>
      <sheetName val="일위대가 집계표"/>
      <sheetName val="sh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v>0</v>
          </cell>
        </row>
        <row r="3">
          <cell r="M3">
            <v>77</v>
          </cell>
        </row>
        <row r="6">
          <cell r="A6">
            <v>13</v>
          </cell>
          <cell r="M6">
            <v>3.85</v>
          </cell>
        </row>
        <row r="7">
          <cell r="A7">
            <v>15</v>
          </cell>
          <cell r="M7">
            <v>3.85</v>
          </cell>
        </row>
        <row r="8">
          <cell r="M8">
            <v>0</v>
          </cell>
        </row>
        <row r="9">
          <cell r="M9">
            <v>0</v>
          </cell>
        </row>
        <row r="10">
          <cell r="M10">
            <v>0</v>
          </cell>
        </row>
        <row r="11">
          <cell r="M11">
            <v>0</v>
          </cell>
        </row>
        <row r="12">
          <cell r="M12">
            <v>0</v>
          </cell>
        </row>
        <row r="13">
          <cell r="M13">
            <v>0</v>
          </cell>
        </row>
        <row r="14">
          <cell r="M14">
            <v>0</v>
          </cell>
        </row>
        <row r="15">
          <cell r="M15">
            <v>0</v>
          </cell>
        </row>
        <row r="16">
          <cell r="M16">
            <v>0</v>
          </cell>
        </row>
        <row r="17">
          <cell r="M17">
            <v>0</v>
          </cell>
        </row>
        <row r="18">
          <cell r="M18">
            <v>0</v>
          </cell>
        </row>
        <row r="19">
          <cell r="M19">
            <v>0</v>
          </cell>
        </row>
        <row r="20">
          <cell r="M20">
            <v>0</v>
          </cell>
        </row>
        <row r="21">
          <cell r="M21">
            <v>0</v>
          </cell>
        </row>
        <row r="22">
          <cell r="A22" t="str">
            <v>S1</v>
          </cell>
          <cell r="M22">
            <v>0</v>
          </cell>
        </row>
        <row r="25">
          <cell r="M25">
            <v>2.4</v>
          </cell>
        </row>
        <row r="28">
          <cell r="A28">
            <v>14</v>
          </cell>
          <cell r="M28">
            <v>4.68</v>
          </cell>
        </row>
        <row r="29">
          <cell r="A29">
            <v>111</v>
          </cell>
          <cell r="M29">
            <v>24</v>
          </cell>
        </row>
        <row r="30">
          <cell r="A30">
            <v>112</v>
          </cell>
          <cell r="M30">
            <v>24</v>
          </cell>
        </row>
        <row r="31">
          <cell r="M31">
            <v>0</v>
          </cell>
        </row>
        <row r="32">
          <cell r="M32">
            <v>0</v>
          </cell>
        </row>
        <row r="33">
          <cell r="M33">
            <v>0</v>
          </cell>
        </row>
        <row r="34">
          <cell r="M34">
            <v>0</v>
          </cell>
        </row>
        <row r="35">
          <cell r="M35">
            <v>0</v>
          </cell>
        </row>
        <row r="36">
          <cell r="M36">
            <v>0</v>
          </cell>
        </row>
        <row r="37">
          <cell r="M37">
            <v>0</v>
          </cell>
        </row>
        <row r="38">
          <cell r="M38">
            <v>0</v>
          </cell>
        </row>
        <row r="39">
          <cell r="M39">
            <v>0</v>
          </cell>
        </row>
        <row r="40">
          <cell r="M40">
            <v>0</v>
          </cell>
        </row>
        <row r="41">
          <cell r="M41">
            <v>0</v>
          </cell>
        </row>
        <row r="42">
          <cell r="M42">
            <v>0</v>
          </cell>
        </row>
        <row r="43">
          <cell r="M43">
            <v>0</v>
          </cell>
        </row>
        <row r="44">
          <cell r="A44" t="str">
            <v>S2</v>
          </cell>
          <cell r="M44">
            <v>0</v>
          </cell>
        </row>
        <row r="47">
          <cell r="M47">
            <v>102.8</v>
          </cell>
        </row>
        <row r="50">
          <cell r="A50">
            <v>13</v>
          </cell>
          <cell r="M50">
            <v>11.308</v>
          </cell>
        </row>
        <row r="51">
          <cell r="A51">
            <v>15</v>
          </cell>
          <cell r="M51">
            <v>1.028</v>
          </cell>
        </row>
        <row r="52">
          <cell r="A52">
            <v>66</v>
          </cell>
          <cell r="M52">
            <v>102.8</v>
          </cell>
        </row>
        <row r="53">
          <cell r="M53">
            <v>0</v>
          </cell>
        </row>
        <row r="54">
          <cell r="M54">
            <v>0</v>
          </cell>
        </row>
        <row r="55">
          <cell r="M55">
            <v>0</v>
          </cell>
        </row>
        <row r="56">
          <cell r="M56">
            <v>0</v>
          </cell>
        </row>
        <row r="57">
          <cell r="M57">
            <v>0</v>
          </cell>
        </row>
        <row r="58">
          <cell r="M58">
            <v>0</v>
          </cell>
        </row>
        <row r="59">
          <cell r="M59">
            <v>0</v>
          </cell>
        </row>
        <row r="60">
          <cell r="M60">
            <v>0</v>
          </cell>
        </row>
        <row r="61">
          <cell r="M61">
            <v>0</v>
          </cell>
        </row>
        <row r="62">
          <cell r="M62">
            <v>0</v>
          </cell>
        </row>
        <row r="63">
          <cell r="M63">
            <v>0</v>
          </cell>
        </row>
        <row r="64">
          <cell r="M64">
            <v>0</v>
          </cell>
        </row>
        <row r="65">
          <cell r="M65">
            <v>0</v>
          </cell>
        </row>
        <row r="66">
          <cell r="A66" t="str">
            <v>S3</v>
          </cell>
          <cell r="M66">
            <v>0</v>
          </cell>
        </row>
        <row r="69">
          <cell r="M69">
            <v>18</v>
          </cell>
        </row>
        <row r="72">
          <cell r="A72">
            <v>14</v>
          </cell>
          <cell r="M72">
            <v>8.2800000000000011</v>
          </cell>
        </row>
        <row r="73">
          <cell r="A73">
            <v>67</v>
          </cell>
          <cell r="M73">
            <v>18</v>
          </cell>
        </row>
        <row r="74">
          <cell r="A74">
            <v>113</v>
          </cell>
          <cell r="M74">
            <v>18</v>
          </cell>
        </row>
        <row r="75">
          <cell r="A75">
            <v>50</v>
          </cell>
          <cell r="M75">
            <v>36</v>
          </cell>
        </row>
        <row r="76">
          <cell r="M76">
            <v>0</v>
          </cell>
        </row>
        <row r="77">
          <cell r="M77">
            <v>0</v>
          </cell>
        </row>
        <row r="78">
          <cell r="M78">
            <v>0</v>
          </cell>
        </row>
        <row r="79">
          <cell r="M79">
            <v>0</v>
          </cell>
        </row>
        <row r="80">
          <cell r="M80">
            <v>0</v>
          </cell>
        </row>
        <row r="81">
          <cell r="M81">
            <v>0</v>
          </cell>
        </row>
        <row r="82">
          <cell r="M82">
            <v>0</v>
          </cell>
        </row>
        <row r="83">
          <cell r="M83">
            <v>0</v>
          </cell>
        </row>
        <row r="84">
          <cell r="M84">
            <v>0</v>
          </cell>
        </row>
        <row r="85">
          <cell r="M85">
            <v>0</v>
          </cell>
        </row>
        <row r="86">
          <cell r="M86">
            <v>0</v>
          </cell>
        </row>
        <row r="87">
          <cell r="M87">
            <v>0</v>
          </cell>
        </row>
        <row r="88">
          <cell r="A88" t="str">
            <v>S4</v>
          </cell>
          <cell r="M88">
            <v>0</v>
          </cell>
        </row>
        <row r="91">
          <cell r="M91">
            <v>11</v>
          </cell>
        </row>
        <row r="94">
          <cell r="A94">
            <v>71</v>
          </cell>
          <cell r="M94">
            <v>11</v>
          </cell>
        </row>
        <row r="95">
          <cell r="A95">
            <v>74</v>
          </cell>
          <cell r="M95">
            <v>88</v>
          </cell>
        </row>
        <row r="96">
          <cell r="M96">
            <v>0</v>
          </cell>
        </row>
        <row r="97">
          <cell r="M97">
            <v>0</v>
          </cell>
        </row>
        <row r="98">
          <cell r="M98">
            <v>0</v>
          </cell>
        </row>
        <row r="99">
          <cell r="M99">
            <v>0</v>
          </cell>
        </row>
        <row r="100">
          <cell r="M100">
            <v>0</v>
          </cell>
        </row>
        <row r="101">
          <cell r="M101">
            <v>0</v>
          </cell>
        </row>
        <row r="102">
          <cell r="M102">
            <v>0</v>
          </cell>
        </row>
        <row r="103">
          <cell r="M103">
            <v>0</v>
          </cell>
        </row>
        <row r="104">
          <cell r="M104">
            <v>0</v>
          </cell>
        </row>
        <row r="105">
          <cell r="M105">
            <v>0</v>
          </cell>
        </row>
        <row r="106">
          <cell r="M106">
            <v>0</v>
          </cell>
        </row>
        <row r="107">
          <cell r="M107">
            <v>0</v>
          </cell>
        </row>
        <row r="108">
          <cell r="M108">
            <v>0</v>
          </cell>
        </row>
        <row r="109">
          <cell r="M109">
            <v>0</v>
          </cell>
        </row>
        <row r="110">
          <cell r="A110" t="str">
            <v>S5</v>
          </cell>
          <cell r="M110">
            <v>0</v>
          </cell>
        </row>
        <row r="113">
          <cell r="M113">
            <v>23</v>
          </cell>
        </row>
        <row r="116">
          <cell r="A116">
            <v>113</v>
          </cell>
          <cell r="M116">
            <v>23</v>
          </cell>
        </row>
        <row r="117">
          <cell r="M117">
            <v>0</v>
          </cell>
        </row>
        <row r="118">
          <cell r="M118">
            <v>0</v>
          </cell>
        </row>
        <row r="119">
          <cell r="M119">
            <v>0</v>
          </cell>
        </row>
        <row r="120">
          <cell r="M120">
            <v>0</v>
          </cell>
        </row>
        <row r="121">
          <cell r="M121">
            <v>0</v>
          </cell>
        </row>
        <row r="122">
          <cell r="M122">
            <v>0</v>
          </cell>
        </row>
        <row r="123">
          <cell r="M123">
            <v>0</v>
          </cell>
        </row>
        <row r="124">
          <cell r="M124">
            <v>0</v>
          </cell>
        </row>
        <row r="125">
          <cell r="M125">
            <v>0</v>
          </cell>
        </row>
        <row r="126">
          <cell r="M126">
            <v>0</v>
          </cell>
        </row>
        <row r="127">
          <cell r="M127">
            <v>0</v>
          </cell>
        </row>
        <row r="128">
          <cell r="M128">
            <v>0</v>
          </cell>
        </row>
        <row r="129">
          <cell r="M129">
            <v>0</v>
          </cell>
        </row>
        <row r="130">
          <cell r="M130">
            <v>0</v>
          </cell>
        </row>
        <row r="131">
          <cell r="M131">
            <v>0</v>
          </cell>
        </row>
        <row r="132">
          <cell r="A132" t="str">
            <v>S6</v>
          </cell>
          <cell r="M132">
            <v>0</v>
          </cell>
        </row>
        <row r="135">
          <cell r="M135">
            <v>71</v>
          </cell>
        </row>
        <row r="138">
          <cell r="A138">
            <v>13</v>
          </cell>
          <cell r="M138">
            <v>17.04</v>
          </cell>
        </row>
        <row r="139">
          <cell r="A139">
            <v>15</v>
          </cell>
          <cell r="M139">
            <v>6.39</v>
          </cell>
        </row>
        <row r="140">
          <cell r="A140">
            <v>87</v>
          </cell>
          <cell r="M140">
            <v>71</v>
          </cell>
        </row>
        <row r="141">
          <cell r="M141">
            <v>0</v>
          </cell>
        </row>
        <row r="142">
          <cell r="M142">
            <v>0</v>
          </cell>
        </row>
        <row r="143">
          <cell r="M143">
            <v>0</v>
          </cell>
        </row>
        <row r="144">
          <cell r="M144">
            <v>0</v>
          </cell>
        </row>
        <row r="145">
          <cell r="M145">
            <v>0</v>
          </cell>
        </row>
        <row r="146">
          <cell r="M146">
            <v>0</v>
          </cell>
        </row>
        <row r="147">
          <cell r="M147">
            <v>0</v>
          </cell>
        </row>
        <row r="148">
          <cell r="M148">
            <v>0</v>
          </cell>
        </row>
        <row r="149">
          <cell r="M149">
            <v>0</v>
          </cell>
        </row>
        <row r="150">
          <cell r="M150">
            <v>0</v>
          </cell>
        </row>
        <row r="151">
          <cell r="M151">
            <v>0</v>
          </cell>
        </row>
        <row r="152">
          <cell r="M152">
            <v>0</v>
          </cell>
        </row>
        <row r="153">
          <cell r="M153">
            <v>0</v>
          </cell>
        </row>
        <row r="154">
          <cell r="A154" t="str">
            <v>S7</v>
          </cell>
          <cell r="M154">
            <v>0</v>
          </cell>
        </row>
        <row r="157">
          <cell r="M157">
            <v>5</v>
          </cell>
        </row>
        <row r="160">
          <cell r="A160">
            <v>14</v>
          </cell>
          <cell r="M160">
            <v>2.3000000000000003</v>
          </cell>
        </row>
        <row r="161">
          <cell r="A161">
            <v>92</v>
          </cell>
          <cell r="M161">
            <v>5</v>
          </cell>
        </row>
        <row r="162">
          <cell r="A162">
            <v>107</v>
          </cell>
          <cell r="M162">
            <v>10</v>
          </cell>
        </row>
        <row r="163">
          <cell r="A163">
            <v>50</v>
          </cell>
          <cell r="M163">
            <v>10</v>
          </cell>
        </row>
        <row r="164">
          <cell r="A164">
            <v>740</v>
          </cell>
          <cell r="M164">
            <v>10</v>
          </cell>
        </row>
        <row r="165">
          <cell r="A165">
            <v>71</v>
          </cell>
          <cell r="M165">
            <v>0.05</v>
          </cell>
        </row>
        <row r="166">
          <cell r="M166">
            <v>0</v>
          </cell>
        </row>
        <row r="167">
          <cell r="M167">
            <v>0</v>
          </cell>
        </row>
        <row r="168">
          <cell r="M168">
            <v>0</v>
          </cell>
        </row>
        <row r="169">
          <cell r="M169">
            <v>0</v>
          </cell>
        </row>
        <row r="170">
          <cell r="M170">
            <v>0</v>
          </cell>
        </row>
        <row r="171">
          <cell r="M171">
            <v>0</v>
          </cell>
        </row>
        <row r="172">
          <cell r="M172">
            <v>0</v>
          </cell>
        </row>
        <row r="173">
          <cell r="M173">
            <v>0</v>
          </cell>
        </row>
        <row r="174">
          <cell r="M174">
            <v>0</v>
          </cell>
        </row>
        <row r="175">
          <cell r="M175">
            <v>0</v>
          </cell>
        </row>
        <row r="176">
          <cell r="A176" t="str">
            <v>S8</v>
          </cell>
          <cell r="M176">
            <v>0</v>
          </cell>
        </row>
        <row r="179">
          <cell r="M179">
            <v>4</v>
          </cell>
        </row>
        <row r="182">
          <cell r="A182">
            <v>95</v>
          </cell>
          <cell r="M182">
            <v>8</v>
          </cell>
        </row>
        <row r="183">
          <cell r="A183">
            <v>113</v>
          </cell>
          <cell r="M183">
            <v>16</v>
          </cell>
        </row>
        <row r="184">
          <cell r="M184">
            <v>0</v>
          </cell>
        </row>
        <row r="185">
          <cell r="M185">
            <v>0</v>
          </cell>
        </row>
        <row r="186">
          <cell r="M186">
            <v>0</v>
          </cell>
        </row>
        <row r="187">
          <cell r="M187">
            <v>0</v>
          </cell>
        </row>
        <row r="188">
          <cell r="M188">
            <v>0</v>
          </cell>
        </row>
        <row r="189">
          <cell r="M189">
            <v>0</v>
          </cell>
        </row>
        <row r="190">
          <cell r="M190">
            <v>0</v>
          </cell>
        </row>
        <row r="191">
          <cell r="M191">
            <v>0</v>
          </cell>
        </row>
        <row r="192">
          <cell r="M192">
            <v>0</v>
          </cell>
        </row>
        <row r="193">
          <cell r="M193">
            <v>0</v>
          </cell>
        </row>
        <row r="194">
          <cell r="M194">
            <v>0</v>
          </cell>
        </row>
        <row r="195">
          <cell r="M195">
            <v>0</v>
          </cell>
        </row>
        <row r="196">
          <cell r="M196">
            <v>0</v>
          </cell>
        </row>
        <row r="197">
          <cell r="M197">
            <v>0</v>
          </cell>
        </row>
        <row r="198">
          <cell r="A198" t="str">
            <v>S9</v>
          </cell>
          <cell r="M198">
            <v>0</v>
          </cell>
        </row>
        <row r="201">
          <cell r="M201">
            <v>22</v>
          </cell>
        </row>
        <row r="204">
          <cell r="A204">
            <v>98</v>
          </cell>
          <cell r="M204">
            <v>44</v>
          </cell>
        </row>
        <row r="205">
          <cell r="M205">
            <v>0</v>
          </cell>
        </row>
        <row r="206">
          <cell r="M206">
            <v>0</v>
          </cell>
        </row>
        <row r="207">
          <cell r="M207">
            <v>0</v>
          </cell>
        </row>
        <row r="208">
          <cell r="M208">
            <v>0</v>
          </cell>
        </row>
        <row r="209">
          <cell r="M209">
            <v>0</v>
          </cell>
        </row>
        <row r="210">
          <cell r="M210">
            <v>0</v>
          </cell>
        </row>
        <row r="211">
          <cell r="M211">
            <v>0</v>
          </cell>
        </row>
        <row r="212">
          <cell r="M212">
            <v>0</v>
          </cell>
        </row>
        <row r="213">
          <cell r="M213">
            <v>0</v>
          </cell>
        </row>
        <row r="214">
          <cell r="M214">
            <v>0</v>
          </cell>
        </row>
        <row r="215">
          <cell r="M215">
            <v>0</v>
          </cell>
        </row>
        <row r="216">
          <cell r="M216">
            <v>0</v>
          </cell>
        </row>
        <row r="217">
          <cell r="M217">
            <v>0</v>
          </cell>
        </row>
        <row r="218">
          <cell r="M218">
            <v>0</v>
          </cell>
        </row>
        <row r="219">
          <cell r="M219">
            <v>0</v>
          </cell>
        </row>
        <row r="220">
          <cell r="A220" t="str">
            <v>S10</v>
          </cell>
          <cell r="M220">
            <v>0</v>
          </cell>
        </row>
        <row r="223">
          <cell r="M223">
            <v>2</v>
          </cell>
        </row>
        <row r="226">
          <cell r="A226">
            <v>101</v>
          </cell>
          <cell r="M226">
            <v>4</v>
          </cell>
        </row>
        <row r="227">
          <cell r="M227">
            <v>0</v>
          </cell>
        </row>
        <row r="228">
          <cell r="M228">
            <v>0</v>
          </cell>
        </row>
        <row r="229">
          <cell r="M229">
            <v>0</v>
          </cell>
        </row>
        <row r="230">
          <cell r="M230">
            <v>0</v>
          </cell>
        </row>
        <row r="231">
          <cell r="M231">
            <v>0</v>
          </cell>
        </row>
        <row r="232">
          <cell r="M232">
            <v>0</v>
          </cell>
        </row>
        <row r="233">
          <cell r="M233">
            <v>0</v>
          </cell>
        </row>
        <row r="234">
          <cell r="M234">
            <v>0</v>
          </cell>
        </row>
        <row r="235">
          <cell r="M235">
            <v>0</v>
          </cell>
        </row>
        <row r="236">
          <cell r="M236">
            <v>0</v>
          </cell>
        </row>
        <row r="237">
          <cell r="M237">
            <v>0</v>
          </cell>
        </row>
        <row r="238">
          <cell r="M238">
            <v>0</v>
          </cell>
        </row>
        <row r="239">
          <cell r="M239">
            <v>0</v>
          </cell>
        </row>
        <row r="240">
          <cell r="M240">
            <v>0</v>
          </cell>
        </row>
        <row r="241">
          <cell r="M241">
            <v>0</v>
          </cell>
        </row>
        <row r="242">
          <cell r="A242" t="str">
            <v>S11</v>
          </cell>
          <cell r="M242">
            <v>0</v>
          </cell>
        </row>
        <row r="245">
          <cell r="M245">
            <v>4</v>
          </cell>
        </row>
        <row r="248">
          <cell r="A248">
            <v>104</v>
          </cell>
          <cell r="M248">
            <v>8</v>
          </cell>
        </row>
        <row r="249">
          <cell r="A249">
            <v>113</v>
          </cell>
          <cell r="M249">
            <v>16</v>
          </cell>
        </row>
        <row r="250">
          <cell r="M250">
            <v>0</v>
          </cell>
        </row>
        <row r="251">
          <cell r="M251">
            <v>0</v>
          </cell>
        </row>
        <row r="252">
          <cell r="M252">
            <v>0</v>
          </cell>
        </row>
        <row r="253">
          <cell r="M253">
            <v>0</v>
          </cell>
        </row>
        <row r="254">
          <cell r="M254">
            <v>0</v>
          </cell>
        </row>
        <row r="255">
          <cell r="M255">
            <v>0</v>
          </cell>
        </row>
        <row r="256">
          <cell r="M256">
            <v>0</v>
          </cell>
        </row>
        <row r="257">
          <cell r="M257">
            <v>0</v>
          </cell>
        </row>
        <row r="258">
          <cell r="M258">
            <v>0</v>
          </cell>
        </row>
        <row r="259">
          <cell r="M259">
            <v>0</v>
          </cell>
        </row>
        <row r="260">
          <cell r="M260">
            <v>0</v>
          </cell>
        </row>
        <row r="261">
          <cell r="M261">
            <v>0</v>
          </cell>
        </row>
        <row r="262">
          <cell r="M262">
            <v>0</v>
          </cell>
        </row>
        <row r="263">
          <cell r="M263">
            <v>0</v>
          </cell>
        </row>
        <row r="264">
          <cell r="A264" t="str">
            <v>S12</v>
          </cell>
          <cell r="M264">
            <v>0</v>
          </cell>
        </row>
        <row r="267">
          <cell r="M267">
            <v>68.400000000000006</v>
          </cell>
        </row>
        <row r="270">
          <cell r="A270">
            <v>13</v>
          </cell>
          <cell r="M270">
            <v>3.4200000000000004</v>
          </cell>
        </row>
        <row r="271">
          <cell r="A271">
            <v>15</v>
          </cell>
          <cell r="M271">
            <v>3.4200000000000004</v>
          </cell>
        </row>
        <row r="272">
          <cell r="A272">
            <v>77</v>
          </cell>
          <cell r="M272">
            <v>68.400000000000006</v>
          </cell>
        </row>
        <row r="273">
          <cell r="M273">
            <v>0</v>
          </cell>
        </row>
        <row r="274">
          <cell r="M274">
            <v>0</v>
          </cell>
        </row>
        <row r="275">
          <cell r="M275">
            <v>0</v>
          </cell>
        </row>
        <row r="276">
          <cell r="M276">
            <v>0</v>
          </cell>
        </row>
        <row r="277">
          <cell r="M277">
            <v>0</v>
          </cell>
        </row>
        <row r="278">
          <cell r="M278">
            <v>0</v>
          </cell>
        </row>
        <row r="279">
          <cell r="M279">
            <v>0</v>
          </cell>
        </row>
        <row r="280">
          <cell r="M280">
            <v>0</v>
          </cell>
        </row>
        <row r="281">
          <cell r="M281">
            <v>0</v>
          </cell>
        </row>
        <row r="282">
          <cell r="M282">
            <v>0</v>
          </cell>
        </row>
        <row r="283">
          <cell r="M283">
            <v>0</v>
          </cell>
        </row>
        <row r="284">
          <cell r="M284">
            <v>0</v>
          </cell>
        </row>
        <row r="285">
          <cell r="M285">
            <v>0</v>
          </cell>
        </row>
        <row r="286">
          <cell r="A286" t="str">
            <v>S13</v>
          </cell>
          <cell r="M286">
            <v>0</v>
          </cell>
        </row>
        <row r="289">
          <cell r="M289">
            <v>2</v>
          </cell>
        </row>
        <row r="292">
          <cell r="A292">
            <v>74</v>
          </cell>
          <cell r="M292">
            <v>12</v>
          </cell>
        </row>
        <row r="293">
          <cell r="A293">
            <v>80</v>
          </cell>
          <cell r="M293">
            <v>2</v>
          </cell>
        </row>
        <row r="294">
          <cell r="M294">
            <v>0</v>
          </cell>
        </row>
        <row r="295">
          <cell r="M295">
            <v>0</v>
          </cell>
        </row>
        <row r="296">
          <cell r="M296">
            <v>0</v>
          </cell>
        </row>
        <row r="297">
          <cell r="M297">
            <v>0</v>
          </cell>
        </row>
        <row r="298">
          <cell r="M298">
            <v>0</v>
          </cell>
        </row>
        <row r="299">
          <cell r="M299">
            <v>0</v>
          </cell>
        </row>
        <row r="300">
          <cell r="M300">
            <v>0</v>
          </cell>
        </row>
        <row r="301">
          <cell r="M301">
            <v>0</v>
          </cell>
        </row>
        <row r="302">
          <cell r="M302">
            <v>0</v>
          </cell>
        </row>
        <row r="303">
          <cell r="M303">
            <v>0</v>
          </cell>
        </row>
        <row r="304">
          <cell r="M304">
            <v>0</v>
          </cell>
        </row>
        <row r="305">
          <cell r="M305">
            <v>0</v>
          </cell>
        </row>
        <row r="306">
          <cell r="M306">
            <v>0</v>
          </cell>
        </row>
        <row r="307">
          <cell r="M307">
            <v>0</v>
          </cell>
        </row>
        <row r="308">
          <cell r="A308" t="str">
            <v>S14</v>
          </cell>
          <cell r="M308">
            <v>0</v>
          </cell>
        </row>
        <row r="311">
          <cell r="M311">
            <v>40</v>
          </cell>
        </row>
        <row r="314">
          <cell r="A314">
            <v>116</v>
          </cell>
          <cell r="M314">
            <v>40</v>
          </cell>
        </row>
        <row r="315">
          <cell r="M315">
            <v>0</v>
          </cell>
        </row>
        <row r="316">
          <cell r="M316">
            <v>0</v>
          </cell>
        </row>
        <row r="317">
          <cell r="M317">
            <v>0</v>
          </cell>
        </row>
        <row r="318">
          <cell r="M318">
            <v>0</v>
          </cell>
        </row>
        <row r="319">
          <cell r="M319">
            <v>0</v>
          </cell>
        </row>
        <row r="320">
          <cell r="M320">
            <v>0</v>
          </cell>
        </row>
        <row r="321">
          <cell r="M321">
            <v>0</v>
          </cell>
        </row>
        <row r="322">
          <cell r="M322">
            <v>0</v>
          </cell>
        </row>
        <row r="323">
          <cell r="M323">
            <v>0</v>
          </cell>
        </row>
        <row r="324">
          <cell r="M324">
            <v>0</v>
          </cell>
        </row>
        <row r="325">
          <cell r="M325">
            <v>0</v>
          </cell>
        </row>
        <row r="326">
          <cell r="M326">
            <v>0</v>
          </cell>
        </row>
        <row r="327">
          <cell r="M327">
            <v>0</v>
          </cell>
        </row>
        <row r="328">
          <cell r="M328">
            <v>0</v>
          </cell>
        </row>
        <row r="329">
          <cell r="M329">
            <v>0</v>
          </cell>
        </row>
        <row r="330">
          <cell r="A330" t="str">
            <v>S15</v>
          </cell>
          <cell r="M330">
            <v>0</v>
          </cell>
        </row>
        <row r="333">
          <cell r="M333">
            <v>13</v>
          </cell>
        </row>
        <row r="336">
          <cell r="A336">
            <v>14</v>
          </cell>
          <cell r="M336">
            <v>0.41600000000000004</v>
          </cell>
        </row>
        <row r="337">
          <cell r="A337">
            <v>252</v>
          </cell>
          <cell r="M337">
            <v>6.5</v>
          </cell>
        </row>
        <row r="338">
          <cell r="A338">
            <v>254</v>
          </cell>
          <cell r="M338">
            <v>65</v>
          </cell>
        </row>
        <row r="339">
          <cell r="M339">
            <v>0</v>
          </cell>
        </row>
        <row r="340">
          <cell r="M340">
            <v>0</v>
          </cell>
        </row>
        <row r="341">
          <cell r="M341">
            <v>0</v>
          </cell>
        </row>
        <row r="342">
          <cell r="M342">
            <v>0</v>
          </cell>
        </row>
        <row r="343">
          <cell r="M343">
            <v>0</v>
          </cell>
        </row>
        <row r="344">
          <cell r="M344">
            <v>0</v>
          </cell>
        </row>
        <row r="345">
          <cell r="M345">
            <v>0</v>
          </cell>
        </row>
        <row r="346">
          <cell r="M346">
            <v>0</v>
          </cell>
        </row>
        <row r="347">
          <cell r="M347">
            <v>0</v>
          </cell>
        </row>
        <row r="348">
          <cell r="M348">
            <v>0</v>
          </cell>
        </row>
        <row r="349">
          <cell r="M349">
            <v>0</v>
          </cell>
        </row>
        <row r="350">
          <cell r="M350">
            <v>0</v>
          </cell>
        </row>
        <row r="351">
          <cell r="M351">
            <v>0</v>
          </cell>
        </row>
        <row r="352">
          <cell r="A352" t="str">
            <v>S16</v>
          </cell>
          <cell r="M352">
            <v>0</v>
          </cell>
        </row>
        <row r="355">
          <cell r="M355">
            <v>22</v>
          </cell>
        </row>
        <row r="358">
          <cell r="A358">
            <v>22</v>
          </cell>
          <cell r="M358">
            <v>6.71</v>
          </cell>
        </row>
        <row r="359">
          <cell r="A359">
            <v>114</v>
          </cell>
          <cell r="M359">
            <v>22</v>
          </cell>
        </row>
        <row r="360">
          <cell r="A360">
            <v>115</v>
          </cell>
          <cell r="M360">
            <v>44</v>
          </cell>
        </row>
        <row r="361">
          <cell r="A361">
            <v>117</v>
          </cell>
          <cell r="M361">
            <v>44</v>
          </cell>
        </row>
        <row r="362">
          <cell r="M362">
            <v>0</v>
          </cell>
        </row>
        <row r="363">
          <cell r="M363">
            <v>0</v>
          </cell>
        </row>
        <row r="364">
          <cell r="M364">
            <v>0</v>
          </cell>
        </row>
        <row r="365">
          <cell r="M365">
            <v>0</v>
          </cell>
        </row>
        <row r="366">
          <cell r="M366">
            <v>0</v>
          </cell>
        </row>
        <row r="367">
          <cell r="M367">
            <v>0</v>
          </cell>
        </row>
        <row r="368">
          <cell r="M368">
            <v>0</v>
          </cell>
        </row>
        <row r="369">
          <cell r="M369">
            <v>0</v>
          </cell>
        </row>
        <row r="370">
          <cell r="M370">
            <v>0</v>
          </cell>
        </row>
        <row r="371">
          <cell r="M371">
            <v>0</v>
          </cell>
        </row>
        <row r="372">
          <cell r="M372">
            <v>0</v>
          </cell>
        </row>
        <row r="373">
          <cell r="M373">
            <v>0</v>
          </cell>
        </row>
        <row r="374">
          <cell r="A374" t="str">
            <v>S17</v>
          </cell>
          <cell r="M374">
            <v>0</v>
          </cell>
        </row>
        <row r="377">
          <cell r="M377">
            <v>3</v>
          </cell>
        </row>
        <row r="380">
          <cell r="A380">
            <v>22</v>
          </cell>
          <cell r="M380">
            <v>1.44</v>
          </cell>
        </row>
        <row r="381">
          <cell r="A381">
            <v>324</v>
          </cell>
          <cell r="M381">
            <v>3</v>
          </cell>
        </row>
        <row r="382">
          <cell r="M382">
            <v>0</v>
          </cell>
        </row>
        <row r="383">
          <cell r="M383">
            <v>0</v>
          </cell>
        </row>
        <row r="384">
          <cell r="M384">
            <v>0</v>
          </cell>
        </row>
        <row r="385">
          <cell r="M385">
            <v>0</v>
          </cell>
        </row>
        <row r="386">
          <cell r="M386">
            <v>0</v>
          </cell>
        </row>
        <row r="387">
          <cell r="M387">
            <v>0</v>
          </cell>
        </row>
        <row r="388">
          <cell r="M388">
            <v>0</v>
          </cell>
        </row>
        <row r="389">
          <cell r="M389">
            <v>0</v>
          </cell>
        </row>
        <row r="390">
          <cell r="M390">
            <v>0</v>
          </cell>
        </row>
        <row r="391">
          <cell r="M391">
            <v>0</v>
          </cell>
        </row>
        <row r="392">
          <cell r="M392">
            <v>0</v>
          </cell>
        </row>
        <row r="393">
          <cell r="M393">
            <v>0</v>
          </cell>
        </row>
        <row r="394">
          <cell r="M394">
            <v>0</v>
          </cell>
        </row>
        <row r="395">
          <cell r="M395">
            <v>0</v>
          </cell>
        </row>
        <row r="396">
          <cell r="A396" t="str">
            <v>S18</v>
          </cell>
          <cell r="M396">
            <v>0</v>
          </cell>
        </row>
        <row r="399">
          <cell r="M399">
            <v>2</v>
          </cell>
        </row>
        <row r="402">
          <cell r="A402">
            <v>22</v>
          </cell>
          <cell r="M402">
            <v>0.13</v>
          </cell>
        </row>
        <row r="403">
          <cell r="A403">
            <v>119</v>
          </cell>
          <cell r="M403">
            <v>2</v>
          </cell>
        </row>
        <row r="404">
          <cell r="A404">
            <v>120</v>
          </cell>
          <cell r="M404">
            <v>2</v>
          </cell>
        </row>
        <row r="405">
          <cell r="A405">
            <v>108</v>
          </cell>
          <cell r="M405">
            <v>2</v>
          </cell>
        </row>
        <row r="406">
          <cell r="M406">
            <v>0</v>
          </cell>
        </row>
        <row r="407">
          <cell r="M407">
            <v>0</v>
          </cell>
        </row>
        <row r="408">
          <cell r="M408">
            <v>0</v>
          </cell>
        </row>
        <row r="409">
          <cell r="M409">
            <v>0</v>
          </cell>
        </row>
        <row r="410">
          <cell r="M410">
            <v>0</v>
          </cell>
        </row>
        <row r="411">
          <cell r="M411">
            <v>0</v>
          </cell>
        </row>
        <row r="412">
          <cell r="M412">
            <v>0</v>
          </cell>
        </row>
        <row r="413">
          <cell r="M413">
            <v>0</v>
          </cell>
        </row>
        <row r="414">
          <cell r="M414">
            <v>0</v>
          </cell>
        </row>
        <row r="415">
          <cell r="M415">
            <v>0</v>
          </cell>
        </row>
        <row r="416">
          <cell r="M416">
            <v>0</v>
          </cell>
        </row>
        <row r="417">
          <cell r="M417">
            <v>0</v>
          </cell>
        </row>
        <row r="418">
          <cell r="A418" t="str">
            <v>S19</v>
          </cell>
          <cell r="M418">
            <v>0</v>
          </cell>
        </row>
        <row r="421">
          <cell r="M421">
            <v>2</v>
          </cell>
        </row>
        <row r="424">
          <cell r="A424">
            <v>22</v>
          </cell>
          <cell r="M424">
            <v>0.13</v>
          </cell>
        </row>
        <row r="425">
          <cell r="A425">
            <v>118</v>
          </cell>
          <cell r="M425">
            <v>2</v>
          </cell>
        </row>
        <row r="426">
          <cell r="M426">
            <v>0</v>
          </cell>
        </row>
        <row r="427">
          <cell r="M427">
            <v>0</v>
          </cell>
        </row>
        <row r="428">
          <cell r="M428">
            <v>0</v>
          </cell>
        </row>
        <row r="429">
          <cell r="M429">
            <v>0</v>
          </cell>
        </row>
        <row r="430">
          <cell r="M430">
            <v>0</v>
          </cell>
        </row>
        <row r="431">
          <cell r="M431">
            <v>0</v>
          </cell>
        </row>
        <row r="432">
          <cell r="M432">
            <v>0</v>
          </cell>
        </row>
        <row r="433">
          <cell r="M433">
            <v>0</v>
          </cell>
        </row>
        <row r="434">
          <cell r="M434">
            <v>0</v>
          </cell>
        </row>
        <row r="435">
          <cell r="M435">
            <v>0</v>
          </cell>
        </row>
        <row r="436">
          <cell r="M436">
            <v>0</v>
          </cell>
        </row>
        <row r="437">
          <cell r="M437">
            <v>0</v>
          </cell>
        </row>
        <row r="438">
          <cell r="M438">
            <v>0</v>
          </cell>
        </row>
        <row r="439">
          <cell r="M439">
            <v>0</v>
          </cell>
        </row>
        <row r="440">
          <cell r="A440" t="str">
            <v>S20</v>
          </cell>
          <cell r="M440">
            <v>0</v>
          </cell>
        </row>
        <row r="443">
          <cell r="M443">
            <v>186</v>
          </cell>
        </row>
        <row r="446">
          <cell r="A446">
            <v>14</v>
          </cell>
          <cell r="M446">
            <v>24.18</v>
          </cell>
        </row>
        <row r="447">
          <cell r="A447">
            <v>125</v>
          </cell>
          <cell r="M447">
            <v>204.60000000000002</v>
          </cell>
        </row>
        <row r="448">
          <cell r="M448">
            <v>0</v>
          </cell>
        </row>
        <row r="449">
          <cell r="M449">
            <v>0</v>
          </cell>
        </row>
        <row r="450">
          <cell r="M450">
            <v>0</v>
          </cell>
        </row>
        <row r="451">
          <cell r="M451">
            <v>0</v>
          </cell>
        </row>
        <row r="452">
          <cell r="M452">
            <v>0</v>
          </cell>
        </row>
        <row r="453">
          <cell r="M453">
            <v>0</v>
          </cell>
        </row>
        <row r="454">
          <cell r="M454">
            <v>0</v>
          </cell>
        </row>
        <row r="455">
          <cell r="M455">
            <v>0</v>
          </cell>
        </row>
        <row r="456">
          <cell r="M456">
            <v>0</v>
          </cell>
        </row>
        <row r="457">
          <cell r="M457">
            <v>0</v>
          </cell>
        </row>
        <row r="458">
          <cell r="M458">
            <v>0</v>
          </cell>
        </row>
        <row r="459">
          <cell r="M459">
            <v>0</v>
          </cell>
        </row>
        <row r="460">
          <cell r="M460">
            <v>0</v>
          </cell>
        </row>
        <row r="461">
          <cell r="M461">
            <v>0</v>
          </cell>
        </row>
        <row r="462">
          <cell r="A462" t="str">
            <v>S21</v>
          </cell>
          <cell r="M462">
            <v>0</v>
          </cell>
        </row>
        <row r="465">
          <cell r="M465">
            <v>44</v>
          </cell>
        </row>
        <row r="468">
          <cell r="A468">
            <v>14</v>
          </cell>
          <cell r="M468">
            <v>4.0039999999999996</v>
          </cell>
        </row>
        <row r="469">
          <cell r="A469">
            <v>124</v>
          </cell>
          <cell r="M469">
            <v>48.400000000000006</v>
          </cell>
        </row>
        <row r="470">
          <cell r="M470">
            <v>0</v>
          </cell>
        </row>
        <row r="471">
          <cell r="M471">
            <v>0</v>
          </cell>
        </row>
        <row r="472">
          <cell r="M472">
            <v>0</v>
          </cell>
        </row>
        <row r="473">
          <cell r="M473">
            <v>0</v>
          </cell>
        </row>
        <row r="474">
          <cell r="M474">
            <v>0</v>
          </cell>
        </row>
        <row r="475">
          <cell r="M475">
            <v>0</v>
          </cell>
        </row>
        <row r="476">
          <cell r="M476">
            <v>0</v>
          </cell>
        </row>
        <row r="477">
          <cell r="M477">
            <v>0</v>
          </cell>
        </row>
        <row r="478">
          <cell r="M478">
            <v>0</v>
          </cell>
        </row>
        <row r="479">
          <cell r="M479">
            <v>0</v>
          </cell>
        </row>
        <row r="480">
          <cell r="M480">
            <v>0</v>
          </cell>
        </row>
        <row r="481">
          <cell r="M481">
            <v>0</v>
          </cell>
        </row>
        <row r="482">
          <cell r="M482">
            <v>0</v>
          </cell>
        </row>
        <row r="483">
          <cell r="M483">
            <v>0</v>
          </cell>
        </row>
        <row r="484">
          <cell r="A484" t="str">
            <v>S22</v>
          </cell>
          <cell r="M484">
            <v>0</v>
          </cell>
        </row>
        <row r="487">
          <cell r="M487">
            <v>40</v>
          </cell>
        </row>
        <row r="490">
          <cell r="A490">
            <v>14</v>
          </cell>
          <cell r="M490">
            <v>3.08</v>
          </cell>
        </row>
        <row r="491">
          <cell r="A491">
            <v>123</v>
          </cell>
          <cell r="M491">
            <v>44</v>
          </cell>
        </row>
        <row r="492">
          <cell r="M492">
            <v>0</v>
          </cell>
        </row>
        <row r="493">
          <cell r="M493">
            <v>0</v>
          </cell>
        </row>
        <row r="494">
          <cell r="M494">
            <v>0</v>
          </cell>
        </row>
        <row r="495">
          <cell r="M495">
            <v>0</v>
          </cell>
        </row>
        <row r="496">
          <cell r="M496">
            <v>0</v>
          </cell>
        </row>
        <row r="497">
          <cell r="M497">
            <v>0</v>
          </cell>
        </row>
        <row r="498">
          <cell r="M498">
            <v>0</v>
          </cell>
        </row>
        <row r="499">
          <cell r="M499">
            <v>0</v>
          </cell>
        </row>
        <row r="500">
          <cell r="M500">
            <v>0</v>
          </cell>
        </row>
        <row r="501">
          <cell r="M501">
            <v>0</v>
          </cell>
        </row>
        <row r="502">
          <cell r="M502">
            <v>0</v>
          </cell>
        </row>
        <row r="503">
          <cell r="M503">
            <v>0</v>
          </cell>
        </row>
        <row r="504">
          <cell r="M504">
            <v>0</v>
          </cell>
        </row>
        <row r="505">
          <cell r="M505">
            <v>0</v>
          </cell>
        </row>
        <row r="506">
          <cell r="A506" t="str">
            <v>S23</v>
          </cell>
          <cell r="M506">
            <v>0</v>
          </cell>
        </row>
        <row r="509">
          <cell r="M509">
            <v>45</v>
          </cell>
        </row>
        <row r="512">
          <cell r="A512">
            <v>20</v>
          </cell>
          <cell r="M512">
            <v>3.1500000000000004</v>
          </cell>
        </row>
        <row r="513">
          <cell r="A513">
            <v>444</v>
          </cell>
          <cell r="M513">
            <v>1.5750000000000002</v>
          </cell>
        </row>
        <row r="514">
          <cell r="A514">
            <v>295</v>
          </cell>
          <cell r="M514">
            <v>47.25</v>
          </cell>
        </row>
        <row r="515">
          <cell r="M515">
            <v>0</v>
          </cell>
        </row>
        <row r="516">
          <cell r="M516">
            <v>0</v>
          </cell>
        </row>
        <row r="517">
          <cell r="M517">
            <v>0</v>
          </cell>
        </row>
        <row r="518">
          <cell r="M518">
            <v>0</v>
          </cell>
        </row>
        <row r="519">
          <cell r="M519">
            <v>0</v>
          </cell>
        </row>
        <row r="520">
          <cell r="M520">
            <v>0</v>
          </cell>
        </row>
        <row r="521">
          <cell r="M521">
            <v>0</v>
          </cell>
        </row>
        <row r="522">
          <cell r="M522">
            <v>0</v>
          </cell>
        </row>
        <row r="523">
          <cell r="M523">
            <v>0</v>
          </cell>
        </row>
        <row r="524">
          <cell r="M524">
            <v>0</v>
          </cell>
        </row>
        <row r="525">
          <cell r="M525">
            <v>0</v>
          </cell>
        </row>
        <row r="526">
          <cell r="M526">
            <v>0</v>
          </cell>
        </row>
        <row r="527">
          <cell r="M527">
            <v>0</v>
          </cell>
        </row>
        <row r="528">
          <cell r="A528" t="str">
            <v>S24</v>
          </cell>
          <cell r="M528">
            <v>0</v>
          </cell>
        </row>
        <row r="531">
          <cell r="M531">
            <v>45</v>
          </cell>
        </row>
        <row r="534">
          <cell r="A534">
            <v>20</v>
          </cell>
          <cell r="M534">
            <v>2.25</v>
          </cell>
        </row>
        <row r="535">
          <cell r="M535">
            <v>0</v>
          </cell>
        </row>
        <row r="536">
          <cell r="M536">
            <v>0</v>
          </cell>
        </row>
        <row r="537">
          <cell r="M537">
            <v>0</v>
          </cell>
        </row>
        <row r="538">
          <cell r="M538">
            <v>0</v>
          </cell>
        </row>
        <row r="539">
          <cell r="M539">
            <v>0</v>
          </cell>
        </row>
        <row r="540">
          <cell r="M540">
            <v>0</v>
          </cell>
        </row>
        <row r="541">
          <cell r="M541">
            <v>0</v>
          </cell>
        </row>
        <row r="542">
          <cell r="M542">
            <v>0</v>
          </cell>
        </row>
        <row r="543">
          <cell r="M543">
            <v>0</v>
          </cell>
        </row>
        <row r="544">
          <cell r="M544">
            <v>0</v>
          </cell>
        </row>
        <row r="545">
          <cell r="M545">
            <v>0</v>
          </cell>
        </row>
        <row r="546">
          <cell r="M546">
            <v>0</v>
          </cell>
        </row>
        <row r="547">
          <cell r="M547">
            <v>0</v>
          </cell>
        </row>
        <row r="548">
          <cell r="M548">
            <v>0</v>
          </cell>
        </row>
        <row r="549">
          <cell r="M549">
            <v>0</v>
          </cell>
        </row>
        <row r="550">
          <cell r="A550" t="str">
            <v>S25</v>
          </cell>
          <cell r="M550">
            <v>0</v>
          </cell>
        </row>
        <row r="553">
          <cell r="M553">
            <v>27</v>
          </cell>
        </row>
        <row r="556">
          <cell r="A556">
            <v>22</v>
          </cell>
          <cell r="M556">
            <v>0.83699999999999997</v>
          </cell>
        </row>
        <row r="557">
          <cell r="A557">
            <v>236</v>
          </cell>
          <cell r="M557">
            <v>28.35</v>
          </cell>
        </row>
        <row r="558">
          <cell r="M558">
            <v>0</v>
          </cell>
        </row>
        <row r="559">
          <cell r="M559">
            <v>0</v>
          </cell>
        </row>
        <row r="560">
          <cell r="M560">
            <v>0</v>
          </cell>
        </row>
        <row r="561">
          <cell r="A561">
            <v>15</v>
          </cell>
          <cell r="M561">
            <v>0</v>
          </cell>
        </row>
        <row r="562">
          <cell r="M562">
            <v>0</v>
          </cell>
        </row>
        <row r="563">
          <cell r="M563">
            <v>0</v>
          </cell>
        </row>
        <row r="564">
          <cell r="M564">
            <v>0</v>
          </cell>
        </row>
        <row r="565">
          <cell r="M565">
            <v>0</v>
          </cell>
        </row>
        <row r="566">
          <cell r="M566">
            <v>0</v>
          </cell>
        </row>
        <row r="567">
          <cell r="M567">
            <v>0</v>
          </cell>
        </row>
        <row r="568">
          <cell r="M568">
            <v>0</v>
          </cell>
        </row>
        <row r="569">
          <cell r="M569">
            <v>0</v>
          </cell>
        </row>
        <row r="570">
          <cell r="M570">
            <v>0</v>
          </cell>
        </row>
        <row r="571">
          <cell r="M571">
            <v>0</v>
          </cell>
        </row>
        <row r="572">
          <cell r="A572" t="str">
            <v>S26</v>
          </cell>
          <cell r="M572">
            <v>0</v>
          </cell>
        </row>
        <row r="575">
          <cell r="M575">
            <v>16.2</v>
          </cell>
        </row>
        <row r="578">
          <cell r="A578">
            <v>22</v>
          </cell>
          <cell r="M578">
            <v>0.50219999999999998</v>
          </cell>
        </row>
        <row r="579">
          <cell r="A579">
            <v>239</v>
          </cell>
          <cell r="M579">
            <v>17.010000000000002</v>
          </cell>
        </row>
        <row r="580">
          <cell r="M580">
            <v>0</v>
          </cell>
        </row>
        <row r="581">
          <cell r="M581">
            <v>0</v>
          </cell>
        </row>
        <row r="582">
          <cell r="M582">
            <v>0</v>
          </cell>
        </row>
        <row r="583">
          <cell r="M583">
            <v>0</v>
          </cell>
        </row>
        <row r="584">
          <cell r="M584">
            <v>0</v>
          </cell>
        </row>
        <row r="585">
          <cell r="M585">
            <v>0</v>
          </cell>
        </row>
        <row r="586">
          <cell r="M586">
            <v>0</v>
          </cell>
        </row>
        <row r="587">
          <cell r="M587">
            <v>0</v>
          </cell>
        </row>
        <row r="588">
          <cell r="M588">
            <v>0</v>
          </cell>
        </row>
        <row r="589">
          <cell r="M589">
            <v>0</v>
          </cell>
        </row>
        <row r="590">
          <cell r="M590">
            <v>0</v>
          </cell>
        </row>
        <row r="591">
          <cell r="M591">
            <v>0</v>
          </cell>
        </row>
        <row r="592">
          <cell r="M592">
            <v>0</v>
          </cell>
        </row>
        <row r="593">
          <cell r="M593">
            <v>0</v>
          </cell>
        </row>
        <row r="594">
          <cell r="A594" t="str">
            <v>S27</v>
          </cell>
          <cell r="M594">
            <v>0</v>
          </cell>
        </row>
        <row r="597">
          <cell r="M597">
            <v>4.5</v>
          </cell>
        </row>
        <row r="600">
          <cell r="A600">
            <v>22</v>
          </cell>
          <cell r="M600">
            <v>0.09</v>
          </cell>
        </row>
        <row r="601">
          <cell r="A601">
            <v>242</v>
          </cell>
          <cell r="M601">
            <v>4.7250000000000005</v>
          </cell>
        </row>
        <row r="602">
          <cell r="M602">
            <v>0</v>
          </cell>
        </row>
        <row r="603">
          <cell r="M603">
            <v>0</v>
          </cell>
        </row>
        <row r="604">
          <cell r="M604">
            <v>0</v>
          </cell>
        </row>
        <row r="605">
          <cell r="M605">
            <v>0</v>
          </cell>
        </row>
        <row r="606">
          <cell r="M606">
            <v>0</v>
          </cell>
        </row>
        <row r="607">
          <cell r="M607">
            <v>0</v>
          </cell>
        </row>
        <row r="608">
          <cell r="M608">
            <v>0</v>
          </cell>
        </row>
        <row r="609">
          <cell r="M609">
            <v>0</v>
          </cell>
        </row>
        <row r="610">
          <cell r="M610">
            <v>0</v>
          </cell>
        </row>
        <row r="611">
          <cell r="M611">
            <v>0</v>
          </cell>
        </row>
        <row r="612">
          <cell r="M612">
            <v>0</v>
          </cell>
        </row>
        <row r="613">
          <cell r="M613">
            <v>0</v>
          </cell>
        </row>
        <row r="614">
          <cell r="M614">
            <v>0</v>
          </cell>
        </row>
        <row r="615">
          <cell r="M615">
            <v>0</v>
          </cell>
        </row>
        <row r="616">
          <cell r="A616" t="str">
            <v>S28</v>
          </cell>
          <cell r="M616">
            <v>0</v>
          </cell>
        </row>
        <row r="619">
          <cell r="M619">
            <v>157</v>
          </cell>
        </row>
        <row r="622">
          <cell r="A622">
            <v>22</v>
          </cell>
          <cell r="M622">
            <v>3.14</v>
          </cell>
        </row>
        <row r="623">
          <cell r="A623">
            <v>245</v>
          </cell>
          <cell r="M623">
            <v>164.85</v>
          </cell>
        </row>
        <row r="624">
          <cell r="M624">
            <v>0</v>
          </cell>
        </row>
        <row r="625">
          <cell r="M625">
            <v>0</v>
          </cell>
        </row>
        <row r="626">
          <cell r="M626">
            <v>0</v>
          </cell>
        </row>
        <row r="627">
          <cell r="M627">
            <v>0</v>
          </cell>
        </row>
        <row r="628">
          <cell r="M628">
            <v>0</v>
          </cell>
        </row>
        <row r="629">
          <cell r="M629">
            <v>0</v>
          </cell>
        </row>
        <row r="630">
          <cell r="M630">
            <v>0</v>
          </cell>
        </row>
        <row r="631">
          <cell r="M631">
            <v>0</v>
          </cell>
        </row>
        <row r="632">
          <cell r="M632">
            <v>0</v>
          </cell>
        </row>
        <row r="633">
          <cell r="M633">
            <v>0</v>
          </cell>
        </row>
        <row r="634">
          <cell r="M634">
            <v>0</v>
          </cell>
        </row>
        <row r="635">
          <cell r="M635">
            <v>0</v>
          </cell>
        </row>
        <row r="636">
          <cell r="M636">
            <v>0</v>
          </cell>
        </row>
        <row r="637">
          <cell r="M637">
            <v>0</v>
          </cell>
        </row>
        <row r="638">
          <cell r="A638" t="str">
            <v>S29</v>
          </cell>
          <cell r="M638">
            <v>0</v>
          </cell>
        </row>
        <row r="641">
          <cell r="M641">
            <v>46</v>
          </cell>
        </row>
        <row r="644">
          <cell r="A644">
            <v>26</v>
          </cell>
          <cell r="M644">
            <v>0.73599999999999999</v>
          </cell>
        </row>
        <row r="645">
          <cell r="A645">
            <v>249</v>
          </cell>
          <cell r="M645">
            <v>48.300000000000004</v>
          </cell>
        </row>
        <row r="646">
          <cell r="M646">
            <v>0</v>
          </cell>
        </row>
        <row r="647">
          <cell r="M647">
            <v>0</v>
          </cell>
        </row>
        <row r="648">
          <cell r="M648">
            <v>0</v>
          </cell>
        </row>
        <row r="649">
          <cell r="M649">
            <v>0</v>
          </cell>
        </row>
        <row r="650">
          <cell r="M650">
            <v>0</v>
          </cell>
        </row>
        <row r="651">
          <cell r="M651">
            <v>0</v>
          </cell>
        </row>
        <row r="652">
          <cell r="M652">
            <v>0</v>
          </cell>
        </row>
        <row r="653">
          <cell r="M653">
            <v>0</v>
          </cell>
        </row>
        <row r="654">
          <cell r="M654">
            <v>0</v>
          </cell>
        </row>
        <row r="655">
          <cell r="M655">
            <v>0</v>
          </cell>
        </row>
        <row r="656">
          <cell r="M656">
            <v>0</v>
          </cell>
        </row>
        <row r="657">
          <cell r="M657">
            <v>0</v>
          </cell>
        </row>
        <row r="658">
          <cell r="M658">
            <v>0</v>
          </cell>
        </row>
        <row r="659">
          <cell r="M659">
            <v>0</v>
          </cell>
        </row>
        <row r="660">
          <cell r="A660" t="str">
            <v>S30</v>
          </cell>
          <cell r="M660">
            <v>0</v>
          </cell>
        </row>
        <row r="663">
          <cell r="M663">
            <v>34</v>
          </cell>
        </row>
        <row r="666">
          <cell r="A666">
            <v>26</v>
          </cell>
          <cell r="M666">
            <v>0.47600000000000003</v>
          </cell>
        </row>
        <row r="667">
          <cell r="A667">
            <v>250</v>
          </cell>
          <cell r="M667">
            <v>35.700000000000003</v>
          </cell>
        </row>
        <row r="668">
          <cell r="M668">
            <v>0</v>
          </cell>
        </row>
        <row r="669">
          <cell r="M669">
            <v>0</v>
          </cell>
        </row>
        <row r="670">
          <cell r="M670">
            <v>0</v>
          </cell>
        </row>
        <row r="671">
          <cell r="M671">
            <v>0</v>
          </cell>
        </row>
        <row r="672">
          <cell r="M672">
            <v>0</v>
          </cell>
        </row>
        <row r="673">
          <cell r="M673">
            <v>0</v>
          </cell>
        </row>
        <row r="674">
          <cell r="M674">
            <v>0</v>
          </cell>
        </row>
        <row r="675">
          <cell r="M675">
            <v>0</v>
          </cell>
        </row>
        <row r="676">
          <cell r="M676">
            <v>0</v>
          </cell>
        </row>
        <row r="677">
          <cell r="M677">
            <v>0</v>
          </cell>
        </row>
        <row r="678">
          <cell r="M678">
            <v>0</v>
          </cell>
        </row>
        <row r="679">
          <cell r="M679">
            <v>0</v>
          </cell>
        </row>
        <row r="680">
          <cell r="M680">
            <v>0</v>
          </cell>
        </row>
        <row r="681">
          <cell r="M681">
            <v>0</v>
          </cell>
        </row>
        <row r="682">
          <cell r="A682" t="str">
            <v>S31</v>
          </cell>
          <cell r="M682">
            <v>0</v>
          </cell>
        </row>
        <row r="685">
          <cell r="M685">
            <v>76</v>
          </cell>
        </row>
        <row r="688">
          <cell r="A688">
            <v>13</v>
          </cell>
          <cell r="M688">
            <v>2.2799999999999998</v>
          </cell>
        </row>
        <row r="689">
          <cell r="A689">
            <v>15</v>
          </cell>
          <cell r="M689">
            <v>0.22800000000000001</v>
          </cell>
        </row>
        <row r="690">
          <cell r="M690">
            <v>0</v>
          </cell>
        </row>
        <row r="691">
          <cell r="M691">
            <v>0</v>
          </cell>
        </row>
        <row r="692">
          <cell r="M692">
            <v>0</v>
          </cell>
        </row>
        <row r="693">
          <cell r="M693">
            <v>0</v>
          </cell>
        </row>
        <row r="694">
          <cell r="M694">
            <v>0</v>
          </cell>
        </row>
        <row r="695">
          <cell r="M695">
            <v>0</v>
          </cell>
        </row>
        <row r="696">
          <cell r="M696">
            <v>0</v>
          </cell>
        </row>
        <row r="697">
          <cell r="M697">
            <v>0</v>
          </cell>
        </row>
        <row r="698">
          <cell r="M698">
            <v>0</v>
          </cell>
        </row>
        <row r="699">
          <cell r="M699">
            <v>0</v>
          </cell>
        </row>
        <row r="700">
          <cell r="M700">
            <v>0</v>
          </cell>
        </row>
        <row r="701">
          <cell r="M701">
            <v>0</v>
          </cell>
        </row>
        <row r="702">
          <cell r="M702">
            <v>0</v>
          </cell>
        </row>
        <row r="703">
          <cell r="M703">
            <v>0</v>
          </cell>
        </row>
        <row r="704">
          <cell r="A704" t="str">
            <v>S32</v>
          </cell>
          <cell r="M704">
            <v>0</v>
          </cell>
        </row>
        <row r="707">
          <cell r="M707">
            <v>2.2999999999999998</v>
          </cell>
        </row>
        <row r="710">
          <cell r="A710">
            <v>14</v>
          </cell>
          <cell r="M710">
            <v>1.3339999999999999</v>
          </cell>
        </row>
        <row r="711">
          <cell r="M711">
            <v>0</v>
          </cell>
        </row>
        <row r="712">
          <cell r="M712">
            <v>0</v>
          </cell>
        </row>
        <row r="713">
          <cell r="M713">
            <v>0</v>
          </cell>
        </row>
        <row r="714">
          <cell r="M714">
            <v>0</v>
          </cell>
        </row>
        <row r="715">
          <cell r="M715">
            <v>0</v>
          </cell>
        </row>
        <row r="716">
          <cell r="M716">
            <v>0</v>
          </cell>
        </row>
        <row r="717">
          <cell r="M717">
            <v>0</v>
          </cell>
        </row>
        <row r="718">
          <cell r="M718">
            <v>0</v>
          </cell>
        </row>
        <row r="719">
          <cell r="M719">
            <v>0</v>
          </cell>
        </row>
        <row r="720">
          <cell r="M720">
            <v>0</v>
          </cell>
        </row>
        <row r="721">
          <cell r="M721">
            <v>0</v>
          </cell>
        </row>
        <row r="722">
          <cell r="M722">
            <v>0</v>
          </cell>
        </row>
        <row r="723">
          <cell r="M723">
            <v>0</v>
          </cell>
        </row>
        <row r="724">
          <cell r="M724">
            <v>0</v>
          </cell>
        </row>
        <row r="725">
          <cell r="M725">
            <v>0</v>
          </cell>
        </row>
        <row r="726">
          <cell r="A726" t="str">
            <v>S33</v>
          </cell>
          <cell r="M726">
            <v>0</v>
          </cell>
        </row>
        <row r="729">
          <cell r="M729">
            <v>53</v>
          </cell>
        </row>
        <row r="732">
          <cell r="A732">
            <v>13</v>
          </cell>
          <cell r="M732">
            <v>3.7100000000000004</v>
          </cell>
        </row>
        <row r="733">
          <cell r="A733">
            <v>15</v>
          </cell>
          <cell r="M733">
            <v>1.06</v>
          </cell>
        </row>
        <row r="734">
          <cell r="M734">
            <v>0</v>
          </cell>
        </row>
        <row r="735">
          <cell r="M735">
            <v>0</v>
          </cell>
        </row>
        <row r="736">
          <cell r="M736">
            <v>0</v>
          </cell>
        </row>
        <row r="737">
          <cell r="M737">
            <v>0</v>
          </cell>
        </row>
        <row r="738">
          <cell r="M738">
            <v>0</v>
          </cell>
        </row>
        <row r="739">
          <cell r="M739">
            <v>0</v>
          </cell>
        </row>
        <row r="740">
          <cell r="M740">
            <v>0</v>
          </cell>
        </row>
        <row r="741">
          <cell r="M741">
            <v>0</v>
          </cell>
        </row>
        <row r="742">
          <cell r="M742">
            <v>0</v>
          </cell>
        </row>
        <row r="743">
          <cell r="M743">
            <v>0</v>
          </cell>
        </row>
        <row r="744">
          <cell r="M744">
            <v>0</v>
          </cell>
        </row>
        <row r="745">
          <cell r="M745">
            <v>0</v>
          </cell>
        </row>
        <row r="746">
          <cell r="M746">
            <v>0</v>
          </cell>
        </row>
        <row r="747">
          <cell r="M747">
            <v>0</v>
          </cell>
        </row>
        <row r="748">
          <cell r="A748" t="str">
            <v>S34</v>
          </cell>
          <cell r="M748">
            <v>0</v>
          </cell>
        </row>
        <row r="751">
          <cell r="M751">
            <v>50</v>
          </cell>
        </row>
        <row r="754">
          <cell r="A754">
            <v>13</v>
          </cell>
          <cell r="M754">
            <v>0.5</v>
          </cell>
        </row>
        <row r="755">
          <cell r="A755">
            <v>15</v>
          </cell>
          <cell r="M755">
            <v>0.5</v>
          </cell>
        </row>
        <row r="756">
          <cell r="M756">
            <v>0</v>
          </cell>
        </row>
        <row r="757">
          <cell r="M757">
            <v>0</v>
          </cell>
        </row>
        <row r="758">
          <cell r="M758">
            <v>0</v>
          </cell>
        </row>
        <row r="759">
          <cell r="M759">
            <v>0</v>
          </cell>
        </row>
        <row r="760">
          <cell r="M760">
            <v>0</v>
          </cell>
        </row>
        <row r="761">
          <cell r="M761">
            <v>0</v>
          </cell>
        </row>
        <row r="762">
          <cell r="M762">
            <v>0</v>
          </cell>
        </row>
        <row r="763">
          <cell r="M763">
            <v>0</v>
          </cell>
        </row>
        <row r="764">
          <cell r="M764">
            <v>0</v>
          </cell>
        </row>
        <row r="765">
          <cell r="M765">
            <v>0</v>
          </cell>
        </row>
        <row r="766">
          <cell r="M766">
            <v>0</v>
          </cell>
        </row>
        <row r="767">
          <cell r="M767">
            <v>0</v>
          </cell>
        </row>
        <row r="768">
          <cell r="M768">
            <v>0</v>
          </cell>
        </row>
        <row r="769">
          <cell r="M769">
            <v>0</v>
          </cell>
        </row>
        <row r="770">
          <cell r="A770" t="str">
            <v>S35</v>
          </cell>
          <cell r="M770">
            <v>0</v>
          </cell>
        </row>
        <row r="773">
          <cell r="M773">
            <v>9</v>
          </cell>
        </row>
        <row r="776">
          <cell r="A776">
            <v>22</v>
          </cell>
          <cell r="M776">
            <v>0.80999999999999994</v>
          </cell>
        </row>
        <row r="777">
          <cell r="M777">
            <v>0</v>
          </cell>
        </row>
        <row r="778">
          <cell r="M778">
            <v>0</v>
          </cell>
        </row>
        <row r="779">
          <cell r="M779">
            <v>0</v>
          </cell>
        </row>
        <row r="780">
          <cell r="M780">
            <v>0</v>
          </cell>
        </row>
        <row r="781">
          <cell r="M781">
            <v>0</v>
          </cell>
        </row>
        <row r="782">
          <cell r="M782">
            <v>0</v>
          </cell>
        </row>
        <row r="783">
          <cell r="M783">
            <v>0</v>
          </cell>
        </row>
        <row r="784">
          <cell r="M784">
            <v>0</v>
          </cell>
        </row>
        <row r="785">
          <cell r="M785">
            <v>0</v>
          </cell>
        </row>
        <row r="786">
          <cell r="M786">
            <v>0</v>
          </cell>
        </row>
        <row r="787">
          <cell r="M787">
            <v>0</v>
          </cell>
        </row>
        <row r="788">
          <cell r="M788">
            <v>0</v>
          </cell>
        </row>
        <row r="789">
          <cell r="M789">
            <v>0</v>
          </cell>
        </row>
        <row r="790">
          <cell r="M790">
            <v>0</v>
          </cell>
        </row>
        <row r="791">
          <cell r="M791">
            <v>0</v>
          </cell>
        </row>
        <row r="792">
          <cell r="A792" t="str">
            <v>S36</v>
          </cell>
          <cell r="M792">
            <v>0</v>
          </cell>
        </row>
        <row r="795">
          <cell r="M795">
            <v>2</v>
          </cell>
        </row>
        <row r="798">
          <cell r="A798">
            <v>22</v>
          </cell>
          <cell r="M798">
            <v>0.04</v>
          </cell>
        </row>
        <row r="799">
          <cell r="M799">
            <v>0</v>
          </cell>
        </row>
        <row r="800">
          <cell r="M800">
            <v>0</v>
          </cell>
        </row>
        <row r="801">
          <cell r="M801">
            <v>0</v>
          </cell>
        </row>
        <row r="802">
          <cell r="M802">
            <v>0</v>
          </cell>
        </row>
        <row r="803">
          <cell r="M803">
            <v>0</v>
          </cell>
        </row>
        <row r="804">
          <cell r="M804">
            <v>0</v>
          </cell>
        </row>
        <row r="805">
          <cell r="M805">
            <v>0</v>
          </cell>
        </row>
        <row r="806">
          <cell r="M806">
            <v>0</v>
          </cell>
        </row>
        <row r="807">
          <cell r="M807">
            <v>0</v>
          </cell>
        </row>
        <row r="808">
          <cell r="M808">
            <v>0</v>
          </cell>
        </row>
        <row r="809">
          <cell r="M809">
            <v>0</v>
          </cell>
        </row>
        <row r="810">
          <cell r="M810">
            <v>0</v>
          </cell>
        </row>
        <row r="811">
          <cell r="M811">
            <v>0</v>
          </cell>
        </row>
        <row r="812">
          <cell r="M812">
            <v>0</v>
          </cell>
        </row>
        <row r="813">
          <cell r="M813">
            <v>0</v>
          </cell>
        </row>
        <row r="814">
          <cell r="A814" t="str">
            <v>S37</v>
          </cell>
          <cell r="M814">
            <v>0</v>
          </cell>
        </row>
        <row r="817">
          <cell r="M817">
            <v>2</v>
          </cell>
        </row>
        <row r="820">
          <cell r="A820">
            <v>22</v>
          </cell>
          <cell r="M820">
            <v>0.04</v>
          </cell>
        </row>
        <row r="821">
          <cell r="M821">
            <v>0</v>
          </cell>
        </row>
        <row r="822">
          <cell r="M822">
            <v>0</v>
          </cell>
        </row>
        <row r="823">
          <cell r="M823">
            <v>0</v>
          </cell>
        </row>
        <row r="824">
          <cell r="M824">
            <v>0</v>
          </cell>
        </row>
        <row r="825">
          <cell r="M825">
            <v>0</v>
          </cell>
        </row>
        <row r="826">
          <cell r="M826">
            <v>0</v>
          </cell>
        </row>
        <row r="827">
          <cell r="M827">
            <v>0</v>
          </cell>
        </row>
        <row r="828">
          <cell r="M828">
            <v>0</v>
          </cell>
        </row>
        <row r="829">
          <cell r="M829">
            <v>0</v>
          </cell>
        </row>
        <row r="830">
          <cell r="M830">
            <v>0</v>
          </cell>
        </row>
        <row r="831">
          <cell r="M831">
            <v>0</v>
          </cell>
        </row>
        <row r="832">
          <cell r="M832">
            <v>0</v>
          </cell>
        </row>
        <row r="833">
          <cell r="M833">
            <v>0</v>
          </cell>
        </row>
        <row r="834">
          <cell r="M834">
            <v>0</v>
          </cell>
        </row>
        <row r="835">
          <cell r="M835">
            <v>0</v>
          </cell>
        </row>
        <row r="836">
          <cell r="A836" t="str">
            <v>S38</v>
          </cell>
          <cell r="M836">
            <v>0</v>
          </cell>
        </row>
        <row r="839">
          <cell r="M839">
            <v>13</v>
          </cell>
        </row>
        <row r="842">
          <cell r="A842">
            <v>26</v>
          </cell>
          <cell r="M842">
            <v>0.13</v>
          </cell>
        </row>
        <row r="843">
          <cell r="M843">
            <v>0</v>
          </cell>
        </row>
        <row r="844">
          <cell r="M844">
            <v>0</v>
          </cell>
        </row>
        <row r="845">
          <cell r="M845">
            <v>0</v>
          </cell>
        </row>
        <row r="846">
          <cell r="M846">
            <v>0</v>
          </cell>
        </row>
        <row r="847">
          <cell r="M847">
            <v>0</v>
          </cell>
        </row>
        <row r="848">
          <cell r="M848">
            <v>0</v>
          </cell>
        </row>
        <row r="849">
          <cell r="M849">
            <v>0</v>
          </cell>
        </row>
        <row r="850">
          <cell r="M850">
            <v>0</v>
          </cell>
        </row>
        <row r="851">
          <cell r="M851">
            <v>0</v>
          </cell>
        </row>
        <row r="852">
          <cell r="M852">
            <v>0</v>
          </cell>
        </row>
        <row r="853">
          <cell r="M853">
            <v>0</v>
          </cell>
        </row>
        <row r="854">
          <cell r="M854">
            <v>0</v>
          </cell>
        </row>
        <row r="855">
          <cell r="M855">
            <v>0</v>
          </cell>
        </row>
        <row r="856">
          <cell r="M856">
            <v>0</v>
          </cell>
        </row>
        <row r="857">
          <cell r="M857">
            <v>0</v>
          </cell>
        </row>
        <row r="858">
          <cell r="A858" t="str">
            <v>S39</v>
          </cell>
          <cell r="M858">
            <v>0</v>
          </cell>
        </row>
        <row r="861">
          <cell r="M861">
            <v>3</v>
          </cell>
        </row>
        <row r="864">
          <cell r="A864">
            <v>26</v>
          </cell>
          <cell r="M864">
            <v>0.03</v>
          </cell>
        </row>
        <row r="865">
          <cell r="M865">
            <v>0</v>
          </cell>
        </row>
        <row r="866">
          <cell r="M866">
            <v>0</v>
          </cell>
        </row>
        <row r="867">
          <cell r="M867">
            <v>0</v>
          </cell>
        </row>
        <row r="868">
          <cell r="M868">
            <v>0</v>
          </cell>
        </row>
        <row r="869">
          <cell r="M869">
            <v>0</v>
          </cell>
        </row>
        <row r="870">
          <cell r="M870">
            <v>0</v>
          </cell>
        </row>
        <row r="871">
          <cell r="M871">
            <v>0</v>
          </cell>
        </row>
        <row r="872">
          <cell r="M872">
            <v>0</v>
          </cell>
        </row>
        <row r="873">
          <cell r="M873">
            <v>0</v>
          </cell>
        </row>
        <row r="874">
          <cell r="M874">
            <v>0</v>
          </cell>
        </row>
        <row r="875">
          <cell r="M875">
            <v>0</v>
          </cell>
        </row>
        <row r="876">
          <cell r="M876">
            <v>0</v>
          </cell>
        </row>
        <row r="877">
          <cell r="M877">
            <v>0</v>
          </cell>
        </row>
        <row r="878">
          <cell r="M878">
            <v>0</v>
          </cell>
        </row>
        <row r="879">
          <cell r="M879">
            <v>0</v>
          </cell>
        </row>
        <row r="880">
          <cell r="A880" t="str">
            <v>S40</v>
          </cell>
          <cell r="M880">
            <v>0</v>
          </cell>
        </row>
        <row r="883">
          <cell r="M883">
            <v>64</v>
          </cell>
        </row>
        <row r="886">
          <cell r="A886">
            <v>26</v>
          </cell>
          <cell r="M886">
            <v>0.64</v>
          </cell>
        </row>
        <row r="887">
          <cell r="M887">
            <v>0</v>
          </cell>
        </row>
        <row r="888">
          <cell r="M888">
            <v>0</v>
          </cell>
        </row>
        <row r="889">
          <cell r="M889">
            <v>0</v>
          </cell>
        </row>
        <row r="890">
          <cell r="M890">
            <v>0</v>
          </cell>
        </row>
        <row r="891">
          <cell r="M891">
            <v>0</v>
          </cell>
        </row>
        <row r="892">
          <cell r="M892">
            <v>0</v>
          </cell>
        </row>
        <row r="893">
          <cell r="M893">
            <v>0</v>
          </cell>
        </row>
        <row r="894">
          <cell r="M894">
            <v>0</v>
          </cell>
        </row>
        <row r="895">
          <cell r="M895">
            <v>0</v>
          </cell>
        </row>
        <row r="896">
          <cell r="M896">
            <v>0</v>
          </cell>
        </row>
        <row r="897">
          <cell r="M897">
            <v>0</v>
          </cell>
        </row>
        <row r="898">
          <cell r="M898">
            <v>0</v>
          </cell>
        </row>
        <row r="899">
          <cell r="M899">
            <v>0</v>
          </cell>
        </row>
        <row r="900">
          <cell r="M900">
            <v>0</v>
          </cell>
        </row>
        <row r="901">
          <cell r="M901">
            <v>0</v>
          </cell>
        </row>
        <row r="902">
          <cell r="A902" t="str">
            <v>S41</v>
          </cell>
          <cell r="M902">
            <v>0</v>
          </cell>
        </row>
        <row r="905">
          <cell r="M905">
            <v>9.6</v>
          </cell>
        </row>
        <row r="908">
          <cell r="A908">
            <v>11</v>
          </cell>
          <cell r="M908">
            <v>0.13439999999999999</v>
          </cell>
        </row>
        <row r="909">
          <cell r="A909">
            <v>13</v>
          </cell>
          <cell r="M909">
            <v>0.14399999999999999</v>
          </cell>
        </row>
        <row r="910">
          <cell r="A910">
            <v>15</v>
          </cell>
          <cell r="M910">
            <v>9.6000000000000002E-2</v>
          </cell>
        </row>
        <row r="911">
          <cell r="A911">
            <v>329</v>
          </cell>
          <cell r="M911">
            <v>9.8879999999999999</v>
          </cell>
        </row>
        <row r="912">
          <cell r="M912">
            <v>0</v>
          </cell>
        </row>
        <row r="913">
          <cell r="M913">
            <v>0</v>
          </cell>
        </row>
        <row r="914">
          <cell r="M914">
            <v>0</v>
          </cell>
        </row>
        <row r="915">
          <cell r="M915">
            <v>0</v>
          </cell>
        </row>
        <row r="916">
          <cell r="M916">
            <v>0</v>
          </cell>
        </row>
        <row r="917">
          <cell r="M917">
            <v>0</v>
          </cell>
        </row>
        <row r="918">
          <cell r="M918">
            <v>0</v>
          </cell>
        </row>
        <row r="919">
          <cell r="M919">
            <v>0</v>
          </cell>
        </row>
        <row r="920">
          <cell r="M920">
            <v>0</v>
          </cell>
        </row>
        <row r="921">
          <cell r="M921">
            <v>0</v>
          </cell>
        </row>
        <row r="922">
          <cell r="M922">
            <v>0</v>
          </cell>
        </row>
        <row r="923">
          <cell r="M923">
            <v>0</v>
          </cell>
        </row>
        <row r="924">
          <cell r="A924" t="str">
            <v>S42</v>
          </cell>
          <cell r="M924">
            <v>0</v>
          </cell>
        </row>
        <row r="927">
          <cell r="M927">
            <v>9.6</v>
          </cell>
        </row>
        <row r="930">
          <cell r="A930">
            <v>11</v>
          </cell>
          <cell r="M930">
            <v>0.13439999999999999</v>
          </cell>
        </row>
        <row r="931">
          <cell r="A931">
            <v>13</v>
          </cell>
          <cell r="M931">
            <v>0.14399999999999999</v>
          </cell>
        </row>
        <row r="932">
          <cell r="A932">
            <v>15</v>
          </cell>
          <cell r="M932">
            <v>9.6000000000000002E-2</v>
          </cell>
        </row>
        <row r="933">
          <cell r="A933">
            <v>330</v>
          </cell>
          <cell r="M933">
            <v>9.8879999999999999</v>
          </cell>
        </row>
        <row r="934">
          <cell r="M934">
            <v>0</v>
          </cell>
        </row>
        <row r="935">
          <cell r="M935">
            <v>0</v>
          </cell>
        </row>
        <row r="936">
          <cell r="M936">
            <v>0</v>
          </cell>
        </row>
        <row r="937">
          <cell r="M937">
            <v>0</v>
          </cell>
        </row>
        <row r="938">
          <cell r="M938">
            <v>0</v>
          </cell>
        </row>
        <row r="939">
          <cell r="M939">
            <v>0</v>
          </cell>
        </row>
        <row r="940">
          <cell r="M940">
            <v>0</v>
          </cell>
        </row>
        <row r="941">
          <cell r="M941">
            <v>0</v>
          </cell>
        </row>
        <row r="942">
          <cell r="M942">
            <v>0</v>
          </cell>
        </row>
        <row r="943">
          <cell r="M943">
            <v>0</v>
          </cell>
        </row>
        <row r="944">
          <cell r="M944">
            <v>0</v>
          </cell>
        </row>
        <row r="945">
          <cell r="M945">
            <v>0</v>
          </cell>
        </row>
        <row r="946">
          <cell r="A946" t="str">
            <v>S43</v>
          </cell>
          <cell r="M946">
            <v>0</v>
          </cell>
        </row>
        <row r="949">
          <cell r="M949">
            <v>3.2</v>
          </cell>
        </row>
        <row r="952">
          <cell r="A952">
            <v>11</v>
          </cell>
          <cell r="M952">
            <v>4.4800000000000006E-2</v>
          </cell>
        </row>
        <row r="953">
          <cell r="A953">
            <v>13</v>
          </cell>
          <cell r="M953">
            <v>4.8000000000000001E-2</v>
          </cell>
        </row>
        <row r="954">
          <cell r="A954">
            <v>15</v>
          </cell>
          <cell r="M954">
            <v>3.2000000000000001E-2</v>
          </cell>
        </row>
        <row r="955">
          <cell r="A955">
            <v>331</v>
          </cell>
          <cell r="M955">
            <v>3.2960000000000003</v>
          </cell>
        </row>
        <row r="956">
          <cell r="M956">
            <v>0</v>
          </cell>
        </row>
        <row r="957">
          <cell r="M957">
            <v>0</v>
          </cell>
        </row>
        <row r="958">
          <cell r="M958">
            <v>0</v>
          </cell>
        </row>
        <row r="959">
          <cell r="M959">
            <v>0</v>
          </cell>
        </row>
        <row r="960">
          <cell r="M960">
            <v>0</v>
          </cell>
        </row>
        <row r="961">
          <cell r="M961">
            <v>0</v>
          </cell>
        </row>
        <row r="962">
          <cell r="M962">
            <v>0</v>
          </cell>
        </row>
        <row r="963">
          <cell r="M963">
            <v>0</v>
          </cell>
        </row>
        <row r="964">
          <cell r="M964">
            <v>0</v>
          </cell>
        </row>
        <row r="965">
          <cell r="M965">
            <v>0</v>
          </cell>
        </row>
        <row r="966">
          <cell r="M966">
            <v>0</v>
          </cell>
        </row>
        <row r="967">
          <cell r="M967">
            <v>0</v>
          </cell>
        </row>
        <row r="968">
          <cell r="A968" t="str">
            <v>S44</v>
          </cell>
          <cell r="M968">
            <v>0</v>
          </cell>
        </row>
        <row r="971">
          <cell r="M971">
            <v>16</v>
          </cell>
        </row>
        <row r="974">
          <cell r="A974">
            <v>11</v>
          </cell>
          <cell r="M974">
            <v>0.224</v>
          </cell>
        </row>
        <row r="975">
          <cell r="A975">
            <v>13</v>
          </cell>
          <cell r="M975">
            <v>0.24</v>
          </cell>
        </row>
        <row r="976">
          <cell r="A976">
            <v>15</v>
          </cell>
          <cell r="M976">
            <v>0.16</v>
          </cell>
        </row>
        <row r="977">
          <cell r="A977">
            <v>339</v>
          </cell>
          <cell r="M977">
            <v>16.48</v>
          </cell>
        </row>
        <row r="978">
          <cell r="M978">
            <v>0</v>
          </cell>
        </row>
        <row r="979">
          <cell r="M979">
            <v>0</v>
          </cell>
        </row>
        <row r="980">
          <cell r="M980">
            <v>0</v>
          </cell>
        </row>
        <row r="981">
          <cell r="M981">
            <v>0</v>
          </cell>
        </row>
        <row r="982">
          <cell r="M982">
            <v>0</v>
          </cell>
        </row>
        <row r="983">
          <cell r="M983">
            <v>0</v>
          </cell>
        </row>
        <row r="984">
          <cell r="M984">
            <v>0</v>
          </cell>
        </row>
        <row r="985">
          <cell r="M985">
            <v>0</v>
          </cell>
        </row>
        <row r="986">
          <cell r="M986">
            <v>0</v>
          </cell>
        </row>
        <row r="987">
          <cell r="M987">
            <v>0</v>
          </cell>
        </row>
        <row r="988">
          <cell r="M988">
            <v>0</v>
          </cell>
        </row>
        <row r="989">
          <cell r="M989">
            <v>0</v>
          </cell>
        </row>
        <row r="990">
          <cell r="A990" t="str">
            <v>S45</v>
          </cell>
          <cell r="M990">
            <v>0</v>
          </cell>
        </row>
        <row r="993">
          <cell r="M993">
            <v>1.6</v>
          </cell>
        </row>
        <row r="996">
          <cell r="A996">
            <v>11</v>
          </cell>
          <cell r="M996">
            <v>2.2400000000000003E-2</v>
          </cell>
        </row>
        <row r="997">
          <cell r="A997">
            <v>13</v>
          </cell>
          <cell r="M997">
            <v>2.4E-2</v>
          </cell>
        </row>
        <row r="998">
          <cell r="A998">
            <v>15</v>
          </cell>
          <cell r="M998">
            <v>1.6E-2</v>
          </cell>
        </row>
        <row r="999">
          <cell r="A999">
            <v>344</v>
          </cell>
          <cell r="M999">
            <v>1.6480000000000001</v>
          </cell>
        </row>
        <row r="1000">
          <cell r="M1000">
            <v>0</v>
          </cell>
        </row>
        <row r="1001">
          <cell r="M1001">
            <v>0</v>
          </cell>
        </row>
        <row r="1002">
          <cell r="M1002">
            <v>0</v>
          </cell>
        </row>
        <row r="1003">
          <cell r="M1003">
            <v>0</v>
          </cell>
        </row>
        <row r="1004">
          <cell r="M1004">
            <v>0</v>
          </cell>
        </row>
        <row r="1005">
          <cell r="M1005">
            <v>0</v>
          </cell>
        </row>
        <row r="1006">
          <cell r="M1006">
            <v>0</v>
          </cell>
        </row>
        <row r="1007">
          <cell r="M1007">
            <v>0</v>
          </cell>
        </row>
        <row r="1008">
          <cell r="M1008">
            <v>0</v>
          </cell>
        </row>
        <row r="1009">
          <cell r="M1009">
            <v>0</v>
          </cell>
        </row>
        <row r="1010">
          <cell r="M1010">
            <v>0</v>
          </cell>
        </row>
        <row r="1011">
          <cell r="M1011">
            <v>0</v>
          </cell>
        </row>
        <row r="1012">
          <cell r="A1012" t="str">
            <v>S46</v>
          </cell>
          <cell r="M1012">
            <v>0</v>
          </cell>
        </row>
        <row r="1015">
          <cell r="M1015">
            <v>19.2</v>
          </cell>
        </row>
        <row r="1018">
          <cell r="A1018">
            <v>11</v>
          </cell>
          <cell r="M1018">
            <v>0.26879999999999998</v>
          </cell>
        </row>
        <row r="1019">
          <cell r="A1019">
            <v>13</v>
          </cell>
          <cell r="M1019">
            <v>0.28799999999999998</v>
          </cell>
        </row>
        <row r="1020">
          <cell r="A1020">
            <v>15</v>
          </cell>
          <cell r="M1020">
            <v>0.192</v>
          </cell>
        </row>
        <row r="1021">
          <cell r="A1021">
            <v>348</v>
          </cell>
          <cell r="M1021">
            <v>19.776</v>
          </cell>
        </row>
        <row r="1022">
          <cell r="M1022">
            <v>0</v>
          </cell>
        </row>
        <row r="1023">
          <cell r="M1023">
            <v>0</v>
          </cell>
        </row>
        <row r="1024">
          <cell r="M1024">
            <v>0</v>
          </cell>
        </row>
        <row r="1025">
          <cell r="M1025">
            <v>0</v>
          </cell>
        </row>
        <row r="1026">
          <cell r="M1026">
            <v>0</v>
          </cell>
        </row>
        <row r="1027">
          <cell r="M1027">
            <v>0</v>
          </cell>
        </row>
        <row r="1028">
          <cell r="M1028">
            <v>0</v>
          </cell>
        </row>
        <row r="1029">
          <cell r="M1029">
            <v>0</v>
          </cell>
        </row>
        <row r="1030">
          <cell r="M1030">
            <v>0</v>
          </cell>
        </row>
        <row r="1031">
          <cell r="M1031">
            <v>0</v>
          </cell>
        </row>
        <row r="1032">
          <cell r="M1032">
            <v>0</v>
          </cell>
        </row>
        <row r="1033">
          <cell r="M1033">
            <v>0</v>
          </cell>
        </row>
        <row r="1034">
          <cell r="A1034" t="str">
            <v>S47</v>
          </cell>
          <cell r="M1034">
            <v>0</v>
          </cell>
        </row>
        <row r="1037">
          <cell r="M1037">
            <v>1.6</v>
          </cell>
        </row>
        <row r="1040">
          <cell r="A1040">
            <v>11</v>
          </cell>
          <cell r="M1040">
            <v>2.2400000000000003E-2</v>
          </cell>
        </row>
        <row r="1041">
          <cell r="A1041">
            <v>13</v>
          </cell>
          <cell r="M1041">
            <v>2.4E-2</v>
          </cell>
        </row>
        <row r="1042">
          <cell r="A1042">
            <v>15</v>
          </cell>
          <cell r="M1042">
            <v>1.6E-2</v>
          </cell>
        </row>
        <row r="1043">
          <cell r="A1043">
            <v>350</v>
          </cell>
          <cell r="M1043">
            <v>1.6480000000000001</v>
          </cell>
        </row>
        <row r="1044">
          <cell r="M1044">
            <v>0</v>
          </cell>
        </row>
        <row r="1045">
          <cell r="M1045">
            <v>0</v>
          </cell>
        </row>
        <row r="1046">
          <cell r="M1046">
            <v>0</v>
          </cell>
        </row>
        <row r="1047">
          <cell r="M1047">
            <v>0</v>
          </cell>
        </row>
        <row r="1048">
          <cell r="M1048">
            <v>0</v>
          </cell>
        </row>
        <row r="1049">
          <cell r="M1049">
            <v>0</v>
          </cell>
        </row>
        <row r="1050">
          <cell r="M1050">
            <v>0</v>
          </cell>
        </row>
        <row r="1051">
          <cell r="M1051">
            <v>0</v>
          </cell>
        </row>
        <row r="1052">
          <cell r="M1052">
            <v>0</v>
          </cell>
        </row>
        <row r="1053">
          <cell r="M1053">
            <v>0</v>
          </cell>
        </row>
        <row r="1054">
          <cell r="M1054">
            <v>0</v>
          </cell>
        </row>
        <row r="1055">
          <cell r="M1055">
            <v>0</v>
          </cell>
        </row>
        <row r="1056">
          <cell r="A1056" t="str">
            <v>S48</v>
          </cell>
          <cell r="M1056">
            <v>0</v>
          </cell>
        </row>
        <row r="1059">
          <cell r="M1059">
            <v>12.5</v>
          </cell>
        </row>
        <row r="1062">
          <cell r="A1062">
            <v>11</v>
          </cell>
          <cell r="M1062">
            <v>0.25</v>
          </cell>
        </row>
        <row r="1063">
          <cell r="A1063">
            <v>13</v>
          </cell>
          <cell r="M1063">
            <v>0.32500000000000001</v>
          </cell>
        </row>
        <row r="1064">
          <cell r="A1064">
            <v>15</v>
          </cell>
          <cell r="M1064">
            <v>0.125</v>
          </cell>
        </row>
        <row r="1065">
          <cell r="A1065">
            <v>328</v>
          </cell>
          <cell r="M1065">
            <v>12.875</v>
          </cell>
        </row>
        <row r="1066">
          <cell r="M1066">
            <v>0</v>
          </cell>
        </row>
        <row r="1067">
          <cell r="M1067">
            <v>0</v>
          </cell>
        </row>
        <row r="1068">
          <cell r="M1068">
            <v>0</v>
          </cell>
        </row>
        <row r="1069">
          <cell r="M1069">
            <v>0</v>
          </cell>
        </row>
        <row r="1070">
          <cell r="M1070">
            <v>0</v>
          </cell>
        </row>
        <row r="1071">
          <cell r="M1071">
            <v>0</v>
          </cell>
        </row>
        <row r="1072">
          <cell r="M1072">
            <v>0</v>
          </cell>
        </row>
        <row r="1073">
          <cell r="M1073">
            <v>0</v>
          </cell>
        </row>
        <row r="1074">
          <cell r="M1074">
            <v>0</v>
          </cell>
        </row>
        <row r="1075">
          <cell r="M1075">
            <v>0</v>
          </cell>
        </row>
        <row r="1076">
          <cell r="M1076">
            <v>0</v>
          </cell>
        </row>
        <row r="1077">
          <cell r="M1077">
            <v>0</v>
          </cell>
        </row>
        <row r="1078">
          <cell r="A1078" t="str">
            <v>S49</v>
          </cell>
          <cell r="M1078">
            <v>0</v>
          </cell>
        </row>
        <row r="1081">
          <cell r="M1081">
            <v>96</v>
          </cell>
        </row>
        <row r="1084">
          <cell r="A1084">
            <v>11</v>
          </cell>
          <cell r="M1084">
            <v>1.92</v>
          </cell>
        </row>
        <row r="1085">
          <cell r="A1085">
            <v>13</v>
          </cell>
          <cell r="M1085">
            <v>2.496</v>
          </cell>
        </row>
        <row r="1086">
          <cell r="A1086">
            <v>15</v>
          </cell>
          <cell r="M1086">
            <v>0.96</v>
          </cell>
        </row>
        <row r="1087">
          <cell r="A1087">
            <v>128</v>
          </cell>
          <cell r="M1087">
            <v>9.6000000000000002E-2</v>
          </cell>
        </row>
        <row r="1088">
          <cell r="A1088">
            <v>329</v>
          </cell>
          <cell r="M1088">
            <v>98.88</v>
          </cell>
        </row>
        <row r="1089">
          <cell r="M1089">
            <v>0</v>
          </cell>
        </row>
        <row r="1090">
          <cell r="M1090">
            <v>0</v>
          </cell>
        </row>
        <row r="1091">
          <cell r="M1091">
            <v>0</v>
          </cell>
        </row>
        <row r="1092">
          <cell r="M1092">
            <v>0</v>
          </cell>
        </row>
        <row r="1093">
          <cell r="M1093">
            <v>0</v>
          </cell>
        </row>
        <row r="1094">
          <cell r="M1094">
            <v>0</v>
          </cell>
        </row>
        <row r="1095">
          <cell r="M1095">
            <v>0</v>
          </cell>
        </row>
        <row r="1096">
          <cell r="M1096">
            <v>0</v>
          </cell>
        </row>
        <row r="1097">
          <cell r="M1097">
            <v>0</v>
          </cell>
        </row>
        <row r="1098">
          <cell r="M1098">
            <v>0</v>
          </cell>
        </row>
        <row r="1099">
          <cell r="M1099">
            <v>0</v>
          </cell>
        </row>
        <row r="1100">
          <cell r="A1100" t="str">
            <v>S50</v>
          </cell>
          <cell r="M1100">
            <v>0</v>
          </cell>
        </row>
        <row r="1103">
          <cell r="M1103">
            <v>96</v>
          </cell>
        </row>
        <row r="1106">
          <cell r="A1106">
            <v>11</v>
          </cell>
          <cell r="M1106">
            <v>1.92</v>
          </cell>
        </row>
        <row r="1107">
          <cell r="A1107">
            <v>13</v>
          </cell>
          <cell r="M1107">
            <v>2.496</v>
          </cell>
        </row>
        <row r="1108">
          <cell r="A1108">
            <v>15</v>
          </cell>
          <cell r="M1108">
            <v>0.96</v>
          </cell>
        </row>
        <row r="1109">
          <cell r="A1109">
            <v>128</v>
          </cell>
          <cell r="M1109">
            <v>9.6000000000000002E-2</v>
          </cell>
        </row>
        <row r="1110">
          <cell r="A1110">
            <v>330</v>
          </cell>
          <cell r="M1110">
            <v>98.88</v>
          </cell>
        </row>
        <row r="1111">
          <cell r="M1111">
            <v>0</v>
          </cell>
        </row>
        <row r="1112">
          <cell r="M1112">
            <v>0</v>
          </cell>
        </row>
        <row r="1113">
          <cell r="M1113">
            <v>0</v>
          </cell>
        </row>
        <row r="1114">
          <cell r="M1114">
            <v>0</v>
          </cell>
        </row>
        <row r="1115">
          <cell r="M1115">
            <v>0</v>
          </cell>
        </row>
        <row r="1116">
          <cell r="M1116">
            <v>0</v>
          </cell>
        </row>
        <row r="1117">
          <cell r="M1117">
            <v>0</v>
          </cell>
        </row>
        <row r="1118">
          <cell r="M1118">
            <v>0</v>
          </cell>
        </row>
        <row r="1119">
          <cell r="M1119">
            <v>0</v>
          </cell>
        </row>
        <row r="1120">
          <cell r="M1120">
            <v>0</v>
          </cell>
        </row>
        <row r="1121">
          <cell r="M1121">
            <v>0</v>
          </cell>
        </row>
        <row r="1122">
          <cell r="A1122" t="str">
            <v>S51</v>
          </cell>
          <cell r="M1122">
            <v>0</v>
          </cell>
        </row>
        <row r="1125">
          <cell r="M1125">
            <v>31</v>
          </cell>
        </row>
        <row r="1128">
          <cell r="A1128">
            <v>11</v>
          </cell>
          <cell r="M1128">
            <v>0.62</v>
          </cell>
        </row>
        <row r="1129">
          <cell r="A1129">
            <v>13</v>
          </cell>
          <cell r="M1129">
            <v>0.80599999999999994</v>
          </cell>
        </row>
        <row r="1130">
          <cell r="A1130">
            <v>15</v>
          </cell>
          <cell r="M1130">
            <v>0.31</v>
          </cell>
        </row>
        <row r="1131">
          <cell r="A1131">
            <v>128</v>
          </cell>
          <cell r="M1131">
            <v>3.1E-2</v>
          </cell>
        </row>
        <row r="1132">
          <cell r="A1132">
            <v>331</v>
          </cell>
          <cell r="M1132">
            <v>31.93</v>
          </cell>
        </row>
        <row r="1133">
          <cell r="M1133">
            <v>0</v>
          </cell>
        </row>
        <row r="1134">
          <cell r="M1134">
            <v>0</v>
          </cell>
        </row>
        <row r="1135">
          <cell r="M1135">
            <v>0</v>
          </cell>
        </row>
        <row r="1136">
          <cell r="M1136">
            <v>0</v>
          </cell>
        </row>
        <row r="1137">
          <cell r="M1137">
            <v>0</v>
          </cell>
        </row>
        <row r="1138">
          <cell r="M1138">
            <v>0</v>
          </cell>
        </row>
        <row r="1139">
          <cell r="M1139">
            <v>0</v>
          </cell>
        </row>
        <row r="1140">
          <cell r="M1140">
            <v>0</v>
          </cell>
        </row>
        <row r="1141">
          <cell r="M1141">
            <v>0</v>
          </cell>
        </row>
        <row r="1142">
          <cell r="M1142">
            <v>0</v>
          </cell>
        </row>
        <row r="1143">
          <cell r="M1143">
            <v>0</v>
          </cell>
        </row>
        <row r="1144">
          <cell r="A1144" t="str">
            <v>S52</v>
          </cell>
          <cell r="M1144">
            <v>0</v>
          </cell>
        </row>
        <row r="1147">
          <cell r="M1147">
            <v>286</v>
          </cell>
        </row>
        <row r="1150">
          <cell r="A1150">
            <v>11</v>
          </cell>
          <cell r="M1150">
            <v>5.72</v>
          </cell>
        </row>
        <row r="1151">
          <cell r="A1151">
            <v>13</v>
          </cell>
          <cell r="M1151">
            <v>7.4359999999999999</v>
          </cell>
        </row>
        <row r="1152">
          <cell r="A1152">
            <v>15</v>
          </cell>
          <cell r="M1152">
            <v>2.86</v>
          </cell>
        </row>
        <row r="1153">
          <cell r="A1153">
            <v>128</v>
          </cell>
          <cell r="M1153">
            <v>0.28600000000000003</v>
          </cell>
        </row>
        <row r="1154">
          <cell r="A1154">
            <v>339</v>
          </cell>
          <cell r="M1154">
            <v>294.58</v>
          </cell>
        </row>
        <row r="1155">
          <cell r="M1155">
            <v>0</v>
          </cell>
        </row>
        <row r="1156">
          <cell r="M1156">
            <v>0</v>
          </cell>
        </row>
        <row r="1157">
          <cell r="M1157">
            <v>0</v>
          </cell>
        </row>
        <row r="1158">
          <cell r="M1158">
            <v>0</v>
          </cell>
        </row>
        <row r="1159">
          <cell r="M1159">
            <v>0</v>
          </cell>
        </row>
        <row r="1160">
          <cell r="M1160">
            <v>0</v>
          </cell>
        </row>
        <row r="1161">
          <cell r="M1161">
            <v>0</v>
          </cell>
        </row>
        <row r="1162">
          <cell r="M1162">
            <v>0</v>
          </cell>
        </row>
        <row r="1163">
          <cell r="M1163">
            <v>0</v>
          </cell>
        </row>
        <row r="1164">
          <cell r="M1164">
            <v>0</v>
          </cell>
        </row>
        <row r="1165">
          <cell r="M1165">
            <v>0</v>
          </cell>
        </row>
        <row r="1166">
          <cell r="A1166" t="str">
            <v>S53</v>
          </cell>
          <cell r="M1166">
            <v>0</v>
          </cell>
        </row>
        <row r="1169">
          <cell r="M1169">
            <v>20</v>
          </cell>
        </row>
        <row r="1172">
          <cell r="A1172">
            <v>11</v>
          </cell>
          <cell r="M1172">
            <v>0.4</v>
          </cell>
        </row>
        <row r="1173">
          <cell r="A1173">
            <v>13</v>
          </cell>
          <cell r="M1173">
            <v>0.52</v>
          </cell>
        </row>
        <row r="1174">
          <cell r="A1174">
            <v>15</v>
          </cell>
          <cell r="M1174">
            <v>0.2</v>
          </cell>
        </row>
        <row r="1175">
          <cell r="A1175">
            <v>128</v>
          </cell>
          <cell r="M1175">
            <v>0.02</v>
          </cell>
        </row>
        <row r="1176">
          <cell r="A1176">
            <v>344</v>
          </cell>
          <cell r="M1176">
            <v>20.6</v>
          </cell>
        </row>
        <row r="1177">
          <cell r="M1177">
            <v>0</v>
          </cell>
        </row>
        <row r="1178">
          <cell r="M1178">
            <v>0</v>
          </cell>
        </row>
        <row r="1179">
          <cell r="M1179">
            <v>0</v>
          </cell>
        </row>
        <row r="1180">
          <cell r="M1180">
            <v>0</v>
          </cell>
        </row>
        <row r="1181">
          <cell r="M1181">
            <v>0</v>
          </cell>
        </row>
        <row r="1182">
          <cell r="M1182">
            <v>0</v>
          </cell>
        </row>
        <row r="1183">
          <cell r="M1183">
            <v>0</v>
          </cell>
        </row>
        <row r="1184">
          <cell r="M1184">
            <v>0</v>
          </cell>
        </row>
        <row r="1185">
          <cell r="M1185">
            <v>0</v>
          </cell>
        </row>
        <row r="1186">
          <cell r="M1186">
            <v>0</v>
          </cell>
        </row>
        <row r="1187">
          <cell r="M1187">
            <v>0</v>
          </cell>
        </row>
        <row r="1188">
          <cell r="A1188" t="str">
            <v>S54</v>
          </cell>
          <cell r="M1188">
            <v>0</v>
          </cell>
        </row>
        <row r="1191">
          <cell r="M1191">
            <v>516</v>
          </cell>
        </row>
        <row r="1194">
          <cell r="A1194">
            <v>11</v>
          </cell>
          <cell r="M1194">
            <v>10.32</v>
          </cell>
        </row>
        <row r="1195">
          <cell r="A1195">
            <v>13</v>
          </cell>
          <cell r="M1195">
            <v>13.415999999999999</v>
          </cell>
        </row>
        <row r="1196">
          <cell r="A1196">
            <v>15</v>
          </cell>
          <cell r="M1196">
            <v>5.16</v>
          </cell>
        </row>
        <row r="1197">
          <cell r="A1197">
            <v>128</v>
          </cell>
          <cell r="M1197">
            <v>0.51600000000000001</v>
          </cell>
        </row>
        <row r="1198">
          <cell r="A1198">
            <v>348</v>
          </cell>
          <cell r="M1198">
            <v>531.48</v>
          </cell>
        </row>
        <row r="1199">
          <cell r="M1199">
            <v>0</v>
          </cell>
        </row>
        <row r="1200">
          <cell r="M1200">
            <v>0</v>
          </cell>
        </row>
        <row r="1201">
          <cell r="M1201">
            <v>0</v>
          </cell>
        </row>
        <row r="1202">
          <cell r="M1202">
            <v>0</v>
          </cell>
        </row>
        <row r="1203">
          <cell r="M1203">
            <v>0</v>
          </cell>
        </row>
        <row r="1204">
          <cell r="M1204">
            <v>0</v>
          </cell>
        </row>
        <row r="1205">
          <cell r="M1205">
            <v>0</v>
          </cell>
        </row>
        <row r="1206">
          <cell r="M1206">
            <v>0</v>
          </cell>
        </row>
        <row r="1207">
          <cell r="M1207">
            <v>0</v>
          </cell>
        </row>
        <row r="1208">
          <cell r="M1208">
            <v>0</v>
          </cell>
        </row>
        <row r="1209">
          <cell r="M1209">
            <v>0</v>
          </cell>
        </row>
        <row r="1210">
          <cell r="A1210" t="str">
            <v>S55</v>
          </cell>
          <cell r="M1210">
            <v>0</v>
          </cell>
        </row>
        <row r="1213">
          <cell r="M1213">
            <v>28</v>
          </cell>
        </row>
        <row r="1216">
          <cell r="A1216">
            <v>11</v>
          </cell>
          <cell r="M1216">
            <v>0.56000000000000005</v>
          </cell>
        </row>
        <row r="1217">
          <cell r="A1217">
            <v>13</v>
          </cell>
          <cell r="M1217">
            <v>0.72799999999999998</v>
          </cell>
        </row>
        <row r="1218">
          <cell r="A1218">
            <v>15</v>
          </cell>
          <cell r="M1218">
            <v>0.28000000000000003</v>
          </cell>
        </row>
        <row r="1219">
          <cell r="A1219">
            <v>128</v>
          </cell>
          <cell r="M1219">
            <v>2.8000000000000001E-2</v>
          </cell>
        </row>
        <row r="1220">
          <cell r="A1220">
            <v>350</v>
          </cell>
          <cell r="M1220">
            <v>28.84</v>
          </cell>
        </row>
        <row r="1221">
          <cell r="M1221">
            <v>0</v>
          </cell>
        </row>
        <row r="1222">
          <cell r="M1222">
            <v>0</v>
          </cell>
        </row>
        <row r="1223">
          <cell r="M1223">
            <v>0</v>
          </cell>
        </row>
        <row r="1224">
          <cell r="M1224">
            <v>0</v>
          </cell>
        </row>
        <row r="1225">
          <cell r="M1225">
            <v>0</v>
          </cell>
        </row>
        <row r="1226">
          <cell r="M1226">
            <v>0</v>
          </cell>
        </row>
        <row r="1227">
          <cell r="M1227">
            <v>0</v>
          </cell>
        </row>
        <row r="1228">
          <cell r="M1228">
            <v>0</v>
          </cell>
        </row>
        <row r="1229">
          <cell r="M1229">
            <v>0</v>
          </cell>
        </row>
        <row r="1230">
          <cell r="M1230">
            <v>0</v>
          </cell>
        </row>
        <row r="1231">
          <cell r="M1231">
            <v>0</v>
          </cell>
        </row>
        <row r="1232">
          <cell r="A1232" t="str">
            <v>S56</v>
          </cell>
          <cell r="M1232">
            <v>0</v>
          </cell>
        </row>
        <row r="1235">
          <cell r="M1235">
            <v>56</v>
          </cell>
        </row>
        <row r="1238">
          <cell r="A1238">
            <v>11</v>
          </cell>
          <cell r="M1238">
            <v>1.1200000000000001</v>
          </cell>
        </row>
        <row r="1239">
          <cell r="A1239">
            <v>13</v>
          </cell>
          <cell r="M1239">
            <v>1.456</v>
          </cell>
        </row>
        <row r="1240">
          <cell r="A1240">
            <v>15</v>
          </cell>
          <cell r="M1240">
            <v>0.56000000000000005</v>
          </cell>
        </row>
        <row r="1241">
          <cell r="A1241">
            <v>128</v>
          </cell>
          <cell r="M1241">
            <v>5.6000000000000001E-2</v>
          </cell>
        </row>
        <row r="1242">
          <cell r="A1242">
            <v>257</v>
          </cell>
          <cell r="M1242">
            <v>57.68</v>
          </cell>
        </row>
        <row r="1243">
          <cell r="M1243">
            <v>0</v>
          </cell>
        </row>
        <row r="1244">
          <cell r="M1244">
            <v>0</v>
          </cell>
        </row>
        <row r="1245">
          <cell r="M1245">
            <v>0</v>
          </cell>
        </row>
        <row r="1246">
          <cell r="M1246">
            <v>0</v>
          </cell>
        </row>
        <row r="1247">
          <cell r="M1247">
            <v>0</v>
          </cell>
        </row>
        <row r="1248">
          <cell r="M1248">
            <v>0</v>
          </cell>
        </row>
        <row r="1249">
          <cell r="M1249">
            <v>0</v>
          </cell>
        </row>
        <row r="1250">
          <cell r="M1250">
            <v>0</v>
          </cell>
        </row>
        <row r="1251">
          <cell r="M1251">
            <v>0</v>
          </cell>
        </row>
        <row r="1252">
          <cell r="M1252">
            <v>0</v>
          </cell>
        </row>
        <row r="1253">
          <cell r="M1253">
            <v>0</v>
          </cell>
        </row>
        <row r="1254">
          <cell r="A1254" t="str">
            <v>S57</v>
          </cell>
          <cell r="M1254">
            <v>0</v>
          </cell>
        </row>
        <row r="1257">
          <cell r="M1257">
            <v>2800</v>
          </cell>
        </row>
        <row r="1260">
          <cell r="A1260">
            <v>11</v>
          </cell>
          <cell r="M1260">
            <v>56</v>
          </cell>
        </row>
        <row r="1261">
          <cell r="A1261">
            <v>13</v>
          </cell>
          <cell r="M1261">
            <v>72.8</v>
          </cell>
        </row>
        <row r="1262">
          <cell r="A1262">
            <v>15</v>
          </cell>
          <cell r="M1262">
            <v>28</v>
          </cell>
        </row>
        <row r="1263">
          <cell r="A1263">
            <v>128</v>
          </cell>
          <cell r="M1263">
            <v>2.8000000000000003</v>
          </cell>
        </row>
        <row r="1264">
          <cell r="A1264">
            <v>258</v>
          </cell>
          <cell r="M1264">
            <v>2884</v>
          </cell>
        </row>
        <row r="1265">
          <cell r="M1265">
            <v>0</v>
          </cell>
        </row>
        <row r="1266">
          <cell r="M1266">
            <v>0</v>
          </cell>
        </row>
        <row r="1267">
          <cell r="M1267">
            <v>0</v>
          </cell>
        </row>
        <row r="1268">
          <cell r="M1268">
            <v>0</v>
          </cell>
        </row>
        <row r="1269">
          <cell r="M1269">
            <v>0</v>
          </cell>
        </row>
        <row r="1270">
          <cell r="M1270">
            <v>0</v>
          </cell>
        </row>
        <row r="1271">
          <cell r="M1271">
            <v>0</v>
          </cell>
        </row>
        <row r="1272">
          <cell r="M1272">
            <v>0</v>
          </cell>
        </row>
        <row r="1273">
          <cell r="M1273">
            <v>0</v>
          </cell>
        </row>
        <row r="1274">
          <cell r="M1274">
            <v>0</v>
          </cell>
        </row>
        <row r="1275">
          <cell r="M1275">
            <v>0</v>
          </cell>
        </row>
        <row r="1276">
          <cell r="A1276" t="str">
            <v>S58</v>
          </cell>
          <cell r="M1276">
            <v>0</v>
          </cell>
        </row>
        <row r="1279">
          <cell r="M1279">
            <v>80</v>
          </cell>
        </row>
        <row r="1282">
          <cell r="A1282">
            <v>11</v>
          </cell>
          <cell r="M1282">
            <v>1.6</v>
          </cell>
        </row>
        <row r="1283">
          <cell r="A1283">
            <v>13</v>
          </cell>
          <cell r="M1283">
            <v>2.4</v>
          </cell>
        </row>
        <row r="1284">
          <cell r="A1284">
            <v>15</v>
          </cell>
          <cell r="M1284">
            <v>0.8</v>
          </cell>
        </row>
        <row r="1285">
          <cell r="A1285">
            <v>195</v>
          </cell>
          <cell r="M1285">
            <v>84</v>
          </cell>
        </row>
        <row r="1286">
          <cell r="M1286">
            <v>0</v>
          </cell>
        </row>
        <row r="1287">
          <cell r="M1287">
            <v>0</v>
          </cell>
        </row>
        <row r="1288">
          <cell r="M1288">
            <v>0</v>
          </cell>
        </row>
        <row r="1289">
          <cell r="M1289">
            <v>0</v>
          </cell>
        </row>
        <row r="1290">
          <cell r="M1290">
            <v>0</v>
          </cell>
        </row>
        <row r="1291">
          <cell r="M1291">
            <v>0</v>
          </cell>
        </row>
        <row r="1292">
          <cell r="M1292">
            <v>0</v>
          </cell>
        </row>
        <row r="1293">
          <cell r="M1293">
            <v>0</v>
          </cell>
        </row>
        <row r="1294">
          <cell r="M1294">
            <v>0</v>
          </cell>
        </row>
        <row r="1295">
          <cell r="M1295">
            <v>0</v>
          </cell>
        </row>
        <row r="1296">
          <cell r="M1296">
            <v>0</v>
          </cell>
        </row>
        <row r="1297">
          <cell r="M1297">
            <v>0</v>
          </cell>
        </row>
        <row r="1298">
          <cell r="A1298" t="str">
            <v>S59</v>
          </cell>
          <cell r="M1298">
            <v>0</v>
          </cell>
        </row>
        <row r="1301">
          <cell r="M1301">
            <v>28</v>
          </cell>
        </row>
        <row r="1304">
          <cell r="A1304">
            <v>11</v>
          </cell>
          <cell r="M1304">
            <v>0.56000000000000005</v>
          </cell>
        </row>
        <row r="1305">
          <cell r="A1305">
            <v>13</v>
          </cell>
          <cell r="M1305">
            <v>0.84</v>
          </cell>
        </row>
        <row r="1306">
          <cell r="A1306">
            <v>15</v>
          </cell>
          <cell r="M1306">
            <v>0.28000000000000003</v>
          </cell>
        </row>
        <row r="1307">
          <cell r="A1307">
            <v>199</v>
          </cell>
          <cell r="M1307">
            <v>29.400000000000002</v>
          </cell>
        </row>
        <row r="1308">
          <cell r="M1308">
            <v>0</v>
          </cell>
        </row>
        <row r="1309">
          <cell r="M1309">
            <v>0</v>
          </cell>
        </row>
        <row r="1310">
          <cell r="M1310">
            <v>0</v>
          </cell>
        </row>
        <row r="1311">
          <cell r="M1311">
            <v>0</v>
          </cell>
        </row>
        <row r="1312">
          <cell r="M1312">
            <v>0</v>
          </cell>
        </row>
        <row r="1313">
          <cell r="M1313">
            <v>0</v>
          </cell>
        </row>
        <row r="1314">
          <cell r="M1314">
            <v>0</v>
          </cell>
        </row>
        <row r="1315">
          <cell r="M1315">
            <v>0</v>
          </cell>
        </row>
        <row r="1316">
          <cell r="M1316">
            <v>0</v>
          </cell>
        </row>
        <row r="1317">
          <cell r="M1317">
            <v>0</v>
          </cell>
        </row>
        <row r="1318">
          <cell r="M1318">
            <v>0</v>
          </cell>
        </row>
        <row r="1319">
          <cell r="M1319">
            <v>0</v>
          </cell>
        </row>
        <row r="1320">
          <cell r="A1320" t="str">
            <v>S60</v>
          </cell>
          <cell r="M1320">
            <v>0</v>
          </cell>
        </row>
        <row r="1323">
          <cell r="M1323">
            <v>90.8</v>
          </cell>
        </row>
        <row r="1326">
          <cell r="A1326">
            <v>11</v>
          </cell>
          <cell r="M1326">
            <v>1.8160000000000001</v>
          </cell>
        </row>
        <row r="1327">
          <cell r="A1327">
            <v>13</v>
          </cell>
          <cell r="M1327">
            <v>2.7239999999999998</v>
          </cell>
        </row>
        <row r="1328">
          <cell r="A1328">
            <v>15</v>
          </cell>
          <cell r="M1328">
            <v>0.90800000000000003</v>
          </cell>
        </row>
        <row r="1329">
          <cell r="A1329">
            <v>208</v>
          </cell>
          <cell r="M1329">
            <v>95.34</v>
          </cell>
        </row>
        <row r="1330">
          <cell r="M1330">
            <v>0</v>
          </cell>
        </row>
        <row r="1331">
          <cell r="M1331">
            <v>0</v>
          </cell>
        </row>
        <row r="1332">
          <cell r="M1332">
            <v>0</v>
          </cell>
        </row>
        <row r="1333">
          <cell r="M1333">
            <v>0</v>
          </cell>
        </row>
        <row r="1334">
          <cell r="M1334">
            <v>0</v>
          </cell>
        </row>
        <row r="1335">
          <cell r="M1335">
            <v>0</v>
          </cell>
        </row>
        <row r="1336">
          <cell r="M1336">
            <v>0</v>
          </cell>
        </row>
        <row r="1337">
          <cell r="M1337">
            <v>0</v>
          </cell>
        </row>
        <row r="1338">
          <cell r="M1338">
            <v>0</v>
          </cell>
        </row>
        <row r="1339">
          <cell r="M1339">
            <v>0</v>
          </cell>
        </row>
        <row r="1340">
          <cell r="M1340">
            <v>0</v>
          </cell>
        </row>
        <row r="1341">
          <cell r="M1341">
            <v>0</v>
          </cell>
        </row>
        <row r="1342">
          <cell r="A1342" t="str">
            <v>S61</v>
          </cell>
          <cell r="M1342">
            <v>0</v>
          </cell>
        </row>
        <row r="1345">
          <cell r="M1345">
            <v>154.80000000000001</v>
          </cell>
        </row>
        <row r="1348">
          <cell r="A1348">
            <v>11</v>
          </cell>
          <cell r="M1348">
            <v>3.0960000000000001</v>
          </cell>
        </row>
        <row r="1349">
          <cell r="A1349">
            <v>13</v>
          </cell>
          <cell r="M1349">
            <v>4.6440000000000001</v>
          </cell>
        </row>
        <row r="1350">
          <cell r="A1350">
            <v>15</v>
          </cell>
          <cell r="M1350">
            <v>1.548</v>
          </cell>
        </row>
        <row r="1351">
          <cell r="A1351">
            <v>211</v>
          </cell>
          <cell r="M1351">
            <v>162.54000000000002</v>
          </cell>
        </row>
        <row r="1352">
          <cell r="M1352">
            <v>0</v>
          </cell>
        </row>
        <row r="1353">
          <cell r="M1353">
            <v>0</v>
          </cell>
        </row>
        <row r="1354">
          <cell r="M1354">
            <v>0</v>
          </cell>
        </row>
        <row r="1355">
          <cell r="M1355">
            <v>0</v>
          </cell>
        </row>
        <row r="1356">
          <cell r="M1356">
            <v>0</v>
          </cell>
        </row>
        <row r="1357">
          <cell r="M1357">
            <v>0</v>
          </cell>
        </row>
        <row r="1358">
          <cell r="M1358">
            <v>0</v>
          </cell>
        </row>
        <row r="1359">
          <cell r="M1359">
            <v>0</v>
          </cell>
        </row>
        <row r="1360">
          <cell r="M1360">
            <v>0</v>
          </cell>
        </row>
        <row r="1361">
          <cell r="M1361">
            <v>0</v>
          </cell>
        </row>
        <row r="1362">
          <cell r="M1362">
            <v>0</v>
          </cell>
        </row>
        <row r="1363">
          <cell r="M1363">
            <v>0</v>
          </cell>
        </row>
        <row r="1364">
          <cell r="A1364" t="str">
            <v>S62</v>
          </cell>
          <cell r="M1364">
            <v>0</v>
          </cell>
        </row>
        <row r="1367">
          <cell r="M1367">
            <v>14</v>
          </cell>
        </row>
        <row r="1370">
          <cell r="A1370">
            <v>11</v>
          </cell>
          <cell r="M1370">
            <v>0.28000000000000003</v>
          </cell>
        </row>
        <row r="1371">
          <cell r="A1371">
            <v>13</v>
          </cell>
          <cell r="M1371">
            <v>0.42</v>
          </cell>
        </row>
        <row r="1372">
          <cell r="A1372">
            <v>15</v>
          </cell>
          <cell r="M1372">
            <v>0.14000000000000001</v>
          </cell>
        </row>
        <row r="1373">
          <cell r="A1373">
            <v>224</v>
          </cell>
          <cell r="M1373">
            <v>14.700000000000001</v>
          </cell>
        </row>
        <row r="1374">
          <cell r="M1374">
            <v>0</v>
          </cell>
        </row>
        <row r="1375">
          <cell r="M1375">
            <v>0</v>
          </cell>
        </row>
        <row r="1376">
          <cell r="M1376">
            <v>0</v>
          </cell>
        </row>
        <row r="1377">
          <cell r="M1377">
            <v>0</v>
          </cell>
        </row>
        <row r="1378">
          <cell r="M1378">
            <v>0</v>
          </cell>
        </row>
        <row r="1379">
          <cell r="M1379">
            <v>0</v>
          </cell>
        </row>
        <row r="1380">
          <cell r="M1380">
            <v>0</v>
          </cell>
        </row>
        <row r="1381">
          <cell r="M1381">
            <v>0</v>
          </cell>
        </row>
        <row r="1382">
          <cell r="M1382">
            <v>0</v>
          </cell>
        </row>
        <row r="1383">
          <cell r="M1383">
            <v>0</v>
          </cell>
        </row>
        <row r="1384">
          <cell r="M1384">
            <v>0</v>
          </cell>
        </row>
        <row r="1385">
          <cell r="M1385">
            <v>0</v>
          </cell>
        </row>
        <row r="1386">
          <cell r="A1386" t="str">
            <v>S63</v>
          </cell>
          <cell r="M1386">
            <v>0</v>
          </cell>
        </row>
        <row r="1389">
          <cell r="M1389">
            <v>38</v>
          </cell>
        </row>
        <row r="1392">
          <cell r="A1392">
            <v>11</v>
          </cell>
          <cell r="M1392">
            <v>0.76</v>
          </cell>
        </row>
        <row r="1393">
          <cell r="A1393">
            <v>13</v>
          </cell>
          <cell r="M1393">
            <v>1.1399999999999999</v>
          </cell>
        </row>
        <row r="1394">
          <cell r="A1394">
            <v>15</v>
          </cell>
          <cell r="M1394">
            <v>0.38</v>
          </cell>
        </row>
        <row r="1395">
          <cell r="A1395">
            <v>230</v>
          </cell>
          <cell r="M1395">
            <v>39.9</v>
          </cell>
        </row>
        <row r="1396">
          <cell r="M1396">
            <v>0</v>
          </cell>
        </row>
        <row r="1397">
          <cell r="M1397">
            <v>0</v>
          </cell>
        </row>
        <row r="1398">
          <cell r="M1398">
            <v>0</v>
          </cell>
        </row>
        <row r="1399">
          <cell r="M1399">
            <v>0</v>
          </cell>
        </row>
        <row r="1400">
          <cell r="M1400">
            <v>0</v>
          </cell>
        </row>
        <row r="1401">
          <cell r="M1401">
            <v>0</v>
          </cell>
        </row>
        <row r="1402">
          <cell r="M1402">
            <v>0</v>
          </cell>
        </row>
        <row r="1403">
          <cell r="M1403">
            <v>0</v>
          </cell>
        </row>
        <row r="1404">
          <cell r="M1404">
            <v>0</v>
          </cell>
        </row>
        <row r="1405">
          <cell r="M1405">
            <v>0</v>
          </cell>
        </row>
        <row r="1406">
          <cell r="M1406">
            <v>0</v>
          </cell>
        </row>
        <row r="1407">
          <cell r="M1407">
            <v>0</v>
          </cell>
        </row>
        <row r="1408">
          <cell r="A1408" t="str">
            <v>S64</v>
          </cell>
          <cell r="M1408">
            <v>0</v>
          </cell>
        </row>
        <row r="1411">
          <cell r="M1411">
            <v>17</v>
          </cell>
        </row>
        <row r="1414">
          <cell r="A1414">
            <v>11</v>
          </cell>
          <cell r="M1414">
            <v>0.34</v>
          </cell>
        </row>
        <row r="1415">
          <cell r="A1415">
            <v>13</v>
          </cell>
          <cell r="M1415">
            <v>0.51</v>
          </cell>
        </row>
        <row r="1416">
          <cell r="A1416">
            <v>15</v>
          </cell>
          <cell r="M1416">
            <v>0.17</v>
          </cell>
        </row>
        <row r="1417">
          <cell r="A1417">
            <v>233</v>
          </cell>
          <cell r="M1417">
            <v>17.850000000000001</v>
          </cell>
        </row>
        <row r="1418">
          <cell r="M1418">
            <v>0</v>
          </cell>
        </row>
        <row r="1419">
          <cell r="M1419">
            <v>0</v>
          </cell>
        </row>
        <row r="1420">
          <cell r="M1420">
            <v>0</v>
          </cell>
        </row>
        <row r="1421">
          <cell r="M1421">
            <v>0</v>
          </cell>
        </row>
        <row r="1422">
          <cell r="M1422">
            <v>0</v>
          </cell>
        </row>
        <row r="1423">
          <cell r="M1423">
            <v>0</v>
          </cell>
        </row>
        <row r="1424">
          <cell r="M1424">
            <v>0</v>
          </cell>
        </row>
        <row r="1425">
          <cell r="M1425">
            <v>0</v>
          </cell>
        </row>
        <row r="1426">
          <cell r="M1426">
            <v>0</v>
          </cell>
        </row>
        <row r="1427">
          <cell r="M1427">
            <v>0</v>
          </cell>
        </row>
        <row r="1428">
          <cell r="M1428">
            <v>0</v>
          </cell>
        </row>
        <row r="1429">
          <cell r="M1429">
            <v>0</v>
          </cell>
        </row>
        <row r="1430">
          <cell r="A1430" t="str">
            <v>S65</v>
          </cell>
          <cell r="M1430">
            <v>0</v>
          </cell>
        </row>
        <row r="1433">
          <cell r="M1433">
            <v>5</v>
          </cell>
        </row>
        <row r="1436">
          <cell r="A1436">
            <v>283</v>
          </cell>
          <cell r="M1436">
            <v>5</v>
          </cell>
        </row>
        <row r="1437">
          <cell r="M1437">
            <v>0</v>
          </cell>
        </row>
        <row r="1438">
          <cell r="M1438">
            <v>0</v>
          </cell>
        </row>
        <row r="1439">
          <cell r="M1439">
            <v>0</v>
          </cell>
        </row>
        <row r="1440">
          <cell r="M1440">
            <v>0</v>
          </cell>
        </row>
        <row r="1441">
          <cell r="M1441">
            <v>0</v>
          </cell>
        </row>
        <row r="1442">
          <cell r="M1442">
            <v>0</v>
          </cell>
        </row>
        <row r="1443">
          <cell r="M1443">
            <v>0</v>
          </cell>
        </row>
        <row r="1444">
          <cell r="M1444">
            <v>0</v>
          </cell>
        </row>
        <row r="1445">
          <cell r="M1445">
            <v>0</v>
          </cell>
        </row>
        <row r="1446">
          <cell r="M1446">
            <v>0</v>
          </cell>
        </row>
        <row r="1447">
          <cell r="M1447">
            <v>0</v>
          </cell>
        </row>
        <row r="1448">
          <cell r="M1448">
            <v>0</v>
          </cell>
        </row>
        <row r="1449">
          <cell r="M1449">
            <v>0</v>
          </cell>
        </row>
        <row r="1450">
          <cell r="M1450">
            <v>0</v>
          </cell>
        </row>
        <row r="1451">
          <cell r="M1451">
            <v>0</v>
          </cell>
        </row>
        <row r="1452">
          <cell r="A1452" t="str">
            <v>S66</v>
          </cell>
          <cell r="M1452">
            <v>0</v>
          </cell>
        </row>
        <row r="1455">
          <cell r="M1455">
            <v>7680</v>
          </cell>
        </row>
        <row r="1458">
          <cell r="A1458">
            <v>13</v>
          </cell>
          <cell r="M1458">
            <v>30.72</v>
          </cell>
        </row>
        <row r="1459">
          <cell r="A1459">
            <v>15</v>
          </cell>
          <cell r="M1459">
            <v>7.68</v>
          </cell>
        </row>
        <row r="1460">
          <cell r="M1460">
            <v>0</v>
          </cell>
        </row>
        <row r="1461">
          <cell r="M1461">
            <v>0</v>
          </cell>
        </row>
        <row r="1462">
          <cell r="M1462">
            <v>0</v>
          </cell>
        </row>
        <row r="1463">
          <cell r="M1463">
            <v>0</v>
          </cell>
        </row>
        <row r="1464">
          <cell r="M1464">
            <v>0</v>
          </cell>
        </row>
        <row r="1465">
          <cell r="M1465">
            <v>0</v>
          </cell>
        </row>
        <row r="1466">
          <cell r="M1466">
            <v>0</v>
          </cell>
        </row>
        <row r="1467">
          <cell r="M1467">
            <v>0</v>
          </cell>
        </row>
        <row r="1468">
          <cell r="M1468">
            <v>0</v>
          </cell>
        </row>
        <row r="1469">
          <cell r="M1469">
            <v>0</v>
          </cell>
        </row>
        <row r="1470">
          <cell r="M1470">
            <v>0</v>
          </cell>
        </row>
        <row r="1471">
          <cell r="M1471">
            <v>0</v>
          </cell>
        </row>
        <row r="1472">
          <cell r="M1472">
            <v>0</v>
          </cell>
        </row>
        <row r="1473">
          <cell r="M1473">
            <v>0</v>
          </cell>
        </row>
        <row r="1474">
          <cell r="A1474" t="str">
            <v>S67</v>
          </cell>
          <cell r="M1474">
            <v>0</v>
          </cell>
        </row>
        <row r="1477">
          <cell r="M1477">
            <v>170</v>
          </cell>
        </row>
        <row r="1480">
          <cell r="A1480">
            <v>13</v>
          </cell>
          <cell r="M1480">
            <v>11.9</v>
          </cell>
        </row>
        <row r="1481">
          <cell r="A1481">
            <v>15</v>
          </cell>
          <cell r="M1481">
            <v>1.19</v>
          </cell>
        </row>
        <row r="1482">
          <cell r="A1482">
            <v>260</v>
          </cell>
          <cell r="M1482">
            <v>170</v>
          </cell>
        </row>
        <row r="1483">
          <cell r="M1483">
            <v>0</v>
          </cell>
        </row>
        <row r="1484">
          <cell r="M1484">
            <v>0</v>
          </cell>
        </row>
        <row r="1485">
          <cell r="M1485">
            <v>0</v>
          </cell>
        </row>
        <row r="1486">
          <cell r="M1486">
            <v>0</v>
          </cell>
        </row>
        <row r="1487">
          <cell r="M1487">
            <v>0</v>
          </cell>
        </row>
        <row r="1488">
          <cell r="M1488">
            <v>0</v>
          </cell>
        </row>
        <row r="1489">
          <cell r="M1489">
            <v>0</v>
          </cell>
        </row>
        <row r="1490">
          <cell r="M1490">
            <v>0</v>
          </cell>
        </row>
        <row r="1491">
          <cell r="M1491">
            <v>0</v>
          </cell>
        </row>
        <row r="1492">
          <cell r="M1492">
            <v>0</v>
          </cell>
        </row>
        <row r="1493">
          <cell r="M1493">
            <v>0</v>
          </cell>
        </row>
        <row r="1494">
          <cell r="M1494">
            <v>0</v>
          </cell>
        </row>
        <row r="1495">
          <cell r="M1495">
            <v>0</v>
          </cell>
        </row>
        <row r="1496">
          <cell r="A1496" t="str">
            <v>S68</v>
          </cell>
          <cell r="M1496">
            <v>0</v>
          </cell>
        </row>
        <row r="1499">
          <cell r="M1499">
            <v>19.2</v>
          </cell>
        </row>
        <row r="1502">
          <cell r="A1502">
            <v>11</v>
          </cell>
          <cell r="M1502">
            <v>4.992</v>
          </cell>
        </row>
        <row r="1503">
          <cell r="M1503">
            <v>0</v>
          </cell>
        </row>
        <row r="1504">
          <cell r="M1504">
            <v>0</v>
          </cell>
        </row>
        <row r="1505">
          <cell r="M1505">
            <v>0</v>
          </cell>
        </row>
        <row r="1506">
          <cell r="M1506">
            <v>0</v>
          </cell>
        </row>
        <row r="1507">
          <cell r="M1507">
            <v>0</v>
          </cell>
        </row>
        <row r="1508">
          <cell r="M1508">
            <v>0</v>
          </cell>
        </row>
        <row r="1509">
          <cell r="M1509">
            <v>0</v>
          </cell>
        </row>
        <row r="1510">
          <cell r="M1510">
            <v>0</v>
          </cell>
        </row>
        <row r="1511">
          <cell r="M1511">
            <v>0</v>
          </cell>
        </row>
        <row r="1512">
          <cell r="M1512">
            <v>0</v>
          </cell>
        </row>
        <row r="1513">
          <cell r="M1513">
            <v>0</v>
          </cell>
        </row>
        <row r="1514">
          <cell r="M1514">
            <v>0</v>
          </cell>
        </row>
        <row r="1515">
          <cell r="M1515">
            <v>0</v>
          </cell>
        </row>
        <row r="1516">
          <cell r="M1516">
            <v>0</v>
          </cell>
        </row>
        <row r="1517">
          <cell r="M1517">
            <v>0</v>
          </cell>
        </row>
        <row r="1518">
          <cell r="A1518" t="str">
            <v>S69</v>
          </cell>
          <cell r="M1518">
            <v>0</v>
          </cell>
        </row>
        <row r="1521">
          <cell r="M1521">
            <v>365</v>
          </cell>
        </row>
        <row r="1524">
          <cell r="A1524">
            <v>13</v>
          </cell>
          <cell r="M1524">
            <v>7.3</v>
          </cell>
        </row>
        <row r="1525">
          <cell r="A1525">
            <v>263</v>
          </cell>
          <cell r="M1525">
            <v>4380</v>
          </cell>
        </row>
        <row r="1526">
          <cell r="M1526">
            <v>0</v>
          </cell>
        </row>
        <row r="1527">
          <cell r="M1527">
            <v>0</v>
          </cell>
        </row>
        <row r="1528">
          <cell r="M1528">
            <v>0</v>
          </cell>
        </row>
        <row r="1529">
          <cell r="M1529">
            <v>0</v>
          </cell>
        </row>
        <row r="1530">
          <cell r="M1530">
            <v>0</v>
          </cell>
        </row>
        <row r="1531">
          <cell r="M1531">
            <v>0</v>
          </cell>
        </row>
        <row r="1532">
          <cell r="M1532">
            <v>0</v>
          </cell>
        </row>
        <row r="1533">
          <cell r="M1533">
            <v>0</v>
          </cell>
        </row>
        <row r="1534">
          <cell r="M1534">
            <v>0</v>
          </cell>
        </row>
        <row r="1535">
          <cell r="M1535">
            <v>0</v>
          </cell>
        </row>
        <row r="1536">
          <cell r="M1536">
            <v>0</v>
          </cell>
        </row>
        <row r="1537">
          <cell r="M1537">
            <v>0</v>
          </cell>
        </row>
        <row r="1538">
          <cell r="M1538">
            <v>0</v>
          </cell>
        </row>
        <row r="1539">
          <cell r="M1539">
            <v>0</v>
          </cell>
        </row>
        <row r="1540">
          <cell r="A1540" t="str">
            <v>S70</v>
          </cell>
          <cell r="M1540">
            <v>0</v>
          </cell>
        </row>
        <row r="1543">
          <cell r="M1543">
            <v>77</v>
          </cell>
        </row>
        <row r="1546">
          <cell r="A1546">
            <v>13</v>
          </cell>
          <cell r="M1546">
            <v>2.31</v>
          </cell>
        </row>
        <row r="1547">
          <cell r="A1547">
            <v>327</v>
          </cell>
          <cell r="M1547">
            <v>616</v>
          </cell>
        </row>
        <row r="1548">
          <cell r="M1548">
            <v>0</v>
          </cell>
        </row>
        <row r="1549">
          <cell r="M1549">
            <v>0</v>
          </cell>
        </row>
        <row r="1550">
          <cell r="M1550">
            <v>0</v>
          </cell>
        </row>
        <row r="1551">
          <cell r="M1551">
            <v>0</v>
          </cell>
        </row>
        <row r="1552">
          <cell r="M1552">
            <v>0</v>
          </cell>
        </row>
        <row r="1553">
          <cell r="M1553">
            <v>0</v>
          </cell>
        </row>
        <row r="1554">
          <cell r="M1554">
            <v>0</v>
          </cell>
        </row>
        <row r="1555">
          <cell r="M1555">
            <v>0</v>
          </cell>
        </row>
        <row r="1556">
          <cell r="M1556">
            <v>0</v>
          </cell>
        </row>
        <row r="1557">
          <cell r="M1557">
            <v>0</v>
          </cell>
        </row>
        <row r="1558">
          <cell r="M1558">
            <v>0</v>
          </cell>
        </row>
        <row r="1559">
          <cell r="M1559">
            <v>0</v>
          </cell>
        </row>
        <row r="1560">
          <cell r="M1560">
            <v>0</v>
          </cell>
        </row>
        <row r="1561">
          <cell r="M1561">
            <v>0</v>
          </cell>
        </row>
        <row r="1562">
          <cell r="A1562" t="str">
            <v>S71</v>
          </cell>
          <cell r="M1562">
            <v>0</v>
          </cell>
        </row>
        <row r="1565">
          <cell r="M1565">
            <v>17</v>
          </cell>
        </row>
        <row r="1568">
          <cell r="A1568">
            <v>11</v>
          </cell>
          <cell r="M1568">
            <v>1.1900000000000002</v>
          </cell>
        </row>
        <row r="1569">
          <cell r="A1569">
            <v>13</v>
          </cell>
          <cell r="M1569">
            <v>1.36</v>
          </cell>
        </row>
        <row r="1570">
          <cell r="A1570">
            <v>267</v>
          </cell>
          <cell r="M1570">
            <v>17</v>
          </cell>
        </row>
        <row r="1571">
          <cell r="M1571">
            <v>0</v>
          </cell>
        </row>
        <row r="1572">
          <cell r="M1572">
            <v>0</v>
          </cell>
        </row>
        <row r="1573">
          <cell r="M1573">
            <v>0</v>
          </cell>
        </row>
        <row r="1574">
          <cell r="M1574">
            <v>0</v>
          </cell>
        </row>
        <row r="1575">
          <cell r="M1575">
            <v>0</v>
          </cell>
        </row>
        <row r="1576">
          <cell r="M1576">
            <v>0</v>
          </cell>
        </row>
        <row r="1577">
          <cell r="M1577">
            <v>0</v>
          </cell>
        </row>
        <row r="1578">
          <cell r="M1578">
            <v>0</v>
          </cell>
        </row>
        <row r="1579">
          <cell r="M1579">
            <v>0</v>
          </cell>
        </row>
        <row r="1580">
          <cell r="M1580">
            <v>0</v>
          </cell>
        </row>
        <row r="1581">
          <cell r="M1581">
            <v>0</v>
          </cell>
        </row>
        <row r="1582">
          <cell r="M1582">
            <v>0</v>
          </cell>
        </row>
        <row r="1583">
          <cell r="M1583">
            <v>0</v>
          </cell>
        </row>
        <row r="1584">
          <cell r="A1584" t="str">
            <v>S72</v>
          </cell>
          <cell r="M1584">
            <v>0</v>
          </cell>
        </row>
        <row r="1587">
          <cell r="M1587">
            <v>4</v>
          </cell>
        </row>
        <row r="1590">
          <cell r="A1590">
            <v>11</v>
          </cell>
          <cell r="M1590">
            <v>0.28000000000000003</v>
          </cell>
        </row>
        <row r="1591">
          <cell r="A1591">
            <v>13</v>
          </cell>
          <cell r="M1591">
            <v>0.32</v>
          </cell>
        </row>
        <row r="1592">
          <cell r="A1592">
            <v>265</v>
          </cell>
          <cell r="M1592">
            <v>4</v>
          </cell>
        </row>
        <row r="1593">
          <cell r="M1593">
            <v>0</v>
          </cell>
        </row>
        <row r="1594">
          <cell r="M1594">
            <v>0</v>
          </cell>
        </row>
        <row r="1595">
          <cell r="M1595">
            <v>0</v>
          </cell>
        </row>
        <row r="1596">
          <cell r="M1596">
            <v>0</v>
          </cell>
        </row>
        <row r="1597">
          <cell r="M1597">
            <v>0</v>
          </cell>
        </row>
        <row r="1598">
          <cell r="M1598">
            <v>0</v>
          </cell>
        </row>
        <row r="1599">
          <cell r="M1599">
            <v>0</v>
          </cell>
        </row>
        <row r="1600">
          <cell r="M1600">
            <v>0</v>
          </cell>
        </row>
        <row r="1601">
          <cell r="M1601">
            <v>0</v>
          </cell>
        </row>
        <row r="1602">
          <cell r="M1602">
            <v>0</v>
          </cell>
        </row>
        <row r="1603">
          <cell r="M1603">
            <v>0</v>
          </cell>
        </row>
        <row r="1604">
          <cell r="M1604">
            <v>0</v>
          </cell>
        </row>
        <row r="1605">
          <cell r="M1605">
            <v>0</v>
          </cell>
        </row>
        <row r="1606">
          <cell r="A1606" t="str">
            <v>S73</v>
          </cell>
          <cell r="M1606">
            <v>0</v>
          </cell>
        </row>
        <row r="1609">
          <cell r="M1609">
            <v>12</v>
          </cell>
        </row>
        <row r="1612">
          <cell r="A1612">
            <v>11</v>
          </cell>
          <cell r="M1612">
            <v>0.84000000000000008</v>
          </cell>
        </row>
        <row r="1613">
          <cell r="A1613">
            <v>13</v>
          </cell>
          <cell r="M1613">
            <v>0.96</v>
          </cell>
        </row>
        <row r="1614">
          <cell r="A1614">
            <v>266</v>
          </cell>
          <cell r="M1614">
            <v>12</v>
          </cell>
        </row>
        <row r="1615">
          <cell r="M1615">
            <v>0</v>
          </cell>
        </row>
        <row r="1616">
          <cell r="M1616">
            <v>0</v>
          </cell>
        </row>
        <row r="1617">
          <cell r="M1617">
            <v>0</v>
          </cell>
        </row>
        <row r="1618">
          <cell r="M1618">
            <v>0</v>
          </cell>
        </row>
        <row r="1619">
          <cell r="M1619">
            <v>0</v>
          </cell>
        </row>
        <row r="1620">
          <cell r="M1620">
            <v>0</v>
          </cell>
        </row>
        <row r="1621">
          <cell r="M1621">
            <v>0</v>
          </cell>
        </row>
        <row r="1622">
          <cell r="M1622">
            <v>0</v>
          </cell>
        </row>
        <row r="1623">
          <cell r="M1623">
            <v>0</v>
          </cell>
        </row>
        <row r="1624">
          <cell r="M1624">
            <v>0</v>
          </cell>
        </row>
        <row r="1625">
          <cell r="M1625">
            <v>0</v>
          </cell>
        </row>
        <row r="1626">
          <cell r="M1626">
            <v>0</v>
          </cell>
        </row>
        <row r="1627">
          <cell r="M1627">
            <v>0</v>
          </cell>
        </row>
        <row r="1628">
          <cell r="A1628" t="str">
            <v>S74</v>
          </cell>
          <cell r="M1628">
            <v>0</v>
          </cell>
        </row>
        <row r="1631">
          <cell r="M1631">
            <v>2</v>
          </cell>
        </row>
        <row r="1634">
          <cell r="A1634">
            <v>11</v>
          </cell>
          <cell r="M1634">
            <v>0.14000000000000001</v>
          </cell>
        </row>
        <row r="1635">
          <cell r="A1635">
            <v>13</v>
          </cell>
          <cell r="M1635">
            <v>0.16</v>
          </cell>
        </row>
        <row r="1636">
          <cell r="A1636">
            <v>269</v>
          </cell>
          <cell r="M1636">
            <v>2</v>
          </cell>
        </row>
        <row r="1637">
          <cell r="M1637">
            <v>0</v>
          </cell>
        </row>
        <row r="1638">
          <cell r="M1638">
            <v>0</v>
          </cell>
        </row>
        <row r="1639">
          <cell r="M1639">
            <v>0</v>
          </cell>
        </row>
        <row r="1640">
          <cell r="M1640">
            <v>0</v>
          </cell>
        </row>
        <row r="1641">
          <cell r="M1641">
            <v>0</v>
          </cell>
        </row>
        <row r="1642">
          <cell r="M1642">
            <v>0</v>
          </cell>
        </row>
        <row r="1643">
          <cell r="M1643">
            <v>0</v>
          </cell>
        </row>
        <row r="1644">
          <cell r="M1644">
            <v>0</v>
          </cell>
        </row>
        <row r="1645">
          <cell r="M1645">
            <v>0</v>
          </cell>
        </row>
        <row r="1646">
          <cell r="M1646">
            <v>0</v>
          </cell>
        </row>
        <row r="1647">
          <cell r="M1647">
            <v>0</v>
          </cell>
        </row>
        <row r="1648">
          <cell r="M1648">
            <v>0</v>
          </cell>
        </row>
        <row r="1649">
          <cell r="M1649">
            <v>0</v>
          </cell>
        </row>
        <row r="1650">
          <cell r="A1650" t="str">
            <v>S75</v>
          </cell>
          <cell r="M1650">
            <v>0</v>
          </cell>
        </row>
        <row r="1653">
          <cell r="M1653">
            <v>8</v>
          </cell>
        </row>
        <row r="1656">
          <cell r="A1656">
            <v>13</v>
          </cell>
          <cell r="M1656">
            <v>1.68</v>
          </cell>
        </row>
        <row r="1657">
          <cell r="A1657">
            <v>134</v>
          </cell>
          <cell r="M1657">
            <v>8</v>
          </cell>
        </row>
        <row r="1658">
          <cell r="M1658">
            <v>0</v>
          </cell>
        </row>
        <row r="1659">
          <cell r="M1659">
            <v>0</v>
          </cell>
        </row>
        <row r="1660">
          <cell r="M1660">
            <v>0</v>
          </cell>
        </row>
        <row r="1661">
          <cell r="M1661">
            <v>0</v>
          </cell>
        </row>
        <row r="1662">
          <cell r="M1662">
            <v>0</v>
          </cell>
        </row>
        <row r="1663">
          <cell r="M1663">
            <v>0</v>
          </cell>
        </row>
        <row r="1664">
          <cell r="M1664">
            <v>0</v>
          </cell>
        </row>
        <row r="1665">
          <cell r="M1665">
            <v>0</v>
          </cell>
        </row>
        <row r="1666">
          <cell r="M1666">
            <v>0</v>
          </cell>
        </row>
        <row r="1667">
          <cell r="M1667">
            <v>0</v>
          </cell>
        </row>
        <row r="1668">
          <cell r="M1668">
            <v>0</v>
          </cell>
        </row>
        <row r="1669">
          <cell r="M1669">
            <v>0</v>
          </cell>
        </row>
        <row r="1670">
          <cell r="M1670">
            <v>0</v>
          </cell>
        </row>
        <row r="1671">
          <cell r="M1671">
            <v>0</v>
          </cell>
        </row>
        <row r="1672">
          <cell r="A1672" t="str">
            <v>S76</v>
          </cell>
          <cell r="M1672">
            <v>0</v>
          </cell>
        </row>
        <row r="1675">
          <cell r="M1675">
            <v>73</v>
          </cell>
        </row>
        <row r="1678">
          <cell r="A1678">
            <v>13</v>
          </cell>
          <cell r="M1678">
            <v>11.68</v>
          </cell>
        </row>
        <row r="1679">
          <cell r="A1679">
            <v>110</v>
          </cell>
          <cell r="M1679">
            <v>73</v>
          </cell>
        </row>
        <row r="1680">
          <cell r="M1680">
            <v>0</v>
          </cell>
        </row>
        <row r="1681">
          <cell r="M1681">
            <v>0</v>
          </cell>
        </row>
        <row r="1682">
          <cell r="M1682">
            <v>0</v>
          </cell>
        </row>
        <row r="1683">
          <cell r="M1683">
            <v>0</v>
          </cell>
        </row>
        <row r="1684">
          <cell r="M1684">
            <v>0</v>
          </cell>
        </row>
        <row r="1685">
          <cell r="M1685">
            <v>0</v>
          </cell>
        </row>
        <row r="1686">
          <cell r="M1686">
            <v>0</v>
          </cell>
        </row>
        <row r="1687">
          <cell r="M1687">
            <v>0</v>
          </cell>
        </row>
        <row r="1688">
          <cell r="M1688">
            <v>0</v>
          </cell>
        </row>
        <row r="1689">
          <cell r="M1689">
            <v>0</v>
          </cell>
        </row>
        <row r="1690">
          <cell r="M1690">
            <v>0</v>
          </cell>
        </row>
        <row r="1691">
          <cell r="M1691">
            <v>0</v>
          </cell>
        </row>
        <row r="1692">
          <cell r="M1692">
            <v>0</v>
          </cell>
        </row>
        <row r="1693">
          <cell r="M1693">
            <v>0</v>
          </cell>
        </row>
        <row r="1694">
          <cell r="A1694" t="str">
            <v>S77</v>
          </cell>
          <cell r="M1694">
            <v>0</v>
          </cell>
        </row>
        <row r="1697">
          <cell r="M1697">
            <v>12</v>
          </cell>
        </row>
        <row r="1700">
          <cell r="A1700">
            <v>13</v>
          </cell>
          <cell r="M1700">
            <v>1.7999999999999998</v>
          </cell>
        </row>
        <row r="1701">
          <cell r="A1701">
            <v>156</v>
          </cell>
          <cell r="M1701">
            <v>12</v>
          </cell>
        </row>
        <row r="1702">
          <cell r="M1702">
            <v>0</v>
          </cell>
        </row>
        <row r="1703">
          <cell r="M1703">
            <v>0</v>
          </cell>
        </row>
        <row r="1704">
          <cell r="M1704">
            <v>0</v>
          </cell>
        </row>
        <row r="1705">
          <cell r="M1705">
            <v>0</v>
          </cell>
        </row>
        <row r="1706">
          <cell r="M1706">
            <v>0</v>
          </cell>
        </row>
        <row r="1707">
          <cell r="M1707">
            <v>0</v>
          </cell>
        </row>
        <row r="1708">
          <cell r="M1708">
            <v>0</v>
          </cell>
        </row>
        <row r="1709">
          <cell r="M1709">
            <v>0</v>
          </cell>
        </row>
        <row r="1710">
          <cell r="M1710">
            <v>0</v>
          </cell>
        </row>
        <row r="1711">
          <cell r="M1711">
            <v>0</v>
          </cell>
        </row>
        <row r="1712">
          <cell r="M1712">
            <v>0</v>
          </cell>
        </row>
        <row r="1713">
          <cell r="M1713">
            <v>0</v>
          </cell>
        </row>
        <row r="1714">
          <cell r="M1714">
            <v>0</v>
          </cell>
        </row>
        <row r="1715">
          <cell r="M1715">
            <v>0</v>
          </cell>
        </row>
        <row r="1716">
          <cell r="A1716" t="str">
            <v>S78</v>
          </cell>
          <cell r="M1716">
            <v>0</v>
          </cell>
        </row>
        <row r="1719">
          <cell r="M1719">
            <v>68</v>
          </cell>
        </row>
        <row r="1722">
          <cell r="A1722">
            <v>13</v>
          </cell>
          <cell r="M1722">
            <v>6.8000000000000007</v>
          </cell>
        </row>
        <row r="1723">
          <cell r="A1723">
            <v>168</v>
          </cell>
          <cell r="M1723">
            <v>68</v>
          </cell>
        </row>
        <row r="1724">
          <cell r="M1724">
            <v>0</v>
          </cell>
        </row>
        <row r="1725">
          <cell r="M1725">
            <v>0</v>
          </cell>
        </row>
        <row r="1726">
          <cell r="M1726">
            <v>0</v>
          </cell>
        </row>
        <row r="1727">
          <cell r="M1727">
            <v>0</v>
          </cell>
        </row>
        <row r="1728">
          <cell r="M1728">
            <v>0</v>
          </cell>
        </row>
        <row r="1729">
          <cell r="M1729">
            <v>0</v>
          </cell>
        </row>
        <row r="1730">
          <cell r="M1730">
            <v>0</v>
          </cell>
        </row>
        <row r="1731">
          <cell r="M1731">
            <v>0</v>
          </cell>
        </row>
        <row r="1732">
          <cell r="M1732">
            <v>0</v>
          </cell>
        </row>
        <row r="1733">
          <cell r="M1733">
            <v>0</v>
          </cell>
        </row>
        <row r="1734">
          <cell r="M1734">
            <v>0</v>
          </cell>
        </row>
        <row r="1735">
          <cell r="M1735">
            <v>0</v>
          </cell>
        </row>
        <row r="1736">
          <cell r="M1736">
            <v>0</v>
          </cell>
        </row>
        <row r="1737">
          <cell r="M1737">
            <v>0</v>
          </cell>
        </row>
        <row r="1738">
          <cell r="A1738" t="str">
            <v>S79</v>
          </cell>
          <cell r="M1738">
            <v>0</v>
          </cell>
        </row>
        <row r="1741">
          <cell r="M1741">
            <v>284</v>
          </cell>
        </row>
        <row r="1744">
          <cell r="A1744">
            <v>13</v>
          </cell>
          <cell r="M1744">
            <v>22.72</v>
          </cell>
        </row>
        <row r="1745">
          <cell r="A1745">
            <v>174</v>
          </cell>
          <cell r="M1745">
            <v>284</v>
          </cell>
        </row>
        <row r="1746">
          <cell r="M1746">
            <v>0</v>
          </cell>
        </row>
        <row r="1747">
          <cell r="M1747">
            <v>0</v>
          </cell>
        </row>
        <row r="1748">
          <cell r="M1748">
            <v>0</v>
          </cell>
        </row>
        <row r="1749">
          <cell r="M1749">
            <v>0</v>
          </cell>
        </row>
        <row r="1750">
          <cell r="M1750">
            <v>0</v>
          </cell>
        </row>
        <row r="1751">
          <cell r="M1751">
            <v>0</v>
          </cell>
        </row>
        <row r="1752">
          <cell r="M1752">
            <v>0</v>
          </cell>
        </row>
        <row r="1753">
          <cell r="M1753">
            <v>0</v>
          </cell>
        </row>
        <row r="1754">
          <cell r="M1754">
            <v>0</v>
          </cell>
        </row>
        <row r="1755">
          <cell r="M1755">
            <v>0</v>
          </cell>
        </row>
        <row r="1756">
          <cell r="M1756">
            <v>0</v>
          </cell>
        </row>
        <row r="1757">
          <cell r="M1757">
            <v>0</v>
          </cell>
        </row>
        <row r="1758">
          <cell r="M1758">
            <v>0</v>
          </cell>
        </row>
        <row r="1759">
          <cell r="M1759">
            <v>0</v>
          </cell>
        </row>
        <row r="1760">
          <cell r="A1760" t="str">
            <v>S80</v>
          </cell>
          <cell r="M1760">
            <v>0</v>
          </cell>
        </row>
        <row r="1763">
          <cell r="M1763">
            <v>24</v>
          </cell>
        </row>
        <row r="1766">
          <cell r="A1766">
            <v>11</v>
          </cell>
          <cell r="M1766">
            <v>0.312</v>
          </cell>
        </row>
        <row r="1767">
          <cell r="A1767">
            <v>13</v>
          </cell>
          <cell r="M1767">
            <v>0.12</v>
          </cell>
        </row>
        <row r="1768">
          <cell r="A1768">
            <v>16</v>
          </cell>
          <cell r="M1768">
            <v>0.28800000000000003</v>
          </cell>
        </row>
        <row r="1769">
          <cell r="M1769">
            <v>0</v>
          </cell>
        </row>
        <row r="1770">
          <cell r="M1770">
            <v>0</v>
          </cell>
        </row>
        <row r="1771">
          <cell r="M1771">
            <v>0</v>
          </cell>
        </row>
        <row r="1772">
          <cell r="M1772">
            <v>0</v>
          </cell>
        </row>
        <row r="1773">
          <cell r="M1773">
            <v>0</v>
          </cell>
        </row>
        <row r="1774">
          <cell r="M1774">
            <v>0</v>
          </cell>
        </row>
        <row r="1775">
          <cell r="M1775">
            <v>0</v>
          </cell>
        </row>
        <row r="1776">
          <cell r="M1776">
            <v>0</v>
          </cell>
        </row>
        <row r="1777">
          <cell r="M1777">
            <v>0</v>
          </cell>
        </row>
        <row r="1778">
          <cell r="M1778">
            <v>0</v>
          </cell>
        </row>
        <row r="1779">
          <cell r="M1779">
            <v>0</v>
          </cell>
        </row>
        <row r="1780">
          <cell r="M1780">
            <v>0</v>
          </cell>
        </row>
        <row r="1781">
          <cell r="M1781">
            <v>0</v>
          </cell>
        </row>
        <row r="1782">
          <cell r="A1782" t="str">
            <v>S81</v>
          </cell>
          <cell r="M1782">
            <v>0</v>
          </cell>
        </row>
        <row r="1785">
          <cell r="M1785">
            <v>24</v>
          </cell>
        </row>
        <row r="1788">
          <cell r="A1788">
            <v>11</v>
          </cell>
          <cell r="M1788">
            <v>1.008</v>
          </cell>
        </row>
        <row r="1789">
          <cell r="A1789">
            <v>16</v>
          </cell>
          <cell r="M1789">
            <v>0.96</v>
          </cell>
        </row>
        <row r="1790">
          <cell r="M1790">
            <v>0</v>
          </cell>
        </row>
        <row r="1791">
          <cell r="M1791">
            <v>0</v>
          </cell>
        </row>
        <row r="1792">
          <cell r="M1792">
            <v>0</v>
          </cell>
        </row>
        <row r="1793">
          <cell r="M1793">
            <v>0</v>
          </cell>
        </row>
        <row r="1794">
          <cell r="M1794">
            <v>0</v>
          </cell>
        </row>
        <row r="1795">
          <cell r="M1795">
            <v>0</v>
          </cell>
        </row>
        <row r="1796">
          <cell r="M1796">
            <v>0</v>
          </cell>
        </row>
        <row r="1797">
          <cell r="M1797">
            <v>0</v>
          </cell>
        </row>
        <row r="1798">
          <cell r="M1798">
            <v>0</v>
          </cell>
        </row>
        <row r="1799">
          <cell r="M1799">
            <v>0</v>
          </cell>
        </row>
        <row r="1800">
          <cell r="M1800">
            <v>0</v>
          </cell>
        </row>
        <row r="1801">
          <cell r="M1801">
            <v>0</v>
          </cell>
        </row>
        <row r="1802">
          <cell r="M1802">
            <v>0</v>
          </cell>
        </row>
        <row r="1803">
          <cell r="M1803">
            <v>0</v>
          </cell>
        </row>
        <row r="1804">
          <cell r="A1804" t="str">
            <v>S82</v>
          </cell>
          <cell r="M1804">
            <v>0</v>
          </cell>
        </row>
        <row r="1807">
          <cell r="M1807">
            <v>76</v>
          </cell>
        </row>
        <row r="1810">
          <cell r="A1810">
            <v>11</v>
          </cell>
          <cell r="M1810">
            <v>0.30399999999999999</v>
          </cell>
        </row>
        <row r="1811">
          <cell r="A1811">
            <v>13</v>
          </cell>
          <cell r="M1811">
            <v>0.30399999999999999</v>
          </cell>
        </row>
        <row r="1812">
          <cell r="A1812">
            <v>15</v>
          </cell>
          <cell r="M1812">
            <v>0.22800000000000001</v>
          </cell>
        </row>
        <row r="1813">
          <cell r="M1813">
            <v>0</v>
          </cell>
        </row>
        <row r="1814">
          <cell r="M1814">
            <v>0</v>
          </cell>
        </row>
        <row r="1815">
          <cell r="M1815">
            <v>0</v>
          </cell>
        </row>
        <row r="1816">
          <cell r="M1816">
            <v>0</v>
          </cell>
        </row>
        <row r="1817">
          <cell r="M1817">
            <v>0</v>
          </cell>
        </row>
        <row r="1818">
          <cell r="M1818">
            <v>0</v>
          </cell>
        </row>
        <row r="1819">
          <cell r="M1819">
            <v>0</v>
          </cell>
        </row>
        <row r="1820">
          <cell r="M1820">
            <v>0</v>
          </cell>
        </row>
        <row r="1821">
          <cell r="M1821">
            <v>0</v>
          </cell>
        </row>
        <row r="1822">
          <cell r="M1822">
            <v>0</v>
          </cell>
        </row>
        <row r="1823">
          <cell r="M1823">
            <v>0</v>
          </cell>
        </row>
        <row r="1824">
          <cell r="M1824">
            <v>0</v>
          </cell>
        </row>
        <row r="1825">
          <cell r="M1825">
            <v>0</v>
          </cell>
        </row>
        <row r="1826">
          <cell r="A1826" t="str">
            <v>S83</v>
          </cell>
          <cell r="M1826">
            <v>0</v>
          </cell>
        </row>
        <row r="1829">
          <cell r="M1829">
            <v>320</v>
          </cell>
        </row>
        <row r="1832">
          <cell r="A1832">
            <v>11</v>
          </cell>
          <cell r="M1832">
            <v>1.92</v>
          </cell>
        </row>
        <row r="1833">
          <cell r="A1833">
            <v>13</v>
          </cell>
          <cell r="M1833">
            <v>2.2400000000000002</v>
          </cell>
        </row>
        <row r="1834">
          <cell r="A1834">
            <v>15</v>
          </cell>
          <cell r="M1834">
            <v>0.96</v>
          </cell>
        </row>
        <row r="1835">
          <cell r="M1835">
            <v>0</v>
          </cell>
        </row>
        <row r="1836">
          <cell r="M1836">
            <v>0</v>
          </cell>
        </row>
        <row r="1837">
          <cell r="M1837">
            <v>0</v>
          </cell>
        </row>
        <row r="1838">
          <cell r="M1838">
            <v>0</v>
          </cell>
        </row>
        <row r="1839">
          <cell r="M1839">
            <v>0</v>
          </cell>
        </row>
        <row r="1840">
          <cell r="M1840">
            <v>0</v>
          </cell>
        </row>
        <row r="1841">
          <cell r="M1841">
            <v>0</v>
          </cell>
        </row>
        <row r="1842">
          <cell r="M1842">
            <v>0</v>
          </cell>
        </row>
        <row r="1843">
          <cell r="M1843">
            <v>0</v>
          </cell>
        </row>
        <row r="1844">
          <cell r="M1844">
            <v>0</v>
          </cell>
        </row>
        <row r="1845">
          <cell r="M1845">
            <v>0</v>
          </cell>
        </row>
        <row r="1846">
          <cell r="M1846">
            <v>0</v>
          </cell>
        </row>
        <row r="1847">
          <cell r="M1847">
            <v>0</v>
          </cell>
        </row>
        <row r="1848">
          <cell r="A1848" t="str">
            <v>S84</v>
          </cell>
          <cell r="M1848">
            <v>0</v>
          </cell>
        </row>
        <row r="1851">
          <cell r="M1851">
            <v>174</v>
          </cell>
        </row>
        <row r="1854">
          <cell r="A1854">
            <v>11</v>
          </cell>
          <cell r="M1854">
            <v>1.044</v>
          </cell>
        </row>
        <row r="1855">
          <cell r="A1855">
            <v>13</v>
          </cell>
          <cell r="M1855">
            <v>1.5659999999999998</v>
          </cell>
        </row>
        <row r="1856">
          <cell r="A1856">
            <v>15</v>
          </cell>
          <cell r="M1856">
            <v>0.52200000000000002</v>
          </cell>
        </row>
        <row r="1857">
          <cell r="M1857">
            <v>0</v>
          </cell>
        </row>
        <row r="1858">
          <cell r="M1858">
            <v>0</v>
          </cell>
        </row>
        <row r="1859">
          <cell r="M1859">
            <v>0</v>
          </cell>
        </row>
        <row r="1860">
          <cell r="M1860">
            <v>0</v>
          </cell>
        </row>
        <row r="1861">
          <cell r="M1861">
            <v>0</v>
          </cell>
        </row>
        <row r="1862">
          <cell r="M1862">
            <v>0</v>
          </cell>
        </row>
        <row r="1863">
          <cell r="M1863">
            <v>0</v>
          </cell>
        </row>
        <row r="1864">
          <cell r="M1864">
            <v>0</v>
          </cell>
        </row>
        <row r="1865">
          <cell r="M1865">
            <v>0</v>
          </cell>
        </row>
        <row r="1866">
          <cell r="M1866">
            <v>0</v>
          </cell>
        </row>
        <row r="1867">
          <cell r="M1867">
            <v>0</v>
          </cell>
        </row>
        <row r="1868">
          <cell r="M1868">
            <v>0</v>
          </cell>
        </row>
        <row r="1869">
          <cell r="M1869">
            <v>0</v>
          </cell>
        </row>
        <row r="1870">
          <cell r="A1870" t="str">
            <v>S85</v>
          </cell>
          <cell r="M1870">
            <v>0</v>
          </cell>
        </row>
        <row r="1873">
          <cell r="M1873">
            <v>4340</v>
          </cell>
        </row>
        <row r="1876">
          <cell r="A1876">
            <v>13</v>
          </cell>
          <cell r="M1876">
            <v>4.34</v>
          </cell>
        </row>
        <row r="1877">
          <cell r="A1877">
            <v>15</v>
          </cell>
          <cell r="M1877">
            <v>4.34</v>
          </cell>
        </row>
        <row r="1878">
          <cell r="M1878">
            <v>0</v>
          </cell>
        </row>
        <row r="1879">
          <cell r="M1879">
            <v>0</v>
          </cell>
        </row>
        <row r="1880">
          <cell r="M1880">
            <v>0</v>
          </cell>
        </row>
        <row r="1881">
          <cell r="M1881">
            <v>0</v>
          </cell>
        </row>
        <row r="1882">
          <cell r="M1882">
            <v>0</v>
          </cell>
        </row>
        <row r="1883">
          <cell r="M1883">
            <v>0</v>
          </cell>
        </row>
        <row r="1884">
          <cell r="M1884">
            <v>0</v>
          </cell>
        </row>
        <row r="1885">
          <cell r="M1885">
            <v>0</v>
          </cell>
        </row>
        <row r="1886">
          <cell r="M1886">
            <v>0</v>
          </cell>
        </row>
        <row r="1887">
          <cell r="M1887">
            <v>0</v>
          </cell>
        </row>
        <row r="1888">
          <cell r="M1888">
            <v>0</v>
          </cell>
        </row>
        <row r="1889">
          <cell r="M1889">
            <v>0</v>
          </cell>
        </row>
        <row r="1890">
          <cell r="M1890">
            <v>0</v>
          </cell>
        </row>
        <row r="1891">
          <cell r="M1891">
            <v>0</v>
          </cell>
        </row>
        <row r="1892">
          <cell r="A1892" t="str">
            <v>S86</v>
          </cell>
          <cell r="M1892">
            <v>0</v>
          </cell>
        </row>
        <row r="1895">
          <cell r="M1895">
            <v>58</v>
          </cell>
        </row>
        <row r="1898">
          <cell r="A1898">
            <v>13</v>
          </cell>
          <cell r="M1898">
            <v>1.1599999999999999</v>
          </cell>
        </row>
        <row r="1899">
          <cell r="A1899">
            <v>15</v>
          </cell>
          <cell r="M1899">
            <v>0.11600000000000001</v>
          </cell>
        </row>
        <row r="1900">
          <cell r="M1900">
            <v>0</v>
          </cell>
        </row>
        <row r="1901">
          <cell r="M1901">
            <v>0</v>
          </cell>
        </row>
        <row r="1902">
          <cell r="M1902">
            <v>0</v>
          </cell>
        </row>
        <row r="1903">
          <cell r="M1903">
            <v>0</v>
          </cell>
        </row>
        <row r="1904">
          <cell r="M1904">
            <v>0</v>
          </cell>
        </row>
        <row r="1905">
          <cell r="M1905">
            <v>0</v>
          </cell>
        </row>
        <row r="1906">
          <cell r="M1906">
            <v>0</v>
          </cell>
        </row>
        <row r="1907">
          <cell r="M1907">
            <v>0</v>
          </cell>
        </row>
        <row r="1908">
          <cell r="M1908">
            <v>0</v>
          </cell>
        </row>
        <row r="1909">
          <cell r="M1909">
            <v>0</v>
          </cell>
        </row>
        <row r="1910">
          <cell r="M1910">
            <v>0</v>
          </cell>
        </row>
        <row r="1911">
          <cell r="M1911">
            <v>0</v>
          </cell>
        </row>
        <row r="1912">
          <cell r="M1912">
            <v>0</v>
          </cell>
        </row>
        <row r="1913">
          <cell r="M1913">
            <v>0</v>
          </cell>
        </row>
        <row r="1914">
          <cell r="A1914" t="str">
            <v>S87</v>
          </cell>
          <cell r="M1914">
            <v>0</v>
          </cell>
        </row>
        <row r="1917">
          <cell r="M1917">
            <v>365</v>
          </cell>
        </row>
        <row r="1920">
          <cell r="A1920">
            <v>13</v>
          </cell>
          <cell r="M1920">
            <v>21.9</v>
          </cell>
        </row>
        <row r="1921">
          <cell r="M1921">
            <v>0</v>
          </cell>
        </row>
        <row r="1922">
          <cell r="M1922">
            <v>0</v>
          </cell>
        </row>
        <row r="1923">
          <cell r="M1923">
            <v>0</v>
          </cell>
        </row>
        <row r="1924">
          <cell r="M1924">
            <v>0</v>
          </cell>
        </row>
        <row r="1925">
          <cell r="M1925">
            <v>0</v>
          </cell>
        </row>
        <row r="1926">
          <cell r="M1926">
            <v>0</v>
          </cell>
        </row>
        <row r="1927">
          <cell r="M1927">
            <v>0</v>
          </cell>
        </row>
        <row r="1928">
          <cell r="M1928">
            <v>0</v>
          </cell>
        </row>
        <row r="1929">
          <cell r="M1929">
            <v>0</v>
          </cell>
        </row>
        <row r="1930">
          <cell r="M1930">
            <v>0</v>
          </cell>
        </row>
        <row r="1931">
          <cell r="M1931">
            <v>0</v>
          </cell>
        </row>
        <row r="1932">
          <cell r="M1932">
            <v>0</v>
          </cell>
        </row>
        <row r="1933">
          <cell r="M1933">
            <v>0</v>
          </cell>
        </row>
        <row r="1934">
          <cell r="M1934">
            <v>0</v>
          </cell>
        </row>
        <row r="1935">
          <cell r="M1935">
            <v>0</v>
          </cell>
        </row>
        <row r="1936">
          <cell r="A1936" t="str">
            <v>S88</v>
          </cell>
          <cell r="M1936">
            <v>0</v>
          </cell>
        </row>
        <row r="1939">
          <cell r="M1939">
            <v>77</v>
          </cell>
        </row>
        <row r="1942">
          <cell r="A1942">
            <v>13</v>
          </cell>
          <cell r="M1942">
            <v>0.61599999999999999</v>
          </cell>
        </row>
        <row r="1943">
          <cell r="M1943">
            <v>0</v>
          </cell>
        </row>
        <row r="1944">
          <cell r="M1944">
            <v>0</v>
          </cell>
        </row>
        <row r="1945">
          <cell r="M1945">
            <v>0</v>
          </cell>
        </row>
        <row r="1946">
          <cell r="M1946">
            <v>0</v>
          </cell>
        </row>
        <row r="1947">
          <cell r="M1947">
            <v>0</v>
          </cell>
        </row>
        <row r="1948">
          <cell r="M1948">
            <v>0</v>
          </cell>
        </row>
        <row r="1949">
          <cell r="M1949">
            <v>0</v>
          </cell>
        </row>
        <row r="1950">
          <cell r="M1950">
            <v>0</v>
          </cell>
        </row>
        <row r="1951">
          <cell r="M1951">
            <v>0</v>
          </cell>
        </row>
        <row r="1952">
          <cell r="M1952">
            <v>0</v>
          </cell>
        </row>
        <row r="1953">
          <cell r="M1953">
            <v>0</v>
          </cell>
        </row>
        <row r="1954">
          <cell r="M1954">
            <v>0</v>
          </cell>
        </row>
        <row r="1955">
          <cell r="M1955">
            <v>0</v>
          </cell>
        </row>
        <row r="1956">
          <cell r="M1956">
            <v>0</v>
          </cell>
        </row>
        <row r="1957">
          <cell r="M1957">
            <v>0</v>
          </cell>
        </row>
        <row r="1958">
          <cell r="A1958" t="str">
            <v>S89</v>
          </cell>
          <cell r="M1958">
            <v>0</v>
          </cell>
        </row>
        <row r="1961">
          <cell r="M1961">
            <v>37</v>
          </cell>
        </row>
        <row r="1964">
          <cell r="A1964">
            <v>11</v>
          </cell>
          <cell r="M1964">
            <v>0.74</v>
          </cell>
        </row>
        <row r="1965">
          <cell r="A1965">
            <v>13</v>
          </cell>
          <cell r="M1965">
            <v>0.74</v>
          </cell>
        </row>
        <row r="1966">
          <cell r="M1966">
            <v>0</v>
          </cell>
        </row>
        <row r="1967">
          <cell r="M1967">
            <v>0</v>
          </cell>
        </row>
        <row r="1968">
          <cell r="M1968">
            <v>0</v>
          </cell>
        </row>
        <row r="1969">
          <cell r="M1969">
            <v>0</v>
          </cell>
        </row>
        <row r="1970">
          <cell r="M1970">
            <v>0</v>
          </cell>
        </row>
        <row r="1971">
          <cell r="M1971">
            <v>0</v>
          </cell>
        </row>
        <row r="1972">
          <cell r="M1972">
            <v>0</v>
          </cell>
        </row>
        <row r="1973">
          <cell r="M1973">
            <v>0</v>
          </cell>
        </row>
        <row r="1974">
          <cell r="M1974">
            <v>0</v>
          </cell>
        </row>
        <row r="1975">
          <cell r="M1975">
            <v>0</v>
          </cell>
        </row>
        <row r="1976">
          <cell r="M1976">
            <v>0</v>
          </cell>
        </row>
        <row r="1977">
          <cell r="M1977">
            <v>0</v>
          </cell>
        </row>
        <row r="1978">
          <cell r="M1978">
            <v>0</v>
          </cell>
        </row>
        <row r="1979">
          <cell r="M1979">
            <v>0</v>
          </cell>
        </row>
        <row r="1980">
          <cell r="A1980" t="str">
            <v>S90</v>
          </cell>
          <cell r="M1980">
            <v>0</v>
          </cell>
        </row>
        <row r="1983">
          <cell r="M1983">
            <v>4</v>
          </cell>
        </row>
        <row r="1986">
          <cell r="A1986">
            <v>13</v>
          </cell>
          <cell r="M1986">
            <v>0.24</v>
          </cell>
        </row>
        <row r="1987">
          <cell r="M1987">
            <v>0</v>
          </cell>
        </row>
        <row r="1988">
          <cell r="M1988">
            <v>0</v>
          </cell>
        </row>
        <row r="1989">
          <cell r="M1989">
            <v>0</v>
          </cell>
        </row>
        <row r="1990">
          <cell r="M1990">
            <v>0</v>
          </cell>
        </row>
        <row r="1991">
          <cell r="M1991">
            <v>0</v>
          </cell>
        </row>
        <row r="1992">
          <cell r="M1992">
            <v>0</v>
          </cell>
        </row>
        <row r="1993">
          <cell r="M1993">
            <v>0</v>
          </cell>
        </row>
        <row r="1994">
          <cell r="M1994">
            <v>0</v>
          </cell>
        </row>
        <row r="1995">
          <cell r="M1995">
            <v>0</v>
          </cell>
        </row>
        <row r="1996">
          <cell r="M1996">
            <v>0</v>
          </cell>
        </row>
        <row r="1997">
          <cell r="M1997">
            <v>0</v>
          </cell>
        </row>
        <row r="1998">
          <cell r="M1998">
            <v>0</v>
          </cell>
        </row>
        <row r="1999">
          <cell r="M1999">
            <v>0</v>
          </cell>
        </row>
        <row r="2000">
          <cell r="M2000">
            <v>0</v>
          </cell>
        </row>
        <row r="2001">
          <cell r="M2001">
            <v>0</v>
          </cell>
        </row>
        <row r="2002">
          <cell r="A2002" t="str">
            <v>S91</v>
          </cell>
          <cell r="M2002">
            <v>0</v>
          </cell>
        </row>
        <row r="2005">
          <cell r="M2005">
            <v>4</v>
          </cell>
        </row>
        <row r="2008">
          <cell r="A2008">
            <v>13</v>
          </cell>
          <cell r="M2008">
            <v>0.16</v>
          </cell>
        </row>
        <row r="2009">
          <cell r="M2009">
            <v>0</v>
          </cell>
        </row>
        <row r="2010">
          <cell r="M2010">
            <v>0</v>
          </cell>
        </row>
        <row r="2011">
          <cell r="M2011">
            <v>0</v>
          </cell>
        </row>
        <row r="2012">
          <cell r="M2012">
            <v>0</v>
          </cell>
        </row>
        <row r="2013">
          <cell r="M2013">
            <v>0</v>
          </cell>
        </row>
        <row r="2014">
          <cell r="M2014">
            <v>0</v>
          </cell>
        </row>
        <row r="2015">
          <cell r="M2015">
            <v>0</v>
          </cell>
        </row>
        <row r="2016">
          <cell r="M2016">
            <v>0</v>
          </cell>
        </row>
        <row r="2017">
          <cell r="M2017">
            <v>0</v>
          </cell>
        </row>
        <row r="2018">
          <cell r="M2018">
            <v>0</v>
          </cell>
        </row>
        <row r="2019">
          <cell r="M2019">
            <v>0</v>
          </cell>
        </row>
        <row r="2020">
          <cell r="M2020">
            <v>0</v>
          </cell>
        </row>
        <row r="2021">
          <cell r="M2021">
            <v>0</v>
          </cell>
        </row>
        <row r="2022">
          <cell r="M2022">
            <v>0</v>
          </cell>
        </row>
        <row r="2023">
          <cell r="M2023">
            <v>0</v>
          </cell>
        </row>
        <row r="2024">
          <cell r="A2024" t="str">
            <v>S92</v>
          </cell>
          <cell r="M2024">
            <v>0</v>
          </cell>
        </row>
        <row r="2027">
          <cell r="M2027">
            <v>12</v>
          </cell>
        </row>
        <row r="2030">
          <cell r="A2030">
            <v>13</v>
          </cell>
          <cell r="M2030">
            <v>0.48</v>
          </cell>
        </row>
        <row r="2031">
          <cell r="M2031">
            <v>0</v>
          </cell>
        </row>
        <row r="2032">
          <cell r="M2032">
            <v>0</v>
          </cell>
        </row>
        <row r="2033">
          <cell r="M2033">
            <v>0</v>
          </cell>
        </row>
        <row r="2034">
          <cell r="M2034">
            <v>0</v>
          </cell>
        </row>
        <row r="2035">
          <cell r="M2035">
            <v>0</v>
          </cell>
        </row>
        <row r="2036">
          <cell r="M2036">
            <v>0</v>
          </cell>
        </row>
        <row r="2037">
          <cell r="M2037">
            <v>0</v>
          </cell>
        </row>
        <row r="2038">
          <cell r="M2038">
            <v>0</v>
          </cell>
        </row>
        <row r="2039">
          <cell r="M2039">
            <v>0</v>
          </cell>
        </row>
        <row r="2040">
          <cell r="M2040">
            <v>0</v>
          </cell>
        </row>
        <row r="2041">
          <cell r="M2041">
            <v>0</v>
          </cell>
        </row>
        <row r="2042">
          <cell r="M2042">
            <v>0</v>
          </cell>
        </row>
        <row r="2043">
          <cell r="M2043">
            <v>0</v>
          </cell>
        </row>
        <row r="2044">
          <cell r="M2044">
            <v>0</v>
          </cell>
        </row>
        <row r="2045">
          <cell r="M2045">
            <v>0</v>
          </cell>
        </row>
        <row r="2046">
          <cell r="A2046" t="str">
            <v>S93</v>
          </cell>
          <cell r="M2046">
            <v>0</v>
          </cell>
        </row>
        <row r="2049">
          <cell r="M2049">
            <v>126</v>
          </cell>
        </row>
        <row r="2052">
          <cell r="A2052">
            <v>13</v>
          </cell>
          <cell r="M2052">
            <v>3.78</v>
          </cell>
        </row>
        <row r="2053">
          <cell r="M2053">
            <v>0</v>
          </cell>
        </row>
        <row r="2054">
          <cell r="M2054">
            <v>0</v>
          </cell>
        </row>
        <row r="2055">
          <cell r="M2055">
            <v>0</v>
          </cell>
        </row>
        <row r="2056">
          <cell r="M2056">
            <v>0</v>
          </cell>
        </row>
        <row r="2057">
          <cell r="M2057">
            <v>0</v>
          </cell>
        </row>
        <row r="2058">
          <cell r="M2058">
            <v>0</v>
          </cell>
        </row>
        <row r="2059">
          <cell r="M2059">
            <v>0</v>
          </cell>
        </row>
        <row r="2060">
          <cell r="M2060">
            <v>0</v>
          </cell>
        </row>
        <row r="2061">
          <cell r="M2061">
            <v>0</v>
          </cell>
        </row>
        <row r="2062">
          <cell r="M2062">
            <v>0</v>
          </cell>
        </row>
        <row r="2063">
          <cell r="M2063">
            <v>0</v>
          </cell>
        </row>
        <row r="2064">
          <cell r="M2064">
            <v>0</v>
          </cell>
        </row>
        <row r="2065">
          <cell r="M2065">
            <v>0</v>
          </cell>
        </row>
        <row r="2066">
          <cell r="M2066">
            <v>0</v>
          </cell>
        </row>
        <row r="2067">
          <cell r="M2067">
            <v>0</v>
          </cell>
        </row>
        <row r="2068">
          <cell r="A2068" t="str">
            <v>S94</v>
          </cell>
          <cell r="M2068">
            <v>0</v>
          </cell>
        </row>
        <row r="2071">
          <cell r="M2071">
            <v>21</v>
          </cell>
        </row>
        <row r="2074">
          <cell r="A2074">
            <v>13</v>
          </cell>
          <cell r="M2074">
            <v>0.42</v>
          </cell>
        </row>
        <row r="2075">
          <cell r="M2075">
            <v>0</v>
          </cell>
        </row>
        <row r="2076">
          <cell r="M2076">
            <v>0</v>
          </cell>
        </row>
        <row r="2077">
          <cell r="M2077">
            <v>0</v>
          </cell>
        </row>
        <row r="2078">
          <cell r="M2078">
            <v>0</v>
          </cell>
        </row>
        <row r="2079">
          <cell r="M2079">
            <v>0</v>
          </cell>
        </row>
        <row r="2080">
          <cell r="M2080">
            <v>0</v>
          </cell>
        </row>
        <row r="2081">
          <cell r="M2081">
            <v>0</v>
          </cell>
        </row>
        <row r="2082">
          <cell r="M2082">
            <v>0</v>
          </cell>
        </row>
        <row r="2083">
          <cell r="M2083">
            <v>0</v>
          </cell>
        </row>
        <row r="2084">
          <cell r="M2084">
            <v>0</v>
          </cell>
        </row>
        <row r="2085">
          <cell r="M2085">
            <v>0</v>
          </cell>
        </row>
        <row r="2086">
          <cell r="M2086">
            <v>0</v>
          </cell>
        </row>
        <row r="2087">
          <cell r="M2087">
            <v>0</v>
          </cell>
        </row>
        <row r="2088">
          <cell r="M2088">
            <v>0</v>
          </cell>
        </row>
        <row r="2089">
          <cell r="M2089">
            <v>0</v>
          </cell>
        </row>
        <row r="2090">
          <cell r="A2090" t="str">
            <v>S95</v>
          </cell>
          <cell r="M2090">
            <v>0</v>
          </cell>
        </row>
        <row r="2093">
          <cell r="M2093">
            <v>24</v>
          </cell>
        </row>
        <row r="2096">
          <cell r="A2096">
            <v>11</v>
          </cell>
          <cell r="M2096">
            <v>0.24</v>
          </cell>
        </row>
        <row r="2097">
          <cell r="A2097">
            <v>16</v>
          </cell>
          <cell r="M2097">
            <v>0.24</v>
          </cell>
        </row>
        <row r="2098">
          <cell r="M2098">
            <v>0</v>
          </cell>
        </row>
        <row r="2099">
          <cell r="M2099">
            <v>0</v>
          </cell>
        </row>
        <row r="2100">
          <cell r="M2100">
            <v>0</v>
          </cell>
        </row>
        <row r="2101">
          <cell r="M2101">
            <v>0</v>
          </cell>
        </row>
        <row r="2102">
          <cell r="M2102">
            <v>0</v>
          </cell>
        </row>
        <row r="2103">
          <cell r="M2103">
            <v>0</v>
          </cell>
        </row>
        <row r="2104">
          <cell r="M2104">
            <v>0</v>
          </cell>
        </row>
        <row r="2105">
          <cell r="M2105">
            <v>0</v>
          </cell>
        </row>
        <row r="2106">
          <cell r="M2106">
            <v>0</v>
          </cell>
        </row>
        <row r="2107">
          <cell r="M2107">
            <v>0</v>
          </cell>
        </row>
        <row r="2108">
          <cell r="M2108">
            <v>0</v>
          </cell>
        </row>
        <row r="2109">
          <cell r="M2109">
            <v>0</v>
          </cell>
        </row>
        <row r="2110">
          <cell r="M2110">
            <v>0</v>
          </cell>
        </row>
        <row r="2111">
          <cell r="M2111">
            <v>0</v>
          </cell>
        </row>
        <row r="2112">
          <cell r="A2112" t="str">
            <v>S96</v>
          </cell>
          <cell r="M2112">
            <v>0</v>
          </cell>
        </row>
        <row r="2115">
          <cell r="M2115">
            <v>2</v>
          </cell>
        </row>
        <row r="2118">
          <cell r="A2118">
            <v>11</v>
          </cell>
          <cell r="M2118">
            <v>1</v>
          </cell>
        </row>
        <row r="2119">
          <cell r="A2119">
            <v>15</v>
          </cell>
          <cell r="M2119">
            <v>1</v>
          </cell>
        </row>
        <row r="2120">
          <cell r="M2120">
            <v>0</v>
          </cell>
        </row>
        <row r="2121">
          <cell r="M2121">
            <v>0</v>
          </cell>
        </row>
        <row r="2122">
          <cell r="M2122">
            <v>0</v>
          </cell>
        </row>
        <row r="2123">
          <cell r="M2123">
            <v>0</v>
          </cell>
        </row>
        <row r="2124">
          <cell r="M2124">
            <v>0</v>
          </cell>
        </row>
        <row r="2125">
          <cell r="M2125">
            <v>0</v>
          </cell>
        </row>
        <row r="2126">
          <cell r="M2126">
            <v>0</v>
          </cell>
        </row>
        <row r="2127">
          <cell r="M2127">
            <v>0</v>
          </cell>
        </row>
        <row r="2128">
          <cell r="M2128">
            <v>0</v>
          </cell>
        </row>
        <row r="2129">
          <cell r="M2129">
            <v>0</v>
          </cell>
        </row>
        <row r="2130">
          <cell r="M2130">
            <v>0</v>
          </cell>
        </row>
        <row r="2131">
          <cell r="M2131">
            <v>0</v>
          </cell>
        </row>
        <row r="2132">
          <cell r="M2132">
            <v>0</v>
          </cell>
        </row>
        <row r="2133">
          <cell r="M2133">
            <v>0</v>
          </cell>
        </row>
        <row r="2134">
          <cell r="A2134" t="str">
            <v>S97</v>
          </cell>
          <cell r="M2134">
            <v>0</v>
          </cell>
        </row>
        <row r="2137">
          <cell r="M2137">
            <v>2</v>
          </cell>
        </row>
        <row r="2140">
          <cell r="A2140">
            <v>13</v>
          </cell>
          <cell r="M2140">
            <v>1</v>
          </cell>
        </row>
        <row r="2141">
          <cell r="A2141">
            <v>15</v>
          </cell>
          <cell r="M2141">
            <v>1</v>
          </cell>
        </row>
        <row r="2142">
          <cell r="A2142">
            <v>62</v>
          </cell>
          <cell r="M2142">
            <v>8</v>
          </cell>
        </row>
        <row r="2143">
          <cell r="A2143">
            <v>53</v>
          </cell>
          <cell r="M2143">
            <v>4</v>
          </cell>
        </row>
        <row r="2144">
          <cell r="A2144">
            <v>113</v>
          </cell>
          <cell r="M2144">
            <v>8</v>
          </cell>
        </row>
        <row r="2145">
          <cell r="A2145">
            <v>50</v>
          </cell>
          <cell r="M2145">
            <v>8</v>
          </cell>
        </row>
        <row r="2146">
          <cell r="A2146">
            <v>59</v>
          </cell>
          <cell r="M2146">
            <v>4</v>
          </cell>
        </row>
        <row r="2147">
          <cell r="A2147">
            <v>56</v>
          </cell>
          <cell r="M2147">
            <v>4</v>
          </cell>
        </row>
        <row r="2148">
          <cell r="M2148">
            <v>0</v>
          </cell>
        </row>
        <row r="2149">
          <cell r="M2149">
            <v>0</v>
          </cell>
        </row>
        <row r="2150">
          <cell r="M2150">
            <v>0</v>
          </cell>
        </row>
        <row r="2151">
          <cell r="M2151">
            <v>0</v>
          </cell>
        </row>
        <row r="2152">
          <cell r="M2152">
            <v>0</v>
          </cell>
        </row>
        <row r="2153">
          <cell r="M2153">
            <v>0</v>
          </cell>
        </row>
        <row r="2154">
          <cell r="M2154">
            <v>0</v>
          </cell>
        </row>
        <row r="2155">
          <cell r="M2155">
            <v>0</v>
          </cell>
        </row>
        <row r="2156">
          <cell r="A2156" t="str">
            <v>S98</v>
          </cell>
          <cell r="M2156">
            <v>0</v>
          </cell>
        </row>
        <row r="2159">
          <cell r="M2159">
            <v>26</v>
          </cell>
        </row>
        <row r="2162">
          <cell r="A2162">
            <v>13</v>
          </cell>
          <cell r="M2162">
            <v>0.52</v>
          </cell>
        </row>
        <row r="2163">
          <cell r="M2163">
            <v>0</v>
          </cell>
        </row>
        <row r="2164">
          <cell r="M2164">
            <v>0</v>
          </cell>
        </row>
        <row r="2165">
          <cell r="M2165">
            <v>0</v>
          </cell>
        </row>
        <row r="2166">
          <cell r="M2166">
            <v>0</v>
          </cell>
        </row>
        <row r="2167">
          <cell r="M2167">
            <v>0</v>
          </cell>
        </row>
        <row r="2168">
          <cell r="M2168">
            <v>0</v>
          </cell>
        </row>
        <row r="2169">
          <cell r="M2169">
            <v>0</v>
          </cell>
        </row>
        <row r="2170">
          <cell r="M2170">
            <v>0</v>
          </cell>
        </row>
        <row r="2171">
          <cell r="M2171">
            <v>0</v>
          </cell>
        </row>
        <row r="2172">
          <cell r="M2172">
            <v>0</v>
          </cell>
        </row>
        <row r="2173">
          <cell r="M2173">
            <v>0</v>
          </cell>
        </row>
        <row r="2174">
          <cell r="M2174">
            <v>0</v>
          </cell>
        </row>
        <row r="2175">
          <cell r="M2175">
            <v>0</v>
          </cell>
        </row>
        <row r="2176">
          <cell r="M2176">
            <v>0</v>
          </cell>
        </row>
        <row r="2177">
          <cell r="M2177">
            <v>0</v>
          </cell>
        </row>
        <row r="2178">
          <cell r="A2178" t="str">
            <v>S99</v>
          </cell>
          <cell r="M2178">
            <v>0</v>
          </cell>
        </row>
        <row r="2181">
          <cell r="M2181">
            <v>2</v>
          </cell>
        </row>
        <row r="2184">
          <cell r="A2184">
            <v>16</v>
          </cell>
          <cell r="M2184">
            <v>0.38</v>
          </cell>
        </row>
        <row r="2185">
          <cell r="M2185">
            <v>0</v>
          </cell>
        </row>
        <row r="2186">
          <cell r="M2186">
            <v>0</v>
          </cell>
        </row>
        <row r="2187">
          <cell r="M2187">
            <v>0</v>
          </cell>
        </row>
        <row r="2188">
          <cell r="M2188">
            <v>0</v>
          </cell>
        </row>
        <row r="2189">
          <cell r="M2189">
            <v>0</v>
          </cell>
        </row>
        <row r="2190">
          <cell r="M2190">
            <v>0</v>
          </cell>
        </row>
        <row r="2191">
          <cell r="M2191">
            <v>0</v>
          </cell>
        </row>
        <row r="2192">
          <cell r="M2192">
            <v>0</v>
          </cell>
        </row>
        <row r="2193">
          <cell r="M2193">
            <v>0</v>
          </cell>
        </row>
        <row r="2194">
          <cell r="M2194">
            <v>0</v>
          </cell>
        </row>
        <row r="2195">
          <cell r="M2195">
            <v>0</v>
          </cell>
        </row>
        <row r="2196">
          <cell r="M2196">
            <v>0</v>
          </cell>
        </row>
        <row r="2197">
          <cell r="M2197">
            <v>0</v>
          </cell>
        </row>
        <row r="2198">
          <cell r="M2198">
            <v>0</v>
          </cell>
        </row>
        <row r="2199">
          <cell r="M2199">
            <v>0</v>
          </cell>
        </row>
        <row r="2200">
          <cell r="A2200" t="str">
            <v>S100</v>
          </cell>
          <cell r="M2200">
            <v>0</v>
          </cell>
        </row>
        <row r="2203">
          <cell r="M2203">
            <v>2</v>
          </cell>
        </row>
        <row r="2206">
          <cell r="A2206">
            <v>16</v>
          </cell>
          <cell r="M2206">
            <v>0.52</v>
          </cell>
        </row>
        <row r="2207">
          <cell r="M2207">
            <v>0</v>
          </cell>
        </row>
        <row r="2208">
          <cell r="M2208">
            <v>0</v>
          </cell>
        </row>
        <row r="2209">
          <cell r="M2209">
            <v>0</v>
          </cell>
        </row>
        <row r="2210">
          <cell r="M2210">
            <v>0</v>
          </cell>
        </row>
        <row r="2211">
          <cell r="M2211">
            <v>0</v>
          </cell>
        </row>
        <row r="2212">
          <cell r="M2212">
            <v>0</v>
          </cell>
        </row>
        <row r="2213">
          <cell r="M2213">
            <v>0</v>
          </cell>
        </row>
        <row r="2214">
          <cell r="M2214">
            <v>0</v>
          </cell>
        </row>
        <row r="2215">
          <cell r="M2215">
            <v>0</v>
          </cell>
        </row>
        <row r="2216">
          <cell r="M2216">
            <v>0</v>
          </cell>
        </row>
        <row r="2217">
          <cell r="M2217">
            <v>0</v>
          </cell>
        </row>
        <row r="2218">
          <cell r="M2218">
            <v>0</v>
          </cell>
        </row>
        <row r="2219">
          <cell r="M2219">
            <v>0</v>
          </cell>
        </row>
        <row r="2220">
          <cell r="M2220">
            <v>0</v>
          </cell>
        </row>
        <row r="2221">
          <cell r="M2221">
            <v>0</v>
          </cell>
        </row>
        <row r="2222">
          <cell r="A2222" t="str">
            <v>S101</v>
          </cell>
          <cell r="M2222">
            <v>0</v>
          </cell>
        </row>
        <row r="2225">
          <cell r="M2225">
            <v>1</v>
          </cell>
        </row>
        <row r="2228">
          <cell r="A2228">
            <v>16</v>
          </cell>
          <cell r="M2228">
            <v>0.72</v>
          </cell>
        </row>
        <row r="2229">
          <cell r="M2229">
            <v>0</v>
          </cell>
        </row>
        <row r="2230">
          <cell r="M2230">
            <v>0</v>
          </cell>
        </row>
        <row r="2231">
          <cell r="M2231">
            <v>0</v>
          </cell>
        </row>
        <row r="2232">
          <cell r="M2232">
            <v>0</v>
          </cell>
        </row>
        <row r="2233">
          <cell r="M2233">
            <v>0</v>
          </cell>
        </row>
        <row r="2234">
          <cell r="M2234">
            <v>0</v>
          </cell>
        </row>
        <row r="2235">
          <cell r="M2235">
            <v>0</v>
          </cell>
        </row>
        <row r="2236">
          <cell r="M2236">
            <v>0</v>
          </cell>
        </row>
        <row r="2237">
          <cell r="M2237">
            <v>0</v>
          </cell>
        </row>
        <row r="2238">
          <cell r="M2238">
            <v>0</v>
          </cell>
        </row>
        <row r="2239">
          <cell r="M2239">
            <v>0</v>
          </cell>
        </row>
        <row r="2240">
          <cell r="M2240">
            <v>0</v>
          </cell>
        </row>
        <row r="2241">
          <cell r="M2241">
            <v>0</v>
          </cell>
        </row>
        <row r="2242">
          <cell r="M2242">
            <v>0</v>
          </cell>
        </row>
        <row r="2243">
          <cell r="M2243">
            <v>0</v>
          </cell>
        </row>
        <row r="2244">
          <cell r="A2244" t="str">
            <v>S102</v>
          </cell>
          <cell r="M2244">
            <v>0</v>
          </cell>
        </row>
        <row r="2247">
          <cell r="M2247">
            <v>9</v>
          </cell>
        </row>
        <row r="2250">
          <cell r="A2250">
            <v>24</v>
          </cell>
          <cell r="M2250">
            <v>3.2399999999999998</v>
          </cell>
        </row>
        <row r="2251">
          <cell r="A2251">
            <v>34</v>
          </cell>
          <cell r="M2251">
            <v>3.69</v>
          </cell>
        </row>
        <row r="2252">
          <cell r="M2252">
            <v>0</v>
          </cell>
        </row>
        <row r="2253">
          <cell r="M2253">
            <v>0</v>
          </cell>
        </row>
        <row r="2254">
          <cell r="M2254">
            <v>0</v>
          </cell>
        </row>
        <row r="2255">
          <cell r="M2255">
            <v>0</v>
          </cell>
        </row>
        <row r="2256">
          <cell r="M2256">
            <v>0</v>
          </cell>
        </row>
        <row r="2257">
          <cell r="M2257">
            <v>0</v>
          </cell>
        </row>
        <row r="2258">
          <cell r="M2258">
            <v>0</v>
          </cell>
        </row>
        <row r="2259">
          <cell r="M2259">
            <v>0</v>
          </cell>
        </row>
        <row r="2260">
          <cell r="M2260">
            <v>0</v>
          </cell>
        </row>
        <row r="2261">
          <cell r="M2261">
            <v>0</v>
          </cell>
        </row>
        <row r="2262">
          <cell r="M2262">
            <v>0</v>
          </cell>
        </row>
        <row r="2263">
          <cell r="M2263">
            <v>0</v>
          </cell>
        </row>
        <row r="2264">
          <cell r="M2264">
            <v>0</v>
          </cell>
        </row>
        <row r="2265">
          <cell r="M2265">
            <v>0</v>
          </cell>
        </row>
        <row r="2266">
          <cell r="A2266" t="str">
            <v>S103</v>
          </cell>
          <cell r="M2266">
            <v>0</v>
          </cell>
        </row>
        <row r="2269">
          <cell r="M2269">
            <v>0.3</v>
          </cell>
        </row>
        <row r="2272">
          <cell r="A2272">
            <v>16</v>
          </cell>
          <cell r="M2272">
            <v>0.13200000000000001</v>
          </cell>
        </row>
        <row r="2273">
          <cell r="M2273">
            <v>0</v>
          </cell>
        </row>
        <row r="2274">
          <cell r="M2274">
            <v>0</v>
          </cell>
        </row>
        <row r="2275">
          <cell r="M2275">
            <v>0</v>
          </cell>
        </row>
        <row r="2276">
          <cell r="M2276">
            <v>0</v>
          </cell>
        </row>
        <row r="2277">
          <cell r="M2277">
            <v>0</v>
          </cell>
        </row>
        <row r="2278">
          <cell r="M2278">
            <v>0</v>
          </cell>
        </row>
        <row r="2279">
          <cell r="M2279">
            <v>0</v>
          </cell>
        </row>
        <row r="2280">
          <cell r="M2280">
            <v>0</v>
          </cell>
        </row>
        <row r="2281">
          <cell r="M2281">
            <v>0</v>
          </cell>
        </row>
        <row r="2282">
          <cell r="M2282">
            <v>0</v>
          </cell>
        </row>
        <row r="2283">
          <cell r="M2283">
            <v>0</v>
          </cell>
        </row>
        <row r="2284">
          <cell r="M2284">
            <v>0</v>
          </cell>
        </row>
        <row r="2285">
          <cell r="M2285">
            <v>0</v>
          </cell>
        </row>
        <row r="2286">
          <cell r="M2286">
            <v>0</v>
          </cell>
        </row>
        <row r="2287">
          <cell r="M2287">
            <v>0</v>
          </cell>
        </row>
        <row r="2288">
          <cell r="A2288" t="str">
            <v>S104</v>
          </cell>
          <cell r="M2288">
            <v>0</v>
          </cell>
        </row>
        <row r="2291">
          <cell r="M2291">
            <v>2</v>
          </cell>
        </row>
        <row r="2294">
          <cell r="A2294">
            <v>24</v>
          </cell>
          <cell r="M2294">
            <v>0.3</v>
          </cell>
        </row>
        <row r="2295">
          <cell r="A2295">
            <v>34</v>
          </cell>
          <cell r="M2295">
            <v>0.36</v>
          </cell>
        </row>
        <row r="2296">
          <cell r="M2296">
            <v>0</v>
          </cell>
        </row>
        <row r="2297">
          <cell r="M2297">
            <v>0</v>
          </cell>
        </row>
        <row r="2298">
          <cell r="M2298">
            <v>0</v>
          </cell>
        </row>
        <row r="2299">
          <cell r="M2299">
            <v>0</v>
          </cell>
        </row>
        <row r="2300">
          <cell r="M2300">
            <v>0</v>
          </cell>
        </row>
        <row r="2301">
          <cell r="M2301">
            <v>0</v>
          </cell>
        </row>
        <row r="2302">
          <cell r="M2302">
            <v>0</v>
          </cell>
        </row>
        <row r="2303">
          <cell r="M2303">
            <v>0</v>
          </cell>
        </row>
        <row r="2304">
          <cell r="M2304">
            <v>0</v>
          </cell>
        </row>
        <row r="2305">
          <cell r="M2305">
            <v>0</v>
          </cell>
        </row>
        <row r="2306">
          <cell r="M2306">
            <v>0</v>
          </cell>
        </row>
        <row r="2307">
          <cell r="M2307">
            <v>0</v>
          </cell>
        </row>
        <row r="2308">
          <cell r="M2308">
            <v>0</v>
          </cell>
        </row>
        <row r="2309">
          <cell r="M2309">
            <v>0</v>
          </cell>
        </row>
        <row r="2310">
          <cell r="A2310" t="str">
            <v>S105</v>
          </cell>
          <cell r="M2310">
            <v>0</v>
          </cell>
        </row>
        <row r="2313">
          <cell r="M2313">
            <v>1</v>
          </cell>
        </row>
        <row r="2316">
          <cell r="A2316">
            <v>16</v>
          </cell>
          <cell r="M2316">
            <v>0.64</v>
          </cell>
        </row>
        <row r="2317">
          <cell r="M2317">
            <v>0</v>
          </cell>
        </row>
        <row r="2318">
          <cell r="M2318">
            <v>0</v>
          </cell>
        </row>
        <row r="2319">
          <cell r="M2319">
            <v>0</v>
          </cell>
        </row>
        <row r="2320">
          <cell r="M2320">
            <v>0</v>
          </cell>
        </row>
        <row r="2321">
          <cell r="M2321">
            <v>0</v>
          </cell>
        </row>
        <row r="2322">
          <cell r="M2322">
            <v>0</v>
          </cell>
        </row>
        <row r="2323">
          <cell r="M2323">
            <v>0</v>
          </cell>
        </row>
        <row r="2324">
          <cell r="M2324">
            <v>0</v>
          </cell>
        </row>
        <row r="2325">
          <cell r="M2325">
            <v>0</v>
          </cell>
        </row>
        <row r="2326">
          <cell r="M2326">
            <v>0</v>
          </cell>
        </row>
        <row r="2327">
          <cell r="M2327">
            <v>0</v>
          </cell>
        </row>
        <row r="2328">
          <cell r="M2328">
            <v>0</v>
          </cell>
        </row>
        <row r="2329">
          <cell r="M2329">
            <v>0</v>
          </cell>
        </row>
        <row r="2330">
          <cell r="M2330">
            <v>0</v>
          </cell>
        </row>
        <row r="2331">
          <cell r="M2331">
            <v>0</v>
          </cell>
        </row>
        <row r="2332">
          <cell r="A2332" t="str">
            <v>S106</v>
          </cell>
          <cell r="M2332">
            <v>0</v>
          </cell>
        </row>
        <row r="2335">
          <cell r="M2335">
            <v>1</v>
          </cell>
        </row>
        <row r="2338">
          <cell r="A2338">
            <v>16</v>
          </cell>
          <cell r="M2338">
            <v>1.02</v>
          </cell>
        </row>
        <row r="2339">
          <cell r="M2339">
            <v>0</v>
          </cell>
        </row>
        <row r="2340">
          <cell r="M2340">
            <v>0</v>
          </cell>
        </row>
        <row r="2341">
          <cell r="M2341">
            <v>0</v>
          </cell>
        </row>
        <row r="2342">
          <cell r="M2342">
            <v>0</v>
          </cell>
        </row>
        <row r="2343">
          <cell r="M2343">
            <v>0</v>
          </cell>
        </row>
        <row r="2344">
          <cell r="M2344">
            <v>0</v>
          </cell>
        </row>
        <row r="2345">
          <cell r="M2345">
            <v>0</v>
          </cell>
        </row>
        <row r="2346">
          <cell r="M2346">
            <v>0</v>
          </cell>
        </row>
        <row r="2347">
          <cell r="M2347">
            <v>0</v>
          </cell>
        </row>
        <row r="2348">
          <cell r="M2348">
            <v>0</v>
          </cell>
        </row>
        <row r="2349">
          <cell r="M2349">
            <v>0</v>
          </cell>
        </row>
        <row r="2350">
          <cell r="M2350">
            <v>0</v>
          </cell>
        </row>
        <row r="2351">
          <cell r="M2351">
            <v>0</v>
          </cell>
        </row>
        <row r="2352">
          <cell r="M2352">
            <v>0</v>
          </cell>
        </row>
        <row r="2353">
          <cell r="M2353">
            <v>0</v>
          </cell>
        </row>
        <row r="2354">
          <cell r="A2354" t="str">
            <v>S107</v>
          </cell>
          <cell r="M2354">
            <v>0</v>
          </cell>
        </row>
        <row r="2357">
          <cell r="M2357">
            <v>1</v>
          </cell>
        </row>
        <row r="2360">
          <cell r="A2360">
            <v>16</v>
          </cell>
          <cell r="M2360">
            <v>0.8</v>
          </cell>
        </row>
        <row r="2361">
          <cell r="M2361">
            <v>0</v>
          </cell>
        </row>
        <row r="2362">
          <cell r="M2362">
            <v>0</v>
          </cell>
        </row>
        <row r="2363">
          <cell r="M2363">
            <v>0</v>
          </cell>
        </row>
        <row r="2364">
          <cell r="M2364">
            <v>0</v>
          </cell>
        </row>
        <row r="2365">
          <cell r="M2365">
            <v>0</v>
          </cell>
        </row>
        <row r="2366">
          <cell r="M2366">
            <v>0</v>
          </cell>
        </row>
        <row r="2367">
          <cell r="M2367">
            <v>0</v>
          </cell>
        </row>
        <row r="2368">
          <cell r="M2368">
            <v>0</v>
          </cell>
        </row>
        <row r="2369">
          <cell r="M2369">
            <v>0</v>
          </cell>
        </row>
        <row r="2370">
          <cell r="M2370">
            <v>0</v>
          </cell>
        </row>
        <row r="2371">
          <cell r="M2371">
            <v>0</v>
          </cell>
        </row>
        <row r="2372">
          <cell r="M2372">
            <v>0</v>
          </cell>
        </row>
        <row r="2373">
          <cell r="M2373">
            <v>0</v>
          </cell>
        </row>
        <row r="2374">
          <cell r="M2374">
            <v>0</v>
          </cell>
        </row>
        <row r="2375">
          <cell r="M2375">
            <v>0</v>
          </cell>
        </row>
        <row r="2376">
          <cell r="A2376" t="str">
            <v>S108</v>
          </cell>
          <cell r="M2376">
            <v>0</v>
          </cell>
        </row>
        <row r="2379">
          <cell r="M2379">
            <v>2</v>
          </cell>
        </row>
        <row r="2382">
          <cell r="A2382">
            <v>13</v>
          </cell>
          <cell r="M2382">
            <v>0.3</v>
          </cell>
        </row>
        <row r="2383">
          <cell r="A2383">
            <v>15</v>
          </cell>
          <cell r="M2383">
            <v>0.3</v>
          </cell>
        </row>
        <row r="2384">
          <cell r="M2384">
            <v>0</v>
          </cell>
        </row>
        <row r="2385">
          <cell r="M2385">
            <v>0</v>
          </cell>
        </row>
        <row r="2386">
          <cell r="M2386">
            <v>0</v>
          </cell>
        </row>
        <row r="2387">
          <cell r="M2387">
            <v>0</v>
          </cell>
        </row>
        <row r="2388">
          <cell r="M2388">
            <v>0</v>
          </cell>
        </row>
        <row r="2389">
          <cell r="M2389">
            <v>0</v>
          </cell>
        </row>
        <row r="2390">
          <cell r="M2390">
            <v>0</v>
          </cell>
        </row>
        <row r="2391">
          <cell r="M2391">
            <v>0</v>
          </cell>
        </row>
        <row r="2392">
          <cell r="M2392">
            <v>0</v>
          </cell>
        </row>
        <row r="2393">
          <cell r="M2393">
            <v>0</v>
          </cell>
        </row>
        <row r="2394">
          <cell r="M2394">
            <v>0</v>
          </cell>
        </row>
        <row r="2395">
          <cell r="M2395">
            <v>0</v>
          </cell>
        </row>
        <row r="2396">
          <cell r="M2396">
            <v>0</v>
          </cell>
        </row>
        <row r="2397">
          <cell r="M2397">
            <v>0</v>
          </cell>
        </row>
        <row r="2398">
          <cell r="A2398" t="str">
            <v>S109</v>
          </cell>
          <cell r="M2398">
            <v>0</v>
          </cell>
        </row>
        <row r="2401">
          <cell r="M2401">
            <v>2</v>
          </cell>
        </row>
        <row r="2404">
          <cell r="A2404">
            <v>13</v>
          </cell>
          <cell r="M2404">
            <v>0.5</v>
          </cell>
        </row>
        <row r="2405">
          <cell r="A2405">
            <v>15</v>
          </cell>
          <cell r="M2405">
            <v>0.5</v>
          </cell>
        </row>
        <row r="2406">
          <cell r="M2406">
            <v>0</v>
          </cell>
        </row>
        <row r="2407">
          <cell r="M2407">
            <v>0</v>
          </cell>
        </row>
        <row r="2408">
          <cell r="M2408">
            <v>0</v>
          </cell>
        </row>
        <row r="2409">
          <cell r="M2409">
            <v>0</v>
          </cell>
        </row>
        <row r="2410">
          <cell r="M2410">
            <v>0</v>
          </cell>
        </row>
        <row r="2411">
          <cell r="M2411">
            <v>0</v>
          </cell>
        </row>
        <row r="2412">
          <cell r="M2412">
            <v>0</v>
          </cell>
        </row>
        <row r="2413">
          <cell r="M2413">
            <v>0</v>
          </cell>
        </row>
        <row r="2414">
          <cell r="M2414">
            <v>0</v>
          </cell>
        </row>
        <row r="2415">
          <cell r="M2415">
            <v>0</v>
          </cell>
        </row>
        <row r="2416">
          <cell r="M2416">
            <v>0</v>
          </cell>
        </row>
        <row r="2417">
          <cell r="M2417">
            <v>0</v>
          </cell>
        </row>
        <row r="2418">
          <cell r="M2418">
            <v>0</v>
          </cell>
        </row>
        <row r="2419">
          <cell r="M2419">
            <v>0</v>
          </cell>
        </row>
        <row r="2420">
          <cell r="A2420" t="str">
            <v>S110</v>
          </cell>
          <cell r="M2420">
            <v>0</v>
          </cell>
        </row>
        <row r="2423">
          <cell r="M2423">
            <v>26</v>
          </cell>
        </row>
        <row r="2426">
          <cell r="A2426">
            <v>13</v>
          </cell>
          <cell r="M2426">
            <v>0.26</v>
          </cell>
        </row>
        <row r="2427">
          <cell r="M2427">
            <v>0</v>
          </cell>
        </row>
        <row r="2428">
          <cell r="M2428">
            <v>0</v>
          </cell>
        </row>
        <row r="2429">
          <cell r="M2429">
            <v>0</v>
          </cell>
        </row>
        <row r="2430">
          <cell r="M2430">
            <v>0</v>
          </cell>
        </row>
        <row r="2431">
          <cell r="M2431">
            <v>0</v>
          </cell>
        </row>
        <row r="2432">
          <cell r="M2432">
            <v>0</v>
          </cell>
        </row>
        <row r="2433">
          <cell r="M2433">
            <v>0</v>
          </cell>
        </row>
        <row r="2434">
          <cell r="M2434">
            <v>0</v>
          </cell>
        </row>
        <row r="2435">
          <cell r="M2435">
            <v>0</v>
          </cell>
        </row>
        <row r="2436">
          <cell r="M2436">
            <v>0</v>
          </cell>
        </row>
        <row r="2437">
          <cell r="M2437">
            <v>0</v>
          </cell>
        </row>
        <row r="2438">
          <cell r="M2438">
            <v>0</v>
          </cell>
        </row>
        <row r="2439">
          <cell r="M2439">
            <v>0</v>
          </cell>
        </row>
        <row r="2440">
          <cell r="M2440">
            <v>0</v>
          </cell>
        </row>
        <row r="2441">
          <cell r="M2441">
            <v>0</v>
          </cell>
        </row>
        <row r="2442">
          <cell r="A2442" t="str">
            <v>S111</v>
          </cell>
          <cell r="M2442">
            <v>0</v>
          </cell>
        </row>
        <row r="2445">
          <cell r="M2445">
            <v>2</v>
          </cell>
        </row>
        <row r="2448">
          <cell r="A2448">
            <v>13</v>
          </cell>
          <cell r="M2448">
            <v>1</v>
          </cell>
        </row>
        <row r="2449">
          <cell r="A2449">
            <v>13</v>
          </cell>
          <cell r="M2449">
            <v>1</v>
          </cell>
        </row>
        <row r="2450">
          <cell r="M2450">
            <v>0</v>
          </cell>
        </row>
        <row r="2451">
          <cell r="M2451">
            <v>0</v>
          </cell>
        </row>
        <row r="2452">
          <cell r="M2452">
            <v>0</v>
          </cell>
        </row>
        <row r="2453">
          <cell r="M2453">
            <v>0</v>
          </cell>
        </row>
        <row r="2454">
          <cell r="M2454">
            <v>0</v>
          </cell>
        </row>
        <row r="2455">
          <cell r="M2455">
            <v>0</v>
          </cell>
        </row>
        <row r="2456">
          <cell r="M2456">
            <v>0</v>
          </cell>
        </row>
        <row r="2457">
          <cell r="M2457">
            <v>0</v>
          </cell>
        </row>
        <row r="2458">
          <cell r="M2458">
            <v>0</v>
          </cell>
        </row>
        <row r="2459">
          <cell r="M2459">
            <v>0</v>
          </cell>
        </row>
        <row r="2460">
          <cell r="M2460">
            <v>0</v>
          </cell>
        </row>
        <row r="2461">
          <cell r="M2461">
            <v>0</v>
          </cell>
        </row>
        <row r="2462">
          <cell r="M2462">
            <v>0</v>
          </cell>
        </row>
        <row r="2463">
          <cell r="M2463">
            <v>0</v>
          </cell>
        </row>
        <row r="2464">
          <cell r="A2464" t="str">
            <v>S112</v>
          </cell>
          <cell r="M2464">
            <v>0</v>
          </cell>
        </row>
        <row r="2467">
          <cell r="M2467">
            <v>2</v>
          </cell>
        </row>
        <row r="2470">
          <cell r="A2470">
            <v>13</v>
          </cell>
          <cell r="M2470">
            <v>1</v>
          </cell>
        </row>
        <row r="2471">
          <cell r="A2471">
            <v>15</v>
          </cell>
          <cell r="M2471">
            <v>1</v>
          </cell>
        </row>
        <row r="2472">
          <cell r="A2472">
            <v>62</v>
          </cell>
          <cell r="M2472">
            <v>8</v>
          </cell>
        </row>
        <row r="2473">
          <cell r="A2473">
            <v>53</v>
          </cell>
          <cell r="M2473">
            <v>4</v>
          </cell>
        </row>
        <row r="2474">
          <cell r="A2474">
            <v>113</v>
          </cell>
          <cell r="M2474">
            <v>8</v>
          </cell>
        </row>
        <row r="2475">
          <cell r="A2475">
            <v>50</v>
          </cell>
          <cell r="M2475">
            <v>8</v>
          </cell>
        </row>
        <row r="2476">
          <cell r="A2476">
            <v>59</v>
          </cell>
          <cell r="M2476">
            <v>4</v>
          </cell>
        </row>
        <row r="2477">
          <cell r="A2477">
            <v>56</v>
          </cell>
          <cell r="M2477">
            <v>4</v>
          </cell>
        </row>
        <row r="2478">
          <cell r="M2478">
            <v>0</v>
          </cell>
        </row>
        <row r="2479">
          <cell r="M2479">
            <v>0</v>
          </cell>
        </row>
        <row r="2480">
          <cell r="M2480">
            <v>0</v>
          </cell>
        </row>
        <row r="2481">
          <cell r="M2481">
            <v>0</v>
          </cell>
        </row>
        <row r="2482">
          <cell r="M2482">
            <v>0</v>
          </cell>
        </row>
        <row r="2483">
          <cell r="M2483">
            <v>0</v>
          </cell>
        </row>
        <row r="2484">
          <cell r="M2484">
            <v>0</v>
          </cell>
        </row>
        <row r="2485">
          <cell r="M2485">
            <v>0</v>
          </cell>
        </row>
        <row r="2486">
          <cell r="A2486" t="str">
            <v>S113</v>
          </cell>
          <cell r="M2486">
            <v>0</v>
          </cell>
        </row>
        <row r="2489">
          <cell r="M2489">
            <v>2</v>
          </cell>
        </row>
        <row r="2492">
          <cell r="A2492">
            <v>13</v>
          </cell>
          <cell r="M2492">
            <v>0.5</v>
          </cell>
        </row>
        <row r="2493">
          <cell r="A2493">
            <v>15</v>
          </cell>
          <cell r="M2493">
            <v>0.5</v>
          </cell>
        </row>
        <row r="2494">
          <cell r="M2494">
            <v>0</v>
          </cell>
        </row>
        <row r="2495">
          <cell r="M2495">
            <v>0</v>
          </cell>
        </row>
        <row r="2496">
          <cell r="M2496">
            <v>0</v>
          </cell>
        </row>
        <row r="2497">
          <cell r="M2497">
            <v>0</v>
          </cell>
        </row>
        <row r="2498">
          <cell r="M2498">
            <v>0</v>
          </cell>
        </row>
        <row r="2499">
          <cell r="M2499">
            <v>0</v>
          </cell>
        </row>
        <row r="2500">
          <cell r="M2500">
            <v>0</v>
          </cell>
        </row>
        <row r="2501">
          <cell r="M2501">
            <v>0</v>
          </cell>
        </row>
        <row r="2502">
          <cell r="M2502">
            <v>0</v>
          </cell>
        </row>
        <row r="2503">
          <cell r="M2503">
            <v>0</v>
          </cell>
        </row>
        <row r="2504">
          <cell r="M2504">
            <v>0</v>
          </cell>
        </row>
        <row r="2505">
          <cell r="M2505">
            <v>0</v>
          </cell>
        </row>
        <row r="2506">
          <cell r="M2506">
            <v>0</v>
          </cell>
        </row>
        <row r="2507">
          <cell r="M2507">
            <v>0</v>
          </cell>
        </row>
        <row r="2508">
          <cell r="A2508" t="str">
            <v>S114</v>
          </cell>
          <cell r="M2508">
            <v>0</v>
          </cell>
        </row>
        <row r="2511">
          <cell r="M2511">
            <v>2</v>
          </cell>
        </row>
        <row r="2514">
          <cell r="A2514">
            <v>13</v>
          </cell>
          <cell r="M2514">
            <v>0.5</v>
          </cell>
        </row>
        <row r="2515">
          <cell r="A2515">
            <v>15</v>
          </cell>
          <cell r="M2515">
            <v>0.5</v>
          </cell>
        </row>
        <row r="2516">
          <cell r="M2516">
            <v>0</v>
          </cell>
        </row>
        <row r="2517">
          <cell r="M2517">
            <v>0</v>
          </cell>
        </row>
        <row r="2518">
          <cell r="M2518">
            <v>0</v>
          </cell>
        </row>
        <row r="2519">
          <cell r="M2519">
            <v>0</v>
          </cell>
        </row>
        <row r="2520">
          <cell r="M2520">
            <v>0</v>
          </cell>
        </row>
        <row r="2521">
          <cell r="M2521">
            <v>0</v>
          </cell>
        </row>
        <row r="2522">
          <cell r="M2522">
            <v>0</v>
          </cell>
        </row>
        <row r="2523">
          <cell r="M2523">
            <v>0</v>
          </cell>
        </row>
        <row r="2524">
          <cell r="M2524">
            <v>0</v>
          </cell>
        </row>
        <row r="2525">
          <cell r="M2525">
            <v>0</v>
          </cell>
        </row>
        <row r="2526">
          <cell r="M2526">
            <v>0</v>
          </cell>
        </row>
        <row r="2527">
          <cell r="M2527">
            <v>0</v>
          </cell>
        </row>
        <row r="2528">
          <cell r="M2528">
            <v>0</v>
          </cell>
        </row>
        <row r="2529">
          <cell r="M2529">
            <v>0</v>
          </cell>
        </row>
        <row r="2530">
          <cell r="A2530" t="str">
            <v>S115</v>
          </cell>
          <cell r="M2530">
            <v>0</v>
          </cell>
        </row>
        <row r="2533">
          <cell r="M2533">
            <v>2</v>
          </cell>
        </row>
        <row r="2536">
          <cell r="A2536">
            <v>15</v>
          </cell>
          <cell r="M2536">
            <v>3.8</v>
          </cell>
        </row>
        <row r="2537">
          <cell r="A2537">
            <v>25</v>
          </cell>
          <cell r="M2537">
            <v>11.6</v>
          </cell>
        </row>
        <row r="2538">
          <cell r="M2538">
            <v>0</v>
          </cell>
        </row>
        <row r="2539">
          <cell r="M2539">
            <v>0</v>
          </cell>
        </row>
        <row r="2540">
          <cell r="M2540">
            <v>0</v>
          </cell>
        </row>
        <row r="2541">
          <cell r="M2541">
            <v>0</v>
          </cell>
        </row>
        <row r="2542">
          <cell r="M2542">
            <v>0</v>
          </cell>
        </row>
        <row r="2543">
          <cell r="M2543">
            <v>0</v>
          </cell>
        </row>
        <row r="2544">
          <cell r="M2544">
            <v>0</v>
          </cell>
        </row>
        <row r="2545">
          <cell r="M2545">
            <v>0</v>
          </cell>
        </row>
        <row r="2546">
          <cell r="M2546">
            <v>0</v>
          </cell>
        </row>
        <row r="2547">
          <cell r="M2547">
            <v>0</v>
          </cell>
        </row>
        <row r="2548">
          <cell r="M2548">
            <v>0</v>
          </cell>
        </row>
        <row r="2549">
          <cell r="M2549">
            <v>0</v>
          </cell>
        </row>
        <row r="2550">
          <cell r="M2550">
            <v>0</v>
          </cell>
        </row>
        <row r="2551">
          <cell r="M2551">
            <v>0</v>
          </cell>
        </row>
        <row r="2552">
          <cell r="A2552" t="str">
            <v>S116</v>
          </cell>
          <cell r="M2552">
            <v>0</v>
          </cell>
        </row>
        <row r="2555">
          <cell r="M2555">
            <v>2</v>
          </cell>
        </row>
        <row r="2558">
          <cell r="A2558">
            <v>15</v>
          </cell>
          <cell r="M2558">
            <v>3.04</v>
          </cell>
        </row>
        <row r="2559">
          <cell r="A2559">
            <v>25</v>
          </cell>
          <cell r="M2559">
            <v>9.2799999999999994</v>
          </cell>
        </row>
        <row r="2560">
          <cell r="M2560">
            <v>0</v>
          </cell>
        </row>
        <row r="2561">
          <cell r="M2561">
            <v>0</v>
          </cell>
        </row>
        <row r="2562">
          <cell r="M2562">
            <v>0</v>
          </cell>
        </row>
        <row r="2563">
          <cell r="M2563">
            <v>0</v>
          </cell>
        </row>
        <row r="2564">
          <cell r="M2564">
            <v>0</v>
          </cell>
        </row>
        <row r="2565">
          <cell r="M2565">
            <v>0</v>
          </cell>
        </row>
        <row r="2566">
          <cell r="M2566">
            <v>0</v>
          </cell>
        </row>
        <row r="2567">
          <cell r="M2567">
            <v>0</v>
          </cell>
        </row>
        <row r="2568">
          <cell r="M2568">
            <v>0</v>
          </cell>
        </row>
        <row r="2569">
          <cell r="M2569">
            <v>0</v>
          </cell>
        </row>
        <row r="2570">
          <cell r="M2570">
            <v>0</v>
          </cell>
        </row>
        <row r="2571">
          <cell r="M2571">
            <v>0</v>
          </cell>
        </row>
        <row r="2572">
          <cell r="M2572">
            <v>0</v>
          </cell>
        </row>
        <row r="2573">
          <cell r="M2573">
            <v>0</v>
          </cell>
        </row>
        <row r="2574">
          <cell r="A2574" t="str">
            <v>S117</v>
          </cell>
          <cell r="M2574">
            <v>0</v>
          </cell>
        </row>
        <row r="2577">
          <cell r="M2577">
            <v>2</v>
          </cell>
        </row>
        <row r="2580">
          <cell r="A2580">
            <v>13</v>
          </cell>
          <cell r="M2580">
            <v>0.72</v>
          </cell>
        </row>
        <row r="2581">
          <cell r="A2581">
            <v>15</v>
          </cell>
          <cell r="M2581">
            <v>0.4</v>
          </cell>
        </row>
        <row r="2582">
          <cell r="A2582">
            <v>16</v>
          </cell>
          <cell r="M2582">
            <v>0.42</v>
          </cell>
        </row>
        <row r="2583">
          <cell r="M2583">
            <v>0</v>
          </cell>
        </row>
        <row r="2584">
          <cell r="M2584">
            <v>0</v>
          </cell>
        </row>
        <row r="2585">
          <cell r="M2585">
            <v>0</v>
          </cell>
        </row>
        <row r="2586">
          <cell r="M2586">
            <v>0</v>
          </cell>
        </row>
        <row r="2587">
          <cell r="M2587">
            <v>0</v>
          </cell>
        </row>
        <row r="2588">
          <cell r="M2588">
            <v>0</v>
          </cell>
        </row>
        <row r="2589">
          <cell r="M2589">
            <v>0</v>
          </cell>
        </row>
        <row r="2590">
          <cell r="M2590">
            <v>0</v>
          </cell>
        </row>
        <row r="2591">
          <cell r="M2591">
            <v>0</v>
          </cell>
        </row>
        <row r="2592">
          <cell r="M2592">
            <v>0</v>
          </cell>
        </row>
        <row r="2593">
          <cell r="M2593">
            <v>0</v>
          </cell>
        </row>
        <row r="2594">
          <cell r="M2594">
            <v>0</v>
          </cell>
        </row>
        <row r="2595">
          <cell r="M2595">
            <v>0</v>
          </cell>
        </row>
        <row r="2596">
          <cell r="A2596" t="str">
            <v>S118</v>
          </cell>
          <cell r="M2596">
            <v>0</v>
          </cell>
        </row>
        <row r="2599">
          <cell r="M2599">
            <v>2</v>
          </cell>
        </row>
        <row r="2602">
          <cell r="A2602">
            <v>13</v>
          </cell>
          <cell r="M2602">
            <v>0.2</v>
          </cell>
        </row>
        <row r="2603">
          <cell r="A2603">
            <v>15</v>
          </cell>
          <cell r="M2603">
            <v>0.12</v>
          </cell>
        </row>
        <row r="2604">
          <cell r="A2604">
            <v>16</v>
          </cell>
          <cell r="M2604">
            <v>0.12</v>
          </cell>
        </row>
        <row r="2605">
          <cell r="M2605">
            <v>0</v>
          </cell>
        </row>
        <row r="2606">
          <cell r="M2606">
            <v>0</v>
          </cell>
        </row>
        <row r="2607">
          <cell r="M2607">
            <v>0</v>
          </cell>
        </row>
        <row r="2608">
          <cell r="M2608">
            <v>0</v>
          </cell>
        </row>
        <row r="2609">
          <cell r="M2609">
            <v>0</v>
          </cell>
        </row>
        <row r="2610">
          <cell r="M2610">
            <v>0</v>
          </cell>
        </row>
        <row r="2611">
          <cell r="M2611">
            <v>0</v>
          </cell>
        </row>
        <row r="2612">
          <cell r="M2612">
            <v>0</v>
          </cell>
        </row>
        <row r="2613">
          <cell r="M2613">
            <v>0</v>
          </cell>
        </row>
        <row r="2614">
          <cell r="M2614">
            <v>0</v>
          </cell>
        </row>
        <row r="2615">
          <cell r="M2615">
            <v>0</v>
          </cell>
        </row>
        <row r="2616">
          <cell r="M2616">
            <v>0</v>
          </cell>
        </row>
        <row r="2617">
          <cell r="M2617">
            <v>0</v>
          </cell>
        </row>
        <row r="2618">
          <cell r="A2618" t="str">
            <v>S119</v>
          </cell>
          <cell r="M2618">
            <v>0</v>
          </cell>
        </row>
        <row r="2621">
          <cell r="M2621">
            <v>1</v>
          </cell>
        </row>
        <row r="2624">
          <cell r="A2624">
            <v>27</v>
          </cell>
          <cell r="M2624">
            <v>1</v>
          </cell>
        </row>
        <row r="2625">
          <cell r="A2625">
            <v>28</v>
          </cell>
          <cell r="M2625">
            <v>1.4</v>
          </cell>
        </row>
        <row r="2626">
          <cell r="M2626">
            <v>0</v>
          </cell>
        </row>
        <row r="2627">
          <cell r="M2627">
            <v>0</v>
          </cell>
        </row>
        <row r="2628">
          <cell r="M2628">
            <v>0</v>
          </cell>
        </row>
        <row r="2629">
          <cell r="M2629">
            <v>0</v>
          </cell>
        </row>
        <row r="2630">
          <cell r="M2630">
            <v>0</v>
          </cell>
        </row>
        <row r="2631">
          <cell r="M2631">
            <v>0</v>
          </cell>
        </row>
        <row r="2632">
          <cell r="M2632">
            <v>0</v>
          </cell>
        </row>
        <row r="2633">
          <cell r="M2633">
            <v>0</v>
          </cell>
        </row>
        <row r="2634">
          <cell r="M2634">
            <v>0</v>
          </cell>
        </row>
        <row r="2635">
          <cell r="M2635">
            <v>0</v>
          </cell>
        </row>
        <row r="2636">
          <cell r="M2636">
            <v>0</v>
          </cell>
        </row>
        <row r="2637">
          <cell r="M2637">
            <v>0</v>
          </cell>
        </row>
        <row r="2638">
          <cell r="M2638">
            <v>0</v>
          </cell>
        </row>
        <row r="2639">
          <cell r="M2639">
            <v>0</v>
          </cell>
        </row>
        <row r="2640">
          <cell r="A2640" t="str">
            <v>S120</v>
          </cell>
          <cell r="M2640">
            <v>0</v>
          </cell>
        </row>
        <row r="2643">
          <cell r="M2643">
            <v>1</v>
          </cell>
        </row>
        <row r="2646">
          <cell r="A2646">
            <v>27</v>
          </cell>
          <cell r="M2646">
            <v>0.8</v>
          </cell>
        </row>
        <row r="2647">
          <cell r="A2647">
            <v>28</v>
          </cell>
          <cell r="M2647">
            <v>1.1200000000000001</v>
          </cell>
        </row>
        <row r="2648">
          <cell r="M2648">
            <v>0</v>
          </cell>
        </row>
        <row r="2649">
          <cell r="M2649">
            <v>0</v>
          </cell>
        </row>
        <row r="2650">
          <cell r="M2650">
            <v>0</v>
          </cell>
        </row>
        <row r="2651">
          <cell r="M2651">
            <v>0</v>
          </cell>
        </row>
        <row r="2652">
          <cell r="M2652">
            <v>0</v>
          </cell>
        </row>
        <row r="2653">
          <cell r="M2653">
            <v>0</v>
          </cell>
        </row>
        <row r="2654">
          <cell r="M2654">
            <v>0</v>
          </cell>
        </row>
        <row r="2655">
          <cell r="M2655">
            <v>0</v>
          </cell>
        </row>
        <row r="2656">
          <cell r="M2656">
            <v>0</v>
          </cell>
        </row>
        <row r="2657">
          <cell r="M2657">
            <v>0</v>
          </cell>
        </row>
        <row r="2658">
          <cell r="M2658">
            <v>0</v>
          </cell>
        </row>
        <row r="2659">
          <cell r="M2659">
            <v>0</v>
          </cell>
        </row>
        <row r="2660">
          <cell r="M2660">
            <v>0</v>
          </cell>
        </row>
        <row r="2661">
          <cell r="M2661">
            <v>0</v>
          </cell>
        </row>
        <row r="2662">
          <cell r="A2662" t="str">
            <v>S121</v>
          </cell>
          <cell r="M2662">
            <v>0</v>
          </cell>
        </row>
        <row r="2665">
          <cell r="M2665">
            <v>1</v>
          </cell>
        </row>
        <row r="2668">
          <cell r="A2668">
            <v>13</v>
          </cell>
          <cell r="M2668">
            <v>0.03</v>
          </cell>
        </row>
        <row r="2669">
          <cell r="A2669">
            <v>15</v>
          </cell>
          <cell r="M2669">
            <v>0.02</v>
          </cell>
        </row>
        <row r="2670">
          <cell r="M2670">
            <v>0</v>
          </cell>
        </row>
        <row r="2671">
          <cell r="M2671">
            <v>0</v>
          </cell>
        </row>
        <row r="2672">
          <cell r="M2672">
            <v>0</v>
          </cell>
        </row>
        <row r="2673">
          <cell r="M2673">
            <v>0</v>
          </cell>
        </row>
        <row r="2674">
          <cell r="M2674">
            <v>0</v>
          </cell>
        </row>
        <row r="2675">
          <cell r="M2675">
            <v>0</v>
          </cell>
        </row>
        <row r="2676">
          <cell r="M2676">
            <v>0</v>
          </cell>
        </row>
        <row r="2677">
          <cell r="M2677">
            <v>0</v>
          </cell>
        </row>
        <row r="2678">
          <cell r="M2678">
            <v>0</v>
          </cell>
        </row>
        <row r="2679">
          <cell r="M2679">
            <v>0</v>
          </cell>
        </row>
        <row r="2680">
          <cell r="M2680">
            <v>0</v>
          </cell>
        </row>
        <row r="2681">
          <cell r="M2681">
            <v>0</v>
          </cell>
        </row>
        <row r="2682">
          <cell r="M2682">
            <v>0</v>
          </cell>
        </row>
        <row r="2683">
          <cell r="M2683">
            <v>0</v>
          </cell>
        </row>
        <row r="2684">
          <cell r="A2684" t="str">
            <v>S122</v>
          </cell>
          <cell r="M2684">
            <v>0</v>
          </cell>
        </row>
        <row r="2687">
          <cell r="M2687">
            <v>1</v>
          </cell>
        </row>
        <row r="2690">
          <cell r="A2690">
            <v>13</v>
          </cell>
          <cell r="M2690">
            <v>0.02</v>
          </cell>
        </row>
        <row r="2691">
          <cell r="A2691">
            <v>15</v>
          </cell>
          <cell r="M2691">
            <v>0.01</v>
          </cell>
        </row>
        <row r="2692">
          <cell r="M2692">
            <v>0</v>
          </cell>
        </row>
        <row r="2693">
          <cell r="M2693">
            <v>0</v>
          </cell>
        </row>
        <row r="2694">
          <cell r="M2694">
            <v>0</v>
          </cell>
        </row>
        <row r="2695">
          <cell r="M2695">
            <v>0</v>
          </cell>
        </row>
        <row r="2696">
          <cell r="M2696">
            <v>0</v>
          </cell>
        </row>
        <row r="2697">
          <cell r="M2697">
            <v>0</v>
          </cell>
        </row>
        <row r="2698">
          <cell r="M2698">
            <v>0</v>
          </cell>
        </row>
        <row r="2699">
          <cell r="M2699">
            <v>0</v>
          </cell>
        </row>
        <row r="2700">
          <cell r="M2700">
            <v>0</v>
          </cell>
        </row>
        <row r="2701">
          <cell r="M2701">
            <v>0</v>
          </cell>
        </row>
        <row r="2702">
          <cell r="M2702">
            <v>0</v>
          </cell>
        </row>
        <row r="2703">
          <cell r="M2703">
            <v>0</v>
          </cell>
        </row>
        <row r="2704">
          <cell r="M2704">
            <v>0</v>
          </cell>
        </row>
        <row r="2705">
          <cell r="M2705">
            <v>0</v>
          </cell>
        </row>
        <row r="2706">
          <cell r="A2706" t="str">
            <v>S123</v>
          </cell>
          <cell r="M2706">
            <v>0</v>
          </cell>
        </row>
        <row r="2709">
          <cell r="M2709">
            <v>2</v>
          </cell>
        </row>
        <row r="2712">
          <cell r="A2712">
            <v>27</v>
          </cell>
          <cell r="M2712">
            <v>0.46</v>
          </cell>
        </row>
        <row r="2713">
          <cell r="A2713">
            <v>28</v>
          </cell>
          <cell r="M2713">
            <v>0.76</v>
          </cell>
        </row>
        <row r="2714">
          <cell r="M2714">
            <v>0</v>
          </cell>
        </row>
        <row r="2715">
          <cell r="M2715">
            <v>0</v>
          </cell>
        </row>
        <row r="2716">
          <cell r="M2716">
            <v>0</v>
          </cell>
        </row>
        <row r="2717">
          <cell r="M2717">
            <v>0</v>
          </cell>
        </row>
        <row r="2718">
          <cell r="M2718">
            <v>0</v>
          </cell>
        </row>
        <row r="2719">
          <cell r="M2719">
            <v>0</v>
          </cell>
        </row>
        <row r="2720">
          <cell r="M2720">
            <v>0</v>
          </cell>
        </row>
        <row r="2721">
          <cell r="M2721">
            <v>0</v>
          </cell>
        </row>
        <row r="2722">
          <cell r="M2722">
            <v>0</v>
          </cell>
        </row>
        <row r="2723">
          <cell r="M2723">
            <v>0</v>
          </cell>
        </row>
        <row r="2724">
          <cell r="M2724">
            <v>0</v>
          </cell>
        </row>
        <row r="2725">
          <cell r="M2725">
            <v>0</v>
          </cell>
        </row>
        <row r="2726">
          <cell r="M2726">
            <v>0</v>
          </cell>
        </row>
        <row r="2727">
          <cell r="M2727">
            <v>0</v>
          </cell>
        </row>
        <row r="2728">
          <cell r="A2728" t="str">
            <v>S124</v>
          </cell>
          <cell r="M2728">
            <v>0</v>
          </cell>
        </row>
        <row r="2731">
          <cell r="M2731">
            <v>2</v>
          </cell>
        </row>
        <row r="2734">
          <cell r="A2734">
            <v>27</v>
          </cell>
          <cell r="M2734">
            <v>0.36</v>
          </cell>
        </row>
        <row r="2735">
          <cell r="A2735">
            <v>28</v>
          </cell>
          <cell r="M2735">
            <v>0.6</v>
          </cell>
        </row>
        <row r="2736">
          <cell r="M2736">
            <v>0</v>
          </cell>
        </row>
        <row r="2737">
          <cell r="M2737">
            <v>0</v>
          </cell>
        </row>
        <row r="2738">
          <cell r="M2738">
            <v>0</v>
          </cell>
        </row>
        <row r="2739">
          <cell r="M2739">
            <v>0</v>
          </cell>
        </row>
        <row r="2740">
          <cell r="M2740">
            <v>0</v>
          </cell>
        </row>
        <row r="2741">
          <cell r="M2741">
            <v>0</v>
          </cell>
        </row>
        <row r="2742">
          <cell r="M2742">
            <v>0</v>
          </cell>
        </row>
        <row r="2743">
          <cell r="M2743">
            <v>0</v>
          </cell>
        </row>
        <row r="2744">
          <cell r="M2744">
            <v>0</v>
          </cell>
        </row>
        <row r="2745">
          <cell r="M2745">
            <v>0</v>
          </cell>
        </row>
        <row r="2746">
          <cell r="M2746">
            <v>0</v>
          </cell>
        </row>
        <row r="2747">
          <cell r="M2747">
            <v>0</v>
          </cell>
        </row>
        <row r="2748">
          <cell r="M2748">
            <v>0</v>
          </cell>
        </row>
        <row r="2749">
          <cell r="M2749">
            <v>0</v>
          </cell>
        </row>
        <row r="2750">
          <cell r="A2750" t="str">
            <v>S125</v>
          </cell>
          <cell r="M2750">
            <v>0</v>
          </cell>
        </row>
        <row r="2753">
          <cell r="M2753">
            <v>4</v>
          </cell>
        </row>
        <row r="2756">
          <cell r="A2756">
            <v>13</v>
          </cell>
          <cell r="M2756">
            <v>1.1599999999999999</v>
          </cell>
        </row>
        <row r="2757">
          <cell r="A2757">
            <v>28</v>
          </cell>
          <cell r="M2757">
            <v>2.3199999999999998</v>
          </cell>
        </row>
        <row r="2758">
          <cell r="M2758">
            <v>0</v>
          </cell>
        </row>
        <row r="2759">
          <cell r="M2759">
            <v>0</v>
          </cell>
        </row>
        <row r="2760">
          <cell r="M2760">
            <v>0</v>
          </cell>
        </row>
        <row r="2761">
          <cell r="M2761">
            <v>0</v>
          </cell>
        </row>
        <row r="2762">
          <cell r="M2762">
            <v>0</v>
          </cell>
        </row>
        <row r="2763">
          <cell r="M2763">
            <v>0</v>
          </cell>
        </row>
        <row r="2764">
          <cell r="M2764">
            <v>0</v>
          </cell>
        </row>
        <row r="2765">
          <cell r="M2765">
            <v>0</v>
          </cell>
        </row>
        <row r="2766">
          <cell r="M2766">
            <v>0</v>
          </cell>
        </row>
        <row r="2767">
          <cell r="M2767">
            <v>0</v>
          </cell>
        </row>
        <row r="2768">
          <cell r="M2768">
            <v>0</v>
          </cell>
        </row>
        <row r="2769">
          <cell r="M2769">
            <v>0</v>
          </cell>
        </row>
        <row r="2770">
          <cell r="M2770">
            <v>0</v>
          </cell>
        </row>
        <row r="2771">
          <cell r="M2771">
            <v>0</v>
          </cell>
        </row>
        <row r="2772">
          <cell r="A2772" t="str">
            <v>S126</v>
          </cell>
          <cell r="M2772">
            <v>0</v>
          </cell>
        </row>
        <row r="2775">
          <cell r="M2775">
            <v>4</v>
          </cell>
        </row>
        <row r="2778">
          <cell r="A2778">
            <v>13</v>
          </cell>
          <cell r="M2778">
            <v>0.92</v>
          </cell>
        </row>
        <row r="2779">
          <cell r="A2779">
            <v>28</v>
          </cell>
          <cell r="M2779">
            <v>1.84</v>
          </cell>
        </row>
        <row r="2780">
          <cell r="M2780">
            <v>0</v>
          </cell>
        </row>
        <row r="2781">
          <cell r="M2781">
            <v>0</v>
          </cell>
        </row>
        <row r="2782">
          <cell r="M2782">
            <v>0</v>
          </cell>
        </row>
        <row r="2783">
          <cell r="M2783">
            <v>0</v>
          </cell>
        </row>
        <row r="2784">
          <cell r="M2784">
            <v>0</v>
          </cell>
        </row>
        <row r="2785">
          <cell r="M2785">
            <v>0</v>
          </cell>
        </row>
        <row r="2786">
          <cell r="M2786">
            <v>0</v>
          </cell>
        </row>
        <row r="2787">
          <cell r="M2787">
            <v>0</v>
          </cell>
        </row>
        <row r="2788">
          <cell r="M2788">
            <v>0</v>
          </cell>
        </row>
        <row r="2789">
          <cell r="M2789">
            <v>0</v>
          </cell>
        </row>
        <row r="2790">
          <cell r="M2790">
            <v>0</v>
          </cell>
        </row>
        <row r="2791">
          <cell r="M2791">
            <v>0</v>
          </cell>
        </row>
        <row r="2792">
          <cell r="M2792">
            <v>0</v>
          </cell>
        </row>
        <row r="2793">
          <cell r="M2793">
            <v>0</v>
          </cell>
        </row>
        <row r="2794">
          <cell r="A2794" t="str">
            <v>S127</v>
          </cell>
          <cell r="M2794">
            <v>0</v>
          </cell>
        </row>
        <row r="2797">
          <cell r="M2797">
            <v>26.65</v>
          </cell>
        </row>
        <row r="2800">
          <cell r="A2800">
            <v>14</v>
          </cell>
          <cell r="M2800">
            <v>5.0634999999999994</v>
          </cell>
        </row>
        <row r="2801">
          <cell r="M2801">
            <v>0</v>
          </cell>
        </row>
        <row r="2802">
          <cell r="M2802">
            <v>0</v>
          </cell>
        </row>
        <row r="2803">
          <cell r="M2803">
            <v>274.495</v>
          </cell>
        </row>
        <row r="2804">
          <cell r="M2804">
            <v>0</v>
          </cell>
        </row>
        <row r="2805">
          <cell r="M2805">
            <v>0</v>
          </cell>
        </row>
        <row r="2806">
          <cell r="M2806">
            <v>0</v>
          </cell>
        </row>
        <row r="2807">
          <cell r="M2807">
            <v>0</v>
          </cell>
        </row>
        <row r="2808">
          <cell r="M2808">
            <v>0</v>
          </cell>
        </row>
        <row r="2809">
          <cell r="M2809">
            <v>0</v>
          </cell>
        </row>
        <row r="2810">
          <cell r="M2810">
            <v>0</v>
          </cell>
        </row>
        <row r="2811">
          <cell r="M2811">
            <v>0</v>
          </cell>
        </row>
        <row r="2812">
          <cell r="M2812">
            <v>0</v>
          </cell>
        </row>
        <row r="2813">
          <cell r="M2813">
            <v>0</v>
          </cell>
        </row>
        <row r="2814">
          <cell r="M2814">
            <v>0</v>
          </cell>
        </row>
        <row r="2815">
          <cell r="M2815">
            <v>0</v>
          </cell>
        </row>
        <row r="2816">
          <cell r="A2816" t="str">
            <v>S128</v>
          </cell>
          <cell r="M2816">
            <v>0</v>
          </cell>
        </row>
        <row r="2819">
          <cell r="M2819">
            <v>4</v>
          </cell>
        </row>
        <row r="2822">
          <cell r="A2822">
            <v>27</v>
          </cell>
          <cell r="M2822">
            <v>0.32</v>
          </cell>
        </row>
        <row r="2823">
          <cell r="M2823">
            <v>0</v>
          </cell>
        </row>
        <row r="2824">
          <cell r="M2824">
            <v>0</v>
          </cell>
        </row>
        <row r="2825">
          <cell r="M2825">
            <v>0</v>
          </cell>
        </row>
        <row r="2826">
          <cell r="M2826">
            <v>0</v>
          </cell>
        </row>
        <row r="2827">
          <cell r="M2827">
            <v>0</v>
          </cell>
        </row>
        <row r="2828">
          <cell r="M2828">
            <v>0</v>
          </cell>
        </row>
        <row r="2829">
          <cell r="M2829">
            <v>0</v>
          </cell>
        </row>
        <row r="2830">
          <cell r="M2830">
            <v>0</v>
          </cell>
        </row>
        <row r="2831">
          <cell r="M2831">
            <v>0</v>
          </cell>
        </row>
        <row r="2832">
          <cell r="M2832">
            <v>0</v>
          </cell>
        </row>
        <row r="2833">
          <cell r="M2833">
            <v>0</v>
          </cell>
        </row>
        <row r="2834">
          <cell r="M2834">
            <v>0</v>
          </cell>
        </row>
        <row r="2835">
          <cell r="M2835">
            <v>0</v>
          </cell>
        </row>
        <row r="2836">
          <cell r="M2836">
            <v>0</v>
          </cell>
        </row>
        <row r="2837">
          <cell r="M2837">
            <v>0</v>
          </cell>
        </row>
        <row r="2838">
          <cell r="A2838" t="str">
            <v>S129</v>
          </cell>
          <cell r="M2838">
            <v>0</v>
          </cell>
        </row>
        <row r="2841">
          <cell r="M2841">
            <v>4</v>
          </cell>
        </row>
        <row r="2844">
          <cell r="A2844">
            <v>27</v>
          </cell>
          <cell r="M2844">
            <v>0.76</v>
          </cell>
        </row>
        <row r="2845">
          <cell r="A2845">
            <v>28</v>
          </cell>
          <cell r="M2845">
            <v>4.16</v>
          </cell>
        </row>
        <row r="2846">
          <cell r="M2846">
            <v>0</v>
          </cell>
        </row>
        <row r="2847">
          <cell r="M2847">
            <v>0</v>
          </cell>
        </row>
        <row r="2848">
          <cell r="M2848">
            <v>0</v>
          </cell>
        </row>
        <row r="2849">
          <cell r="M2849">
            <v>0</v>
          </cell>
        </row>
        <row r="2850">
          <cell r="M2850">
            <v>0</v>
          </cell>
        </row>
        <row r="2851">
          <cell r="M2851">
            <v>0</v>
          </cell>
        </row>
        <row r="2852">
          <cell r="M2852">
            <v>0</v>
          </cell>
        </row>
        <row r="2853">
          <cell r="M2853">
            <v>0</v>
          </cell>
        </row>
        <row r="2854">
          <cell r="M2854">
            <v>0</v>
          </cell>
        </row>
        <row r="2855">
          <cell r="M2855">
            <v>0</v>
          </cell>
        </row>
        <row r="2856">
          <cell r="M2856">
            <v>0</v>
          </cell>
        </row>
        <row r="2857">
          <cell r="M2857">
            <v>0</v>
          </cell>
        </row>
        <row r="2858">
          <cell r="M2858">
            <v>0</v>
          </cell>
        </row>
        <row r="2859">
          <cell r="M2859">
            <v>0</v>
          </cell>
        </row>
        <row r="2860">
          <cell r="A2860" t="str">
            <v>S130</v>
          </cell>
          <cell r="M2860">
            <v>0</v>
          </cell>
        </row>
        <row r="2863">
          <cell r="M2863">
            <v>5.8</v>
          </cell>
        </row>
        <row r="2866">
          <cell r="A2866">
            <v>11</v>
          </cell>
          <cell r="M2866">
            <v>0.81200000000000006</v>
          </cell>
        </row>
        <row r="2867">
          <cell r="A2867">
            <v>27</v>
          </cell>
          <cell r="M2867">
            <v>0.81200000000000006</v>
          </cell>
        </row>
        <row r="2868">
          <cell r="M2868">
            <v>0</v>
          </cell>
        </row>
        <row r="2869">
          <cell r="M2869">
            <v>0</v>
          </cell>
        </row>
        <row r="2870">
          <cell r="M2870">
            <v>0</v>
          </cell>
        </row>
        <row r="2871">
          <cell r="M2871">
            <v>0</v>
          </cell>
        </row>
        <row r="2872">
          <cell r="M2872">
            <v>0</v>
          </cell>
        </row>
        <row r="2873">
          <cell r="M2873">
            <v>0</v>
          </cell>
        </row>
        <row r="2874">
          <cell r="M2874">
            <v>0</v>
          </cell>
        </row>
        <row r="2875">
          <cell r="M2875">
            <v>0</v>
          </cell>
        </row>
        <row r="2876">
          <cell r="M2876">
            <v>0</v>
          </cell>
        </row>
        <row r="2877">
          <cell r="M2877">
            <v>0</v>
          </cell>
        </row>
        <row r="2878">
          <cell r="M2878">
            <v>0</v>
          </cell>
        </row>
        <row r="2879">
          <cell r="M2879">
            <v>0</v>
          </cell>
        </row>
        <row r="2880">
          <cell r="M2880">
            <v>0</v>
          </cell>
        </row>
        <row r="2881">
          <cell r="M2881">
            <v>0</v>
          </cell>
        </row>
        <row r="2882">
          <cell r="A2882" t="str">
            <v>S131</v>
          </cell>
          <cell r="M2882">
            <v>0</v>
          </cell>
        </row>
        <row r="2885">
          <cell r="M2885">
            <v>4</v>
          </cell>
        </row>
        <row r="2888">
          <cell r="A2888">
            <v>27</v>
          </cell>
          <cell r="M2888">
            <v>0.4</v>
          </cell>
        </row>
        <row r="2889">
          <cell r="M2889">
            <v>0</v>
          </cell>
        </row>
        <row r="2890">
          <cell r="M2890">
            <v>0</v>
          </cell>
        </row>
        <row r="2891">
          <cell r="M2891">
            <v>0</v>
          </cell>
        </row>
        <row r="2892">
          <cell r="M2892">
            <v>0</v>
          </cell>
        </row>
        <row r="2893">
          <cell r="M2893">
            <v>0</v>
          </cell>
        </row>
        <row r="2894">
          <cell r="M2894">
            <v>0</v>
          </cell>
        </row>
        <row r="2895">
          <cell r="M2895">
            <v>0</v>
          </cell>
        </row>
        <row r="2896">
          <cell r="M2896">
            <v>0</v>
          </cell>
        </row>
        <row r="2897">
          <cell r="M2897">
            <v>0</v>
          </cell>
        </row>
        <row r="2898">
          <cell r="M2898">
            <v>0</v>
          </cell>
        </row>
        <row r="2899">
          <cell r="M2899">
            <v>0</v>
          </cell>
        </row>
        <row r="2900">
          <cell r="M2900">
            <v>0</v>
          </cell>
        </row>
        <row r="2901">
          <cell r="M2901">
            <v>0</v>
          </cell>
        </row>
        <row r="2902">
          <cell r="M2902">
            <v>0</v>
          </cell>
        </row>
        <row r="2903">
          <cell r="M2903">
            <v>0</v>
          </cell>
        </row>
        <row r="2904">
          <cell r="A2904" t="str">
            <v>S132</v>
          </cell>
          <cell r="M2904">
            <v>0</v>
          </cell>
        </row>
        <row r="2907">
          <cell r="M2907">
            <v>3.5</v>
          </cell>
        </row>
        <row r="2910">
          <cell r="A2910">
            <v>27</v>
          </cell>
          <cell r="M2910">
            <v>1.7149999999999999</v>
          </cell>
        </row>
        <row r="2911">
          <cell r="M2911">
            <v>0</v>
          </cell>
        </row>
        <row r="2912">
          <cell r="M2912">
            <v>0</v>
          </cell>
        </row>
        <row r="2913">
          <cell r="M2913">
            <v>0</v>
          </cell>
        </row>
        <row r="2914">
          <cell r="M2914">
            <v>0</v>
          </cell>
        </row>
        <row r="2915">
          <cell r="M2915">
            <v>0</v>
          </cell>
        </row>
        <row r="2916">
          <cell r="M2916">
            <v>0</v>
          </cell>
        </row>
        <row r="2917">
          <cell r="M2917">
            <v>0</v>
          </cell>
        </row>
        <row r="2918">
          <cell r="M2918">
            <v>0</v>
          </cell>
        </row>
        <row r="2919">
          <cell r="M2919">
            <v>0</v>
          </cell>
        </row>
        <row r="2920">
          <cell r="M2920">
            <v>0</v>
          </cell>
        </row>
        <row r="2921">
          <cell r="M2921">
            <v>0</v>
          </cell>
        </row>
        <row r="2922">
          <cell r="M2922">
            <v>0</v>
          </cell>
        </row>
        <row r="2923">
          <cell r="M2923">
            <v>0</v>
          </cell>
        </row>
        <row r="2924">
          <cell r="M2924">
            <v>0</v>
          </cell>
        </row>
        <row r="2925">
          <cell r="M2925">
            <v>0</v>
          </cell>
        </row>
        <row r="2926">
          <cell r="A2926" t="str">
            <v>S133</v>
          </cell>
          <cell r="M2926">
            <v>0</v>
          </cell>
        </row>
        <row r="2929">
          <cell r="M2929">
            <v>1</v>
          </cell>
        </row>
        <row r="2932">
          <cell r="A2932">
            <v>27</v>
          </cell>
          <cell r="M2932">
            <v>1</v>
          </cell>
        </row>
        <row r="2933">
          <cell r="A2933">
            <v>28</v>
          </cell>
          <cell r="M2933">
            <v>1</v>
          </cell>
        </row>
        <row r="2934">
          <cell r="M2934">
            <v>0</v>
          </cell>
        </row>
        <row r="2935">
          <cell r="M2935">
            <v>0</v>
          </cell>
        </row>
        <row r="2936">
          <cell r="M2936">
            <v>0</v>
          </cell>
        </row>
        <row r="2937">
          <cell r="M2937">
            <v>0</v>
          </cell>
        </row>
        <row r="2938">
          <cell r="M2938">
            <v>0</v>
          </cell>
        </row>
        <row r="2939">
          <cell r="M2939">
            <v>0</v>
          </cell>
        </row>
        <row r="2940">
          <cell r="M2940">
            <v>0</v>
          </cell>
        </row>
        <row r="2941">
          <cell r="M2941">
            <v>0</v>
          </cell>
        </row>
        <row r="2942">
          <cell r="M2942">
            <v>0</v>
          </cell>
        </row>
        <row r="2943">
          <cell r="M2943">
            <v>0</v>
          </cell>
        </row>
        <row r="2944">
          <cell r="M2944">
            <v>0</v>
          </cell>
        </row>
        <row r="2945">
          <cell r="M2945">
            <v>0</v>
          </cell>
        </row>
        <row r="2946">
          <cell r="M2946">
            <v>0</v>
          </cell>
        </row>
        <row r="2947">
          <cell r="M2947">
            <v>0</v>
          </cell>
        </row>
        <row r="2948">
          <cell r="A2948" t="str">
            <v>S134</v>
          </cell>
          <cell r="M2948">
            <v>0</v>
          </cell>
        </row>
        <row r="2951">
          <cell r="M2951">
            <v>4</v>
          </cell>
        </row>
        <row r="2954">
          <cell r="A2954">
            <v>27</v>
          </cell>
          <cell r="M2954">
            <v>0.24</v>
          </cell>
        </row>
        <row r="2955">
          <cell r="M2955">
            <v>0</v>
          </cell>
        </row>
        <row r="2956">
          <cell r="M2956">
            <v>0</v>
          </cell>
        </row>
        <row r="2957">
          <cell r="M2957">
            <v>0</v>
          </cell>
        </row>
        <row r="2958">
          <cell r="M2958">
            <v>0</v>
          </cell>
        </row>
        <row r="2959">
          <cell r="M2959">
            <v>0</v>
          </cell>
        </row>
        <row r="2960">
          <cell r="M2960">
            <v>0</v>
          </cell>
        </row>
        <row r="2961">
          <cell r="M2961">
            <v>0</v>
          </cell>
        </row>
        <row r="2962">
          <cell r="M2962">
            <v>0</v>
          </cell>
        </row>
        <row r="2963">
          <cell r="M2963">
            <v>0</v>
          </cell>
        </row>
        <row r="2964">
          <cell r="M2964">
            <v>0</v>
          </cell>
        </row>
        <row r="2965">
          <cell r="M2965">
            <v>0</v>
          </cell>
        </row>
        <row r="2966">
          <cell r="M2966">
            <v>0</v>
          </cell>
        </row>
        <row r="2967">
          <cell r="M2967">
            <v>0</v>
          </cell>
        </row>
        <row r="2968">
          <cell r="M2968">
            <v>0</v>
          </cell>
        </row>
        <row r="2969">
          <cell r="M2969">
            <v>0</v>
          </cell>
        </row>
        <row r="2970">
          <cell r="A2970" t="str">
            <v>S135</v>
          </cell>
          <cell r="M2970">
            <v>0</v>
          </cell>
        </row>
        <row r="2973">
          <cell r="M2973">
            <v>23</v>
          </cell>
        </row>
        <row r="2976">
          <cell r="A2976">
            <v>13</v>
          </cell>
          <cell r="M2976">
            <v>0.80500000000000005</v>
          </cell>
        </row>
        <row r="2977">
          <cell r="A2977">
            <v>15</v>
          </cell>
          <cell r="M2977">
            <v>0.29899999999999999</v>
          </cell>
        </row>
        <row r="2978">
          <cell r="A2978">
            <v>356</v>
          </cell>
          <cell r="M2978">
            <v>23</v>
          </cell>
        </row>
        <row r="2979">
          <cell r="M2979">
            <v>0</v>
          </cell>
        </row>
        <row r="2980">
          <cell r="M2980">
            <v>0</v>
          </cell>
        </row>
        <row r="2981">
          <cell r="M2981">
            <v>0</v>
          </cell>
        </row>
        <row r="2982">
          <cell r="M2982">
            <v>0</v>
          </cell>
        </row>
        <row r="2983">
          <cell r="M2983">
            <v>0</v>
          </cell>
        </row>
        <row r="2984">
          <cell r="M2984">
            <v>0</v>
          </cell>
        </row>
        <row r="2985">
          <cell r="M2985">
            <v>0</v>
          </cell>
        </row>
        <row r="2986">
          <cell r="M2986">
            <v>0</v>
          </cell>
        </row>
        <row r="2987">
          <cell r="M2987">
            <v>0</v>
          </cell>
        </row>
        <row r="2988">
          <cell r="M2988">
            <v>0</v>
          </cell>
        </row>
        <row r="2989">
          <cell r="M2989">
            <v>0</v>
          </cell>
        </row>
        <row r="2990">
          <cell r="M2990">
            <v>0</v>
          </cell>
        </row>
        <row r="2991">
          <cell r="M2991">
            <v>0</v>
          </cell>
        </row>
        <row r="2992">
          <cell r="A2992" t="str">
            <v>S136</v>
          </cell>
          <cell r="M2992">
            <v>0</v>
          </cell>
        </row>
        <row r="2995">
          <cell r="M2995">
            <v>5</v>
          </cell>
        </row>
        <row r="2998">
          <cell r="A2998">
            <v>13</v>
          </cell>
          <cell r="M2998">
            <v>3</v>
          </cell>
        </row>
        <row r="2999">
          <cell r="A2999">
            <v>15</v>
          </cell>
          <cell r="M2999">
            <v>1.5</v>
          </cell>
        </row>
        <row r="3000">
          <cell r="M3000">
            <v>0</v>
          </cell>
        </row>
        <row r="3001">
          <cell r="M3001">
            <v>0</v>
          </cell>
        </row>
        <row r="3002">
          <cell r="M3002">
            <v>0</v>
          </cell>
        </row>
        <row r="3003">
          <cell r="M3003">
            <v>0</v>
          </cell>
        </row>
        <row r="3004">
          <cell r="M3004">
            <v>0</v>
          </cell>
        </row>
        <row r="3005">
          <cell r="M3005">
            <v>0</v>
          </cell>
        </row>
        <row r="3006">
          <cell r="M3006">
            <v>0</v>
          </cell>
        </row>
        <row r="3007">
          <cell r="M3007">
            <v>0</v>
          </cell>
        </row>
        <row r="3008">
          <cell r="M3008">
            <v>0</v>
          </cell>
        </row>
        <row r="3009">
          <cell r="M3009">
            <v>0</v>
          </cell>
        </row>
        <row r="3010">
          <cell r="M3010">
            <v>0</v>
          </cell>
        </row>
        <row r="3011">
          <cell r="M3011">
            <v>0</v>
          </cell>
        </row>
        <row r="3012">
          <cell r="M3012">
            <v>0</v>
          </cell>
        </row>
        <row r="3013">
          <cell r="M3013">
            <v>0</v>
          </cell>
        </row>
        <row r="3014">
          <cell r="A3014" t="str">
            <v>S137</v>
          </cell>
          <cell r="M3014">
            <v>0</v>
          </cell>
        </row>
        <row r="3017">
          <cell r="M3017">
            <v>3</v>
          </cell>
        </row>
        <row r="3020">
          <cell r="A3020">
            <v>13</v>
          </cell>
          <cell r="M3020">
            <v>0.03</v>
          </cell>
        </row>
        <row r="3021">
          <cell r="A3021">
            <v>15</v>
          </cell>
          <cell r="M3021">
            <v>9.0000000000000011E-3</v>
          </cell>
        </row>
        <row r="3022">
          <cell r="M3022">
            <v>0</v>
          </cell>
        </row>
        <row r="3023">
          <cell r="M3023">
            <v>0</v>
          </cell>
        </row>
        <row r="3024">
          <cell r="M3024">
            <v>0</v>
          </cell>
        </row>
        <row r="3025">
          <cell r="M3025">
            <v>0</v>
          </cell>
        </row>
        <row r="3026">
          <cell r="M3026">
            <v>0</v>
          </cell>
        </row>
        <row r="3027">
          <cell r="M3027">
            <v>0</v>
          </cell>
        </row>
        <row r="3028">
          <cell r="M3028">
            <v>0</v>
          </cell>
        </row>
        <row r="3029">
          <cell r="M3029">
            <v>0</v>
          </cell>
        </row>
        <row r="3030">
          <cell r="M3030">
            <v>0</v>
          </cell>
        </row>
        <row r="3031">
          <cell r="M3031">
            <v>0</v>
          </cell>
        </row>
        <row r="3032">
          <cell r="M3032">
            <v>0</v>
          </cell>
        </row>
        <row r="3033">
          <cell r="M3033">
            <v>0</v>
          </cell>
        </row>
        <row r="3034">
          <cell r="M3034">
            <v>0</v>
          </cell>
        </row>
        <row r="3035">
          <cell r="M3035">
            <v>0</v>
          </cell>
        </row>
        <row r="3036">
          <cell r="A3036" t="str">
            <v>S138</v>
          </cell>
          <cell r="M3036">
            <v>0</v>
          </cell>
        </row>
        <row r="3039">
          <cell r="M3039">
            <v>4</v>
          </cell>
        </row>
        <row r="3042">
          <cell r="A3042">
            <v>14</v>
          </cell>
          <cell r="M3042">
            <v>0.16</v>
          </cell>
        </row>
        <row r="3043">
          <cell r="M3043">
            <v>0</v>
          </cell>
        </row>
        <row r="3044">
          <cell r="M3044">
            <v>0</v>
          </cell>
        </row>
        <row r="3045">
          <cell r="M3045">
            <v>0</v>
          </cell>
        </row>
        <row r="3046">
          <cell r="M3046">
            <v>0</v>
          </cell>
        </row>
        <row r="3047">
          <cell r="M3047">
            <v>0</v>
          </cell>
        </row>
        <row r="3048">
          <cell r="M3048">
            <v>0</v>
          </cell>
        </row>
        <row r="3049">
          <cell r="M3049">
            <v>0</v>
          </cell>
        </row>
        <row r="3050">
          <cell r="M3050">
            <v>0</v>
          </cell>
        </row>
        <row r="3051">
          <cell r="M3051">
            <v>0</v>
          </cell>
        </row>
        <row r="3052">
          <cell r="M3052">
            <v>0</v>
          </cell>
        </row>
        <row r="3053">
          <cell r="M3053">
            <v>0</v>
          </cell>
        </row>
        <row r="3054">
          <cell r="M3054">
            <v>0</v>
          </cell>
        </row>
        <row r="3055">
          <cell r="M3055">
            <v>0</v>
          </cell>
        </row>
        <row r="3056">
          <cell r="M3056">
            <v>0</v>
          </cell>
        </row>
        <row r="3057">
          <cell r="M3057">
            <v>0</v>
          </cell>
        </row>
        <row r="3058">
          <cell r="A3058" t="str">
            <v>S139</v>
          </cell>
          <cell r="M3058">
            <v>0</v>
          </cell>
        </row>
        <row r="3061">
          <cell r="M3061">
            <v>1</v>
          </cell>
        </row>
        <row r="3064">
          <cell r="A3064">
            <v>13</v>
          </cell>
          <cell r="M3064">
            <v>0.5</v>
          </cell>
        </row>
        <row r="3065">
          <cell r="A3065">
            <v>15</v>
          </cell>
          <cell r="M3065">
            <v>0.5</v>
          </cell>
        </row>
        <row r="3066">
          <cell r="M3066">
            <v>0</v>
          </cell>
        </row>
        <row r="3067">
          <cell r="M3067">
            <v>0</v>
          </cell>
        </row>
        <row r="3068">
          <cell r="M3068">
            <v>0</v>
          </cell>
        </row>
        <row r="3069">
          <cell r="M3069">
            <v>0</v>
          </cell>
        </row>
        <row r="3070">
          <cell r="M3070">
            <v>0</v>
          </cell>
        </row>
        <row r="3071">
          <cell r="M3071">
            <v>0</v>
          </cell>
        </row>
        <row r="3072">
          <cell r="M3072">
            <v>0</v>
          </cell>
        </row>
        <row r="3073">
          <cell r="M3073">
            <v>0</v>
          </cell>
        </row>
        <row r="3074">
          <cell r="M3074">
            <v>0</v>
          </cell>
        </row>
        <row r="3075">
          <cell r="M3075">
            <v>0</v>
          </cell>
        </row>
        <row r="3076">
          <cell r="M3076">
            <v>0</v>
          </cell>
        </row>
        <row r="3077">
          <cell r="M3077">
            <v>0</v>
          </cell>
        </row>
        <row r="3078">
          <cell r="M3078">
            <v>0</v>
          </cell>
        </row>
        <row r="3079">
          <cell r="M3079">
            <v>0</v>
          </cell>
        </row>
        <row r="3080">
          <cell r="A3080" t="str">
            <v>S140</v>
          </cell>
          <cell r="M3080">
            <v>0</v>
          </cell>
        </row>
        <row r="3083">
          <cell r="M3083">
            <v>1</v>
          </cell>
        </row>
        <row r="3086">
          <cell r="A3086">
            <v>13</v>
          </cell>
          <cell r="M3086">
            <v>0.5</v>
          </cell>
        </row>
        <row r="3087">
          <cell r="A3087">
            <v>15</v>
          </cell>
          <cell r="M3087">
            <v>0.5</v>
          </cell>
        </row>
        <row r="3088">
          <cell r="A3088">
            <v>65</v>
          </cell>
          <cell r="M3088" t="e">
            <v>#VALUE!</v>
          </cell>
        </row>
        <row r="3089">
          <cell r="A3089">
            <v>60</v>
          </cell>
          <cell r="M3089">
            <v>2</v>
          </cell>
        </row>
        <row r="3090">
          <cell r="A3090">
            <v>53</v>
          </cell>
          <cell r="M3090">
            <v>2</v>
          </cell>
        </row>
        <row r="3091">
          <cell r="A3091">
            <v>113</v>
          </cell>
          <cell r="M3091">
            <v>4</v>
          </cell>
        </row>
        <row r="3092">
          <cell r="A3092">
            <v>50</v>
          </cell>
          <cell r="M3092">
            <v>2</v>
          </cell>
        </row>
        <row r="3093">
          <cell r="A3093">
            <v>59</v>
          </cell>
          <cell r="M3093">
            <v>2</v>
          </cell>
        </row>
        <row r="3094">
          <cell r="A3094">
            <v>56</v>
          </cell>
          <cell r="M3094">
            <v>2</v>
          </cell>
        </row>
        <row r="3095">
          <cell r="M3095">
            <v>0</v>
          </cell>
        </row>
        <row r="3096">
          <cell r="M3096">
            <v>0</v>
          </cell>
        </row>
        <row r="3097">
          <cell r="M3097">
            <v>0</v>
          </cell>
        </row>
        <row r="3098">
          <cell r="M3098">
            <v>0</v>
          </cell>
        </row>
        <row r="3099">
          <cell r="M3099">
            <v>0</v>
          </cell>
        </row>
        <row r="3100">
          <cell r="M3100">
            <v>0</v>
          </cell>
        </row>
        <row r="3101">
          <cell r="M3101">
            <v>0</v>
          </cell>
        </row>
        <row r="3102">
          <cell r="A3102" t="str">
            <v>S141</v>
          </cell>
          <cell r="M3102">
            <v>0</v>
          </cell>
        </row>
        <row r="3105">
          <cell r="M3105">
            <v>1</v>
          </cell>
        </row>
        <row r="3108">
          <cell r="A3108">
            <v>13</v>
          </cell>
          <cell r="M3108">
            <v>0.25</v>
          </cell>
        </row>
        <row r="3109">
          <cell r="A3109">
            <v>15</v>
          </cell>
          <cell r="M3109">
            <v>0.25</v>
          </cell>
        </row>
        <row r="3110">
          <cell r="M3110">
            <v>0</v>
          </cell>
        </row>
        <row r="3111">
          <cell r="M3111">
            <v>0</v>
          </cell>
        </row>
        <row r="3112">
          <cell r="M3112">
            <v>0</v>
          </cell>
        </row>
        <row r="3113">
          <cell r="M3113">
            <v>0</v>
          </cell>
        </row>
        <row r="3114">
          <cell r="M3114">
            <v>0</v>
          </cell>
        </row>
        <row r="3115">
          <cell r="M3115">
            <v>0</v>
          </cell>
        </row>
        <row r="3116">
          <cell r="M3116">
            <v>0</v>
          </cell>
        </row>
        <row r="3117">
          <cell r="M3117">
            <v>0</v>
          </cell>
        </row>
        <row r="3118">
          <cell r="M3118">
            <v>0</v>
          </cell>
        </row>
        <row r="3119">
          <cell r="M3119">
            <v>0</v>
          </cell>
        </row>
        <row r="3120">
          <cell r="M3120">
            <v>0</v>
          </cell>
        </row>
        <row r="3121">
          <cell r="M3121">
            <v>0</v>
          </cell>
        </row>
        <row r="3122">
          <cell r="M3122">
            <v>0</v>
          </cell>
        </row>
        <row r="3123">
          <cell r="M3123">
            <v>0</v>
          </cell>
        </row>
        <row r="3124">
          <cell r="A3124" t="str">
            <v>S142</v>
          </cell>
          <cell r="M3124">
            <v>0</v>
          </cell>
        </row>
        <row r="3127">
          <cell r="M3127">
            <v>1</v>
          </cell>
        </row>
        <row r="3130">
          <cell r="A3130">
            <v>13</v>
          </cell>
          <cell r="M3130">
            <v>0.25</v>
          </cell>
        </row>
        <row r="3131">
          <cell r="A3131">
            <v>15</v>
          </cell>
          <cell r="M3131">
            <v>0.25</v>
          </cell>
        </row>
        <row r="3132">
          <cell r="M3132">
            <v>0</v>
          </cell>
        </row>
        <row r="3133">
          <cell r="M3133">
            <v>0</v>
          </cell>
        </row>
        <row r="3134">
          <cell r="M3134">
            <v>0</v>
          </cell>
        </row>
        <row r="3135">
          <cell r="M3135">
            <v>0</v>
          </cell>
        </row>
        <row r="3136">
          <cell r="M3136">
            <v>0</v>
          </cell>
        </row>
        <row r="3137">
          <cell r="M3137">
            <v>0</v>
          </cell>
        </row>
        <row r="3138">
          <cell r="M3138">
            <v>0</v>
          </cell>
        </row>
        <row r="3139">
          <cell r="M3139">
            <v>0</v>
          </cell>
        </row>
        <row r="3140">
          <cell r="M3140">
            <v>0</v>
          </cell>
        </row>
        <row r="3141">
          <cell r="M3141">
            <v>0</v>
          </cell>
        </row>
        <row r="3142">
          <cell r="M3142">
            <v>0</v>
          </cell>
        </row>
        <row r="3143">
          <cell r="M3143">
            <v>0</v>
          </cell>
        </row>
        <row r="3144">
          <cell r="M3144">
            <v>0</v>
          </cell>
        </row>
        <row r="3145">
          <cell r="M3145">
            <v>0</v>
          </cell>
        </row>
        <row r="3146">
          <cell r="A3146" t="str">
            <v>S143</v>
          </cell>
          <cell r="M3146">
            <v>0</v>
          </cell>
        </row>
        <row r="3149">
          <cell r="M3149">
            <v>1</v>
          </cell>
        </row>
        <row r="3152">
          <cell r="A3152">
            <v>13</v>
          </cell>
          <cell r="M3152">
            <v>0.5</v>
          </cell>
        </row>
        <row r="3153">
          <cell r="A3153">
            <v>15</v>
          </cell>
          <cell r="M3153">
            <v>0.5</v>
          </cell>
        </row>
        <row r="3154">
          <cell r="M3154">
            <v>0</v>
          </cell>
        </row>
        <row r="3155">
          <cell r="M3155">
            <v>0</v>
          </cell>
        </row>
        <row r="3156">
          <cell r="M3156">
            <v>0</v>
          </cell>
        </row>
        <row r="3157">
          <cell r="M3157">
            <v>0</v>
          </cell>
        </row>
        <row r="3158">
          <cell r="M3158">
            <v>0</v>
          </cell>
        </row>
        <row r="3159">
          <cell r="M3159">
            <v>0</v>
          </cell>
        </row>
        <row r="3160">
          <cell r="M3160">
            <v>0</v>
          </cell>
        </row>
        <row r="3161">
          <cell r="M3161">
            <v>0</v>
          </cell>
        </row>
        <row r="3162">
          <cell r="M3162">
            <v>0</v>
          </cell>
        </row>
        <row r="3163">
          <cell r="M3163">
            <v>0</v>
          </cell>
        </row>
        <row r="3164">
          <cell r="M3164">
            <v>0</v>
          </cell>
        </row>
        <row r="3165">
          <cell r="M3165">
            <v>0</v>
          </cell>
        </row>
        <row r="3166">
          <cell r="M3166">
            <v>0</v>
          </cell>
        </row>
        <row r="3167">
          <cell r="M3167">
            <v>0</v>
          </cell>
        </row>
        <row r="3168">
          <cell r="A3168" t="str">
            <v>S144</v>
          </cell>
          <cell r="M3168">
            <v>0</v>
          </cell>
        </row>
        <row r="3171">
          <cell r="M3171">
            <v>1</v>
          </cell>
        </row>
        <row r="3174">
          <cell r="A3174">
            <v>13</v>
          </cell>
          <cell r="M3174">
            <v>0.5</v>
          </cell>
        </row>
        <row r="3175">
          <cell r="A3175">
            <v>15</v>
          </cell>
          <cell r="M3175">
            <v>0.5</v>
          </cell>
        </row>
        <row r="3176">
          <cell r="A3176">
            <v>359</v>
          </cell>
          <cell r="M3176">
            <v>1</v>
          </cell>
        </row>
        <row r="3177">
          <cell r="A3177">
            <v>62</v>
          </cell>
          <cell r="M3177">
            <v>4</v>
          </cell>
        </row>
        <row r="3178">
          <cell r="A3178">
            <v>53</v>
          </cell>
          <cell r="M3178">
            <v>2</v>
          </cell>
        </row>
        <row r="3179">
          <cell r="A3179">
            <v>113</v>
          </cell>
          <cell r="M3179">
            <v>4</v>
          </cell>
        </row>
        <row r="3180">
          <cell r="A3180">
            <v>50</v>
          </cell>
          <cell r="M3180">
            <v>4</v>
          </cell>
        </row>
        <row r="3181">
          <cell r="A3181">
            <v>59</v>
          </cell>
          <cell r="M3181">
            <v>2</v>
          </cell>
        </row>
        <row r="3182">
          <cell r="A3182">
            <v>56</v>
          </cell>
          <cell r="M3182">
            <v>2</v>
          </cell>
        </row>
        <row r="3183">
          <cell r="M3183">
            <v>0</v>
          </cell>
        </row>
        <row r="3184">
          <cell r="M3184">
            <v>0</v>
          </cell>
        </row>
        <row r="3185">
          <cell r="M3185">
            <v>0</v>
          </cell>
        </row>
        <row r="3186">
          <cell r="M3186">
            <v>0</v>
          </cell>
        </row>
        <row r="3187">
          <cell r="M3187">
            <v>0</v>
          </cell>
        </row>
        <row r="3188">
          <cell r="M3188">
            <v>0</v>
          </cell>
        </row>
        <row r="3189">
          <cell r="M3189">
            <v>0</v>
          </cell>
        </row>
        <row r="3190">
          <cell r="A3190" t="str">
            <v>S145</v>
          </cell>
          <cell r="M3190">
            <v>0</v>
          </cell>
        </row>
        <row r="3193">
          <cell r="M3193">
            <v>30</v>
          </cell>
        </row>
        <row r="3196">
          <cell r="A3196">
            <v>13</v>
          </cell>
          <cell r="M3196">
            <v>0.89999999999999991</v>
          </cell>
        </row>
        <row r="3197">
          <cell r="A3197">
            <v>15</v>
          </cell>
          <cell r="M3197">
            <v>0.6</v>
          </cell>
        </row>
        <row r="3198">
          <cell r="A3198">
            <v>361</v>
          </cell>
          <cell r="M3198">
            <v>30</v>
          </cell>
        </row>
        <row r="3199">
          <cell r="M3199">
            <v>0</v>
          </cell>
        </row>
        <row r="3200">
          <cell r="M3200">
            <v>0</v>
          </cell>
        </row>
        <row r="3201">
          <cell r="M3201">
            <v>0</v>
          </cell>
        </row>
        <row r="3202">
          <cell r="M3202">
            <v>0</v>
          </cell>
        </row>
        <row r="3203">
          <cell r="M3203">
            <v>0</v>
          </cell>
        </row>
        <row r="3204">
          <cell r="M3204">
            <v>0</v>
          </cell>
        </row>
        <row r="3205">
          <cell r="M3205">
            <v>0</v>
          </cell>
        </row>
        <row r="3206">
          <cell r="M3206">
            <v>0</v>
          </cell>
        </row>
        <row r="3207">
          <cell r="M3207">
            <v>0</v>
          </cell>
        </row>
        <row r="3208">
          <cell r="M3208">
            <v>0</v>
          </cell>
        </row>
        <row r="3209">
          <cell r="M3209">
            <v>0</v>
          </cell>
        </row>
        <row r="3210">
          <cell r="M3210">
            <v>0</v>
          </cell>
        </row>
        <row r="3211">
          <cell r="M3211">
            <v>0</v>
          </cell>
        </row>
        <row r="3212">
          <cell r="A3212" t="str">
            <v>S146</v>
          </cell>
          <cell r="M3212">
            <v>0</v>
          </cell>
        </row>
        <row r="3215">
          <cell r="M3215">
            <v>1</v>
          </cell>
        </row>
        <row r="3218">
          <cell r="A3218">
            <v>13</v>
          </cell>
          <cell r="M3218">
            <v>0.15</v>
          </cell>
        </row>
        <row r="3219">
          <cell r="A3219">
            <v>15</v>
          </cell>
          <cell r="M3219">
            <v>0.15</v>
          </cell>
        </row>
        <row r="3220">
          <cell r="M3220">
            <v>0</v>
          </cell>
        </row>
        <row r="3221">
          <cell r="M3221">
            <v>0</v>
          </cell>
        </row>
        <row r="3222">
          <cell r="M3222">
            <v>0</v>
          </cell>
        </row>
        <row r="3223">
          <cell r="M3223">
            <v>0</v>
          </cell>
        </row>
        <row r="3224">
          <cell r="M3224">
            <v>0</v>
          </cell>
        </row>
        <row r="3225">
          <cell r="M3225">
            <v>0</v>
          </cell>
        </row>
        <row r="3226">
          <cell r="M3226">
            <v>0</v>
          </cell>
        </row>
        <row r="3227">
          <cell r="M3227">
            <v>0</v>
          </cell>
        </row>
        <row r="3228">
          <cell r="M3228">
            <v>0</v>
          </cell>
        </row>
        <row r="3229">
          <cell r="M3229">
            <v>0</v>
          </cell>
        </row>
        <row r="3230">
          <cell r="M3230">
            <v>0</v>
          </cell>
        </row>
        <row r="3231">
          <cell r="M3231">
            <v>0</v>
          </cell>
        </row>
        <row r="3232">
          <cell r="M3232">
            <v>0</v>
          </cell>
        </row>
        <row r="3233">
          <cell r="M3233">
            <v>0</v>
          </cell>
        </row>
        <row r="3234">
          <cell r="A3234" t="str">
            <v>S147</v>
          </cell>
          <cell r="M3234">
            <v>0</v>
          </cell>
        </row>
        <row r="3237">
          <cell r="M3237">
            <v>1</v>
          </cell>
        </row>
        <row r="3240">
          <cell r="A3240">
            <v>13</v>
          </cell>
          <cell r="M3240">
            <v>0.15</v>
          </cell>
        </row>
        <row r="3241">
          <cell r="A3241">
            <v>15</v>
          </cell>
          <cell r="M3241">
            <v>0.15</v>
          </cell>
        </row>
        <row r="3242">
          <cell r="M3242">
            <v>0</v>
          </cell>
        </row>
        <row r="3243">
          <cell r="M3243">
            <v>0</v>
          </cell>
        </row>
        <row r="3244">
          <cell r="M3244">
            <v>0</v>
          </cell>
        </row>
        <row r="3245">
          <cell r="M3245">
            <v>0</v>
          </cell>
        </row>
        <row r="3246">
          <cell r="M3246">
            <v>0</v>
          </cell>
        </row>
        <row r="3247">
          <cell r="M3247">
            <v>0</v>
          </cell>
        </row>
        <row r="3248">
          <cell r="M3248">
            <v>0</v>
          </cell>
        </row>
        <row r="3249">
          <cell r="M3249">
            <v>0</v>
          </cell>
        </row>
        <row r="3250">
          <cell r="M3250">
            <v>0</v>
          </cell>
        </row>
        <row r="3251">
          <cell r="M3251">
            <v>0</v>
          </cell>
        </row>
        <row r="3252">
          <cell r="M3252">
            <v>0</v>
          </cell>
        </row>
        <row r="3253">
          <cell r="M3253">
            <v>0</v>
          </cell>
        </row>
        <row r="3254">
          <cell r="M3254">
            <v>0</v>
          </cell>
        </row>
        <row r="3255">
          <cell r="M3255">
            <v>0</v>
          </cell>
        </row>
        <row r="3256">
          <cell r="A3256" t="str">
            <v>S148</v>
          </cell>
          <cell r="M3256">
            <v>0</v>
          </cell>
        </row>
        <row r="3259">
          <cell r="M3259">
            <v>29</v>
          </cell>
        </row>
        <row r="3262">
          <cell r="A3262">
            <v>13</v>
          </cell>
          <cell r="M3262">
            <v>0.26099999999999995</v>
          </cell>
        </row>
        <row r="3263">
          <cell r="A3263">
            <v>15</v>
          </cell>
          <cell r="M3263">
            <v>0.17400000000000002</v>
          </cell>
        </row>
        <row r="3264">
          <cell r="M3264">
            <v>0</v>
          </cell>
        </row>
        <row r="3265">
          <cell r="M3265">
            <v>0</v>
          </cell>
        </row>
        <row r="3266">
          <cell r="M3266">
            <v>0</v>
          </cell>
        </row>
        <row r="3267">
          <cell r="M3267">
            <v>0</v>
          </cell>
        </row>
        <row r="3268">
          <cell r="M3268">
            <v>0</v>
          </cell>
        </row>
        <row r="3269">
          <cell r="M3269">
            <v>0</v>
          </cell>
        </row>
        <row r="3270">
          <cell r="M3270">
            <v>0</v>
          </cell>
        </row>
        <row r="3271">
          <cell r="M3271">
            <v>0</v>
          </cell>
        </row>
        <row r="3272">
          <cell r="M3272">
            <v>0</v>
          </cell>
        </row>
        <row r="3273">
          <cell r="M3273">
            <v>0</v>
          </cell>
        </row>
        <row r="3274">
          <cell r="M3274">
            <v>0</v>
          </cell>
        </row>
        <row r="3275">
          <cell r="M3275">
            <v>0</v>
          </cell>
        </row>
        <row r="3276">
          <cell r="M3276">
            <v>0</v>
          </cell>
        </row>
        <row r="3277">
          <cell r="M3277">
            <v>0</v>
          </cell>
        </row>
        <row r="3278">
          <cell r="A3278" t="str">
            <v>S149</v>
          </cell>
          <cell r="M3278">
            <v>0</v>
          </cell>
        </row>
        <row r="3281">
          <cell r="M3281">
            <v>1</v>
          </cell>
        </row>
        <row r="3284">
          <cell r="A3284">
            <v>13</v>
          </cell>
          <cell r="M3284">
            <v>0.5</v>
          </cell>
        </row>
        <row r="3285">
          <cell r="A3285">
            <v>15</v>
          </cell>
          <cell r="M3285">
            <v>0.5</v>
          </cell>
        </row>
        <row r="3286">
          <cell r="M3286">
            <v>0</v>
          </cell>
        </row>
        <row r="3287">
          <cell r="M3287">
            <v>0</v>
          </cell>
        </row>
        <row r="3288">
          <cell r="M3288">
            <v>0</v>
          </cell>
        </row>
        <row r="3289">
          <cell r="M3289">
            <v>0</v>
          </cell>
        </row>
        <row r="3290">
          <cell r="M3290">
            <v>0</v>
          </cell>
        </row>
        <row r="3291">
          <cell r="M3291">
            <v>0</v>
          </cell>
        </row>
        <row r="3292">
          <cell r="M3292">
            <v>0</v>
          </cell>
        </row>
        <row r="3293">
          <cell r="M3293">
            <v>0</v>
          </cell>
        </row>
        <row r="3294">
          <cell r="M3294">
            <v>0</v>
          </cell>
        </row>
        <row r="3295">
          <cell r="M3295">
            <v>0</v>
          </cell>
        </row>
        <row r="3296">
          <cell r="M3296">
            <v>0</v>
          </cell>
        </row>
        <row r="3297">
          <cell r="M3297">
            <v>0</v>
          </cell>
        </row>
        <row r="3298">
          <cell r="M3298">
            <v>0</v>
          </cell>
        </row>
        <row r="3299">
          <cell r="M3299">
            <v>0</v>
          </cell>
        </row>
        <row r="3300">
          <cell r="A3300" t="str">
            <v>S150</v>
          </cell>
          <cell r="M3300">
            <v>0</v>
          </cell>
        </row>
        <row r="3303">
          <cell r="M3303">
            <v>1</v>
          </cell>
        </row>
        <row r="3306">
          <cell r="A3306">
            <v>13</v>
          </cell>
          <cell r="M3306">
            <v>0.25</v>
          </cell>
        </row>
        <row r="3307">
          <cell r="A3307">
            <v>15</v>
          </cell>
          <cell r="M3307">
            <v>0.25</v>
          </cell>
        </row>
        <row r="3308">
          <cell r="M3308">
            <v>0</v>
          </cell>
        </row>
        <row r="3309">
          <cell r="M3309">
            <v>0</v>
          </cell>
        </row>
        <row r="3310">
          <cell r="M3310">
            <v>0</v>
          </cell>
        </row>
        <row r="3311">
          <cell r="M3311">
            <v>0</v>
          </cell>
        </row>
        <row r="3312">
          <cell r="M3312">
            <v>0</v>
          </cell>
        </row>
        <row r="3313">
          <cell r="M3313">
            <v>0</v>
          </cell>
        </row>
        <row r="3314">
          <cell r="M3314">
            <v>0</v>
          </cell>
        </row>
        <row r="3315">
          <cell r="M3315">
            <v>0</v>
          </cell>
        </row>
        <row r="3316">
          <cell r="M3316">
            <v>0</v>
          </cell>
        </row>
        <row r="3317">
          <cell r="M3317">
            <v>0</v>
          </cell>
        </row>
        <row r="3318">
          <cell r="M3318">
            <v>0</v>
          </cell>
        </row>
        <row r="3319">
          <cell r="M3319">
            <v>0</v>
          </cell>
        </row>
        <row r="3320">
          <cell r="M3320">
            <v>0</v>
          </cell>
        </row>
        <row r="3321">
          <cell r="M3321">
            <v>0</v>
          </cell>
        </row>
        <row r="3322">
          <cell r="A3322" t="str">
            <v>S151</v>
          </cell>
          <cell r="M3322">
            <v>0</v>
          </cell>
        </row>
        <row r="3325">
          <cell r="M3325">
            <v>1</v>
          </cell>
        </row>
        <row r="3328">
          <cell r="A3328">
            <v>13</v>
          </cell>
          <cell r="M3328">
            <v>0.5</v>
          </cell>
        </row>
        <row r="3329">
          <cell r="A3329">
            <v>15</v>
          </cell>
          <cell r="M3329">
            <v>0.5</v>
          </cell>
        </row>
        <row r="3330">
          <cell r="M3330">
            <v>0</v>
          </cell>
        </row>
        <row r="3331">
          <cell r="M3331">
            <v>0</v>
          </cell>
        </row>
        <row r="3332">
          <cell r="M3332">
            <v>0</v>
          </cell>
        </row>
        <row r="3333">
          <cell r="M3333">
            <v>0</v>
          </cell>
        </row>
        <row r="3334">
          <cell r="M3334">
            <v>0</v>
          </cell>
        </row>
        <row r="3335">
          <cell r="M3335">
            <v>0</v>
          </cell>
        </row>
        <row r="3336">
          <cell r="M3336">
            <v>0</v>
          </cell>
        </row>
        <row r="3337">
          <cell r="M3337">
            <v>0</v>
          </cell>
        </row>
        <row r="3338">
          <cell r="M3338">
            <v>0</v>
          </cell>
        </row>
        <row r="3339">
          <cell r="M3339">
            <v>0</v>
          </cell>
        </row>
        <row r="3340">
          <cell r="M3340">
            <v>0</v>
          </cell>
        </row>
        <row r="3341">
          <cell r="M3341">
            <v>0</v>
          </cell>
        </row>
        <row r="3342">
          <cell r="M3342">
            <v>0</v>
          </cell>
        </row>
        <row r="3343">
          <cell r="M3343">
            <v>0</v>
          </cell>
        </row>
        <row r="3344">
          <cell r="A3344" t="str">
            <v>S152</v>
          </cell>
          <cell r="M3344">
            <v>0</v>
          </cell>
        </row>
        <row r="3347">
          <cell r="M3347">
            <v>1</v>
          </cell>
        </row>
        <row r="3350">
          <cell r="A3350">
            <v>13</v>
          </cell>
          <cell r="M3350">
            <v>0.5</v>
          </cell>
        </row>
        <row r="3351">
          <cell r="A3351">
            <v>15</v>
          </cell>
          <cell r="M3351">
            <v>0.5</v>
          </cell>
        </row>
        <row r="3352">
          <cell r="A3352">
            <v>62</v>
          </cell>
          <cell r="M3352">
            <v>4</v>
          </cell>
        </row>
        <row r="3353">
          <cell r="A3353">
            <v>53</v>
          </cell>
          <cell r="M3353">
            <v>2</v>
          </cell>
        </row>
        <row r="3354">
          <cell r="A3354">
            <v>113</v>
          </cell>
          <cell r="M3354">
            <v>4</v>
          </cell>
        </row>
        <row r="3355">
          <cell r="A3355">
            <v>50</v>
          </cell>
          <cell r="M3355">
            <v>4</v>
          </cell>
        </row>
        <row r="3356">
          <cell r="A3356">
            <v>59</v>
          </cell>
          <cell r="M3356">
            <v>2</v>
          </cell>
        </row>
        <row r="3357">
          <cell r="A3357">
            <v>56</v>
          </cell>
          <cell r="M3357">
            <v>2</v>
          </cell>
        </row>
        <row r="3358">
          <cell r="M3358">
            <v>0</v>
          </cell>
        </row>
        <row r="3359">
          <cell r="M3359">
            <v>0</v>
          </cell>
        </row>
        <row r="3360">
          <cell r="M3360">
            <v>0</v>
          </cell>
        </row>
        <row r="3361">
          <cell r="M3361">
            <v>0</v>
          </cell>
        </row>
        <row r="3362">
          <cell r="M3362">
            <v>0</v>
          </cell>
        </row>
        <row r="3363">
          <cell r="M3363">
            <v>0</v>
          </cell>
        </row>
        <row r="3364">
          <cell r="M3364">
            <v>0</v>
          </cell>
        </row>
        <row r="3365">
          <cell r="M3365">
            <v>0</v>
          </cell>
        </row>
        <row r="3366">
          <cell r="A3366" t="str">
            <v>S153</v>
          </cell>
          <cell r="M3366">
            <v>0</v>
          </cell>
        </row>
        <row r="3369">
          <cell r="M3369">
            <v>1</v>
          </cell>
        </row>
        <row r="3372">
          <cell r="A3372">
            <v>16</v>
          </cell>
          <cell r="M3372">
            <v>0.2</v>
          </cell>
        </row>
        <row r="3373">
          <cell r="M3373">
            <v>0</v>
          </cell>
        </row>
        <row r="3374">
          <cell r="M3374">
            <v>0</v>
          </cell>
        </row>
        <row r="3375">
          <cell r="M3375">
            <v>0</v>
          </cell>
        </row>
        <row r="3376">
          <cell r="M3376">
            <v>0</v>
          </cell>
        </row>
        <row r="3377">
          <cell r="M3377">
            <v>0</v>
          </cell>
        </row>
        <row r="3378">
          <cell r="M3378">
            <v>0</v>
          </cell>
        </row>
        <row r="3379">
          <cell r="M3379">
            <v>0</v>
          </cell>
        </row>
        <row r="3380">
          <cell r="M3380">
            <v>0</v>
          </cell>
        </row>
        <row r="3381">
          <cell r="M3381">
            <v>0</v>
          </cell>
        </row>
        <row r="3382">
          <cell r="M3382">
            <v>0</v>
          </cell>
        </row>
        <row r="3383">
          <cell r="M3383">
            <v>0</v>
          </cell>
        </row>
        <row r="3384">
          <cell r="M3384">
            <v>0</v>
          </cell>
        </row>
        <row r="3385">
          <cell r="M3385">
            <v>0</v>
          </cell>
        </row>
        <row r="3386">
          <cell r="M3386">
            <v>0</v>
          </cell>
        </row>
        <row r="3387">
          <cell r="M3387">
            <v>0</v>
          </cell>
        </row>
        <row r="3388">
          <cell r="A3388" t="str">
            <v>S154</v>
          </cell>
          <cell r="M3388">
            <v>0</v>
          </cell>
        </row>
        <row r="3391">
          <cell r="M3391">
            <v>1</v>
          </cell>
        </row>
        <row r="3394">
          <cell r="A3394">
            <v>16</v>
          </cell>
          <cell r="M3394">
            <v>0.5</v>
          </cell>
        </row>
        <row r="3395">
          <cell r="M3395">
            <v>0</v>
          </cell>
        </row>
        <row r="3396">
          <cell r="M3396">
            <v>0</v>
          </cell>
        </row>
        <row r="3397">
          <cell r="M3397">
            <v>0</v>
          </cell>
        </row>
        <row r="3398">
          <cell r="M3398">
            <v>0</v>
          </cell>
        </row>
        <row r="3399">
          <cell r="M3399">
            <v>0</v>
          </cell>
        </row>
        <row r="3400">
          <cell r="M3400">
            <v>0</v>
          </cell>
        </row>
        <row r="3401">
          <cell r="M3401">
            <v>0</v>
          </cell>
        </row>
        <row r="3402">
          <cell r="M3402">
            <v>0</v>
          </cell>
        </row>
        <row r="3403">
          <cell r="M3403">
            <v>0</v>
          </cell>
        </row>
        <row r="3404">
          <cell r="M3404">
            <v>0</v>
          </cell>
        </row>
        <row r="3405">
          <cell r="M3405">
            <v>0</v>
          </cell>
        </row>
        <row r="3406">
          <cell r="M3406">
            <v>0</v>
          </cell>
        </row>
        <row r="3407">
          <cell r="M3407">
            <v>0</v>
          </cell>
        </row>
        <row r="3408">
          <cell r="M3408">
            <v>0</v>
          </cell>
        </row>
        <row r="3409">
          <cell r="M3409">
            <v>0</v>
          </cell>
        </row>
        <row r="3410">
          <cell r="A3410" t="str">
            <v>S155</v>
          </cell>
          <cell r="M3410">
            <v>0</v>
          </cell>
        </row>
        <row r="3413">
          <cell r="M3413">
            <v>1</v>
          </cell>
        </row>
        <row r="3416">
          <cell r="A3416">
            <v>13</v>
          </cell>
          <cell r="M3416">
            <v>0.15</v>
          </cell>
        </row>
        <row r="3417">
          <cell r="A3417">
            <v>15</v>
          </cell>
          <cell r="M3417">
            <v>0.15</v>
          </cell>
        </row>
        <row r="3418">
          <cell r="M3418">
            <v>0</v>
          </cell>
        </row>
        <row r="3419">
          <cell r="M3419">
            <v>0</v>
          </cell>
        </row>
        <row r="3420">
          <cell r="M3420">
            <v>0</v>
          </cell>
        </row>
        <row r="3421">
          <cell r="M3421">
            <v>0</v>
          </cell>
        </row>
        <row r="3422">
          <cell r="M3422">
            <v>0</v>
          </cell>
        </row>
        <row r="3423">
          <cell r="M3423">
            <v>0</v>
          </cell>
        </row>
        <row r="3424">
          <cell r="M3424">
            <v>0</v>
          </cell>
        </row>
        <row r="3425">
          <cell r="M3425">
            <v>0</v>
          </cell>
        </row>
        <row r="3426">
          <cell r="M3426">
            <v>0</v>
          </cell>
        </row>
        <row r="3427">
          <cell r="M3427">
            <v>0</v>
          </cell>
        </row>
        <row r="3428">
          <cell r="M3428">
            <v>0</v>
          </cell>
        </row>
        <row r="3429">
          <cell r="M3429">
            <v>0</v>
          </cell>
        </row>
        <row r="3430">
          <cell r="M3430">
            <v>0</v>
          </cell>
        </row>
        <row r="3431">
          <cell r="M3431">
            <v>0</v>
          </cell>
        </row>
        <row r="3432">
          <cell r="A3432" t="str">
            <v>S156</v>
          </cell>
          <cell r="M3432">
            <v>0</v>
          </cell>
        </row>
        <row r="3435">
          <cell r="M3435">
            <v>1</v>
          </cell>
        </row>
        <row r="3438">
          <cell r="M3438">
            <v>0</v>
          </cell>
        </row>
        <row r="3439">
          <cell r="M3439">
            <v>0.15</v>
          </cell>
        </row>
        <row r="3440">
          <cell r="M3440">
            <v>0.15</v>
          </cell>
        </row>
        <row r="3441">
          <cell r="M3441">
            <v>0</v>
          </cell>
        </row>
        <row r="3442">
          <cell r="M3442">
            <v>0</v>
          </cell>
        </row>
        <row r="3443">
          <cell r="M3443">
            <v>0</v>
          </cell>
        </row>
        <row r="3444">
          <cell r="M3444">
            <v>0</v>
          </cell>
        </row>
        <row r="3445">
          <cell r="M3445">
            <v>0</v>
          </cell>
        </row>
        <row r="3446">
          <cell r="M3446">
            <v>0</v>
          </cell>
        </row>
        <row r="3447">
          <cell r="M3447">
            <v>0</v>
          </cell>
        </row>
        <row r="3448">
          <cell r="M3448">
            <v>0</v>
          </cell>
        </row>
        <row r="3449">
          <cell r="M3449">
            <v>0</v>
          </cell>
        </row>
        <row r="3450">
          <cell r="M3450">
            <v>0</v>
          </cell>
        </row>
        <row r="3451">
          <cell r="M3451">
            <v>0</v>
          </cell>
        </row>
        <row r="3452">
          <cell r="M3452">
            <v>0</v>
          </cell>
        </row>
        <row r="3453">
          <cell r="M3453">
            <v>0</v>
          </cell>
        </row>
        <row r="3454">
          <cell r="A3454" t="str">
            <v>S157</v>
          </cell>
          <cell r="M3454">
            <v>0</v>
          </cell>
        </row>
        <row r="3457">
          <cell r="M3457">
            <v>3</v>
          </cell>
        </row>
        <row r="3460">
          <cell r="A3460">
            <v>15</v>
          </cell>
          <cell r="M3460">
            <v>14.850000000000001</v>
          </cell>
        </row>
        <row r="3461">
          <cell r="A3461">
            <v>18</v>
          </cell>
          <cell r="M3461">
            <v>15.09</v>
          </cell>
        </row>
        <row r="3462">
          <cell r="M3462">
            <v>0</v>
          </cell>
        </row>
        <row r="3463">
          <cell r="M3463">
            <v>0</v>
          </cell>
        </row>
        <row r="3464">
          <cell r="M3464">
            <v>0</v>
          </cell>
        </row>
        <row r="3465">
          <cell r="M3465">
            <v>0</v>
          </cell>
        </row>
        <row r="3466">
          <cell r="M3466">
            <v>0</v>
          </cell>
        </row>
        <row r="3467">
          <cell r="M3467">
            <v>0</v>
          </cell>
        </row>
        <row r="3468">
          <cell r="M3468">
            <v>0</v>
          </cell>
        </row>
        <row r="3469">
          <cell r="M3469">
            <v>0</v>
          </cell>
        </row>
        <row r="3470">
          <cell r="M3470">
            <v>0</v>
          </cell>
        </row>
        <row r="3471">
          <cell r="M3471">
            <v>0</v>
          </cell>
        </row>
        <row r="3472">
          <cell r="M3472">
            <v>0</v>
          </cell>
        </row>
        <row r="3473">
          <cell r="M3473">
            <v>0</v>
          </cell>
        </row>
        <row r="3474">
          <cell r="M3474">
            <v>0</v>
          </cell>
        </row>
        <row r="3475">
          <cell r="M3475">
            <v>0</v>
          </cell>
        </row>
        <row r="3476">
          <cell r="A3476" t="str">
            <v>S158</v>
          </cell>
          <cell r="M3476">
            <v>0</v>
          </cell>
        </row>
        <row r="3479">
          <cell r="M3479">
            <v>1</v>
          </cell>
        </row>
        <row r="3482">
          <cell r="A3482">
            <v>15</v>
          </cell>
          <cell r="M3482">
            <v>3.96</v>
          </cell>
        </row>
        <row r="3483">
          <cell r="A3483">
            <v>18</v>
          </cell>
          <cell r="M3483">
            <v>4.42</v>
          </cell>
        </row>
        <row r="3484">
          <cell r="M3484">
            <v>0</v>
          </cell>
        </row>
        <row r="3485">
          <cell r="M3485">
            <v>0</v>
          </cell>
        </row>
        <row r="3486">
          <cell r="M3486">
            <v>0</v>
          </cell>
        </row>
        <row r="3487">
          <cell r="M3487">
            <v>0</v>
          </cell>
        </row>
        <row r="3488">
          <cell r="M3488">
            <v>0</v>
          </cell>
        </row>
        <row r="3489">
          <cell r="M3489">
            <v>0</v>
          </cell>
        </row>
        <row r="3490">
          <cell r="M3490">
            <v>0</v>
          </cell>
        </row>
        <row r="3491">
          <cell r="M3491">
            <v>0</v>
          </cell>
        </row>
        <row r="3492">
          <cell r="M3492">
            <v>0</v>
          </cell>
        </row>
        <row r="3493">
          <cell r="M3493">
            <v>0</v>
          </cell>
        </row>
        <row r="3494">
          <cell r="M3494">
            <v>0</v>
          </cell>
        </row>
        <row r="3495">
          <cell r="M3495">
            <v>0</v>
          </cell>
        </row>
        <row r="3496">
          <cell r="M3496">
            <v>0</v>
          </cell>
        </row>
        <row r="3497">
          <cell r="M3497">
            <v>0</v>
          </cell>
        </row>
        <row r="3498">
          <cell r="A3498" t="str">
            <v>S159</v>
          </cell>
          <cell r="M3498">
            <v>0</v>
          </cell>
        </row>
        <row r="3501">
          <cell r="M3501">
            <v>3</v>
          </cell>
        </row>
        <row r="3504">
          <cell r="A3504">
            <v>15</v>
          </cell>
          <cell r="M3504">
            <v>5.9399999999999995</v>
          </cell>
        </row>
        <row r="3505">
          <cell r="A3505">
            <v>18</v>
          </cell>
          <cell r="M3505">
            <v>6.0299999999999994</v>
          </cell>
        </row>
        <row r="3506">
          <cell r="M3506">
            <v>0</v>
          </cell>
        </row>
        <row r="3507">
          <cell r="M3507">
            <v>0</v>
          </cell>
        </row>
        <row r="3508">
          <cell r="M3508">
            <v>0</v>
          </cell>
        </row>
        <row r="3509">
          <cell r="M3509">
            <v>0</v>
          </cell>
        </row>
        <row r="3510">
          <cell r="M3510">
            <v>0</v>
          </cell>
        </row>
        <row r="3511">
          <cell r="M3511">
            <v>0</v>
          </cell>
        </row>
        <row r="3512">
          <cell r="M3512">
            <v>0</v>
          </cell>
        </row>
        <row r="3513">
          <cell r="M3513">
            <v>0</v>
          </cell>
        </row>
        <row r="3514">
          <cell r="M3514">
            <v>0</v>
          </cell>
        </row>
        <row r="3515">
          <cell r="M3515">
            <v>0</v>
          </cell>
        </row>
        <row r="3516">
          <cell r="M3516">
            <v>0</v>
          </cell>
        </row>
        <row r="3517">
          <cell r="M3517">
            <v>0</v>
          </cell>
        </row>
        <row r="3518">
          <cell r="M3518">
            <v>0</v>
          </cell>
        </row>
        <row r="3519">
          <cell r="M3519">
            <v>0</v>
          </cell>
        </row>
        <row r="3520">
          <cell r="A3520" t="str">
            <v>S160</v>
          </cell>
          <cell r="M3520">
            <v>0</v>
          </cell>
        </row>
        <row r="3523">
          <cell r="M3523">
            <v>1</v>
          </cell>
        </row>
        <row r="3526">
          <cell r="A3526">
            <v>15</v>
          </cell>
          <cell r="M3526">
            <v>1.58</v>
          </cell>
        </row>
        <row r="3527">
          <cell r="A3527">
            <v>18</v>
          </cell>
          <cell r="M3527">
            <v>1.76</v>
          </cell>
        </row>
        <row r="3528">
          <cell r="M3528">
            <v>0</v>
          </cell>
        </row>
        <row r="3529">
          <cell r="M3529">
            <v>0</v>
          </cell>
        </row>
        <row r="3530">
          <cell r="M3530">
            <v>0</v>
          </cell>
        </row>
        <row r="3531">
          <cell r="M3531">
            <v>0</v>
          </cell>
        </row>
        <row r="3532">
          <cell r="M3532">
            <v>0</v>
          </cell>
        </row>
        <row r="3533">
          <cell r="M3533">
            <v>0</v>
          </cell>
        </row>
        <row r="3534">
          <cell r="M3534">
            <v>0</v>
          </cell>
        </row>
        <row r="3535">
          <cell r="M3535">
            <v>0</v>
          </cell>
        </row>
        <row r="3536">
          <cell r="M3536">
            <v>0</v>
          </cell>
        </row>
        <row r="3537">
          <cell r="M3537">
            <v>0</v>
          </cell>
        </row>
        <row r="3538">
          <cell r="M3538">
            <v>0</v>
          </cell>
        </row>
        <row r="3539">
          <cell r="M3539">
            <v>0</v>
          </cell>
        </row>
        <row r="3540">
          <cell r="M3540">
            <v>0</v>
          </cell>
        </row>
        <row r="3541">
          <cell r="M3541">
            <v>0</v>
          </cell>
        </row>
        <row r="3542">
          <cell r="A3542" t="str">
            <v>S161</v>
          </cell>
          <cell r="M3542">
            <v>0</v>
          </cell>
        </row>
        <row r="3545">
          <cell r="M3545">
            <v>1</v>
          </cell>
        </row>
        <row r="3548">
          <cell r="A3548">
            <v>15</v>
          </cell>
          <cell r="M3548">
            <v>1.5</v>
          </cell>
        </row>
        <row r="3549">
          <cell r="A3549">
            <v>18</v>
          </cell>
          <cell r="M3549">
            <v>4.5999999999999996</v>
          </cell>
        </row>
        <row r="3550">
          <cell r="M3550">
            <v>0</v>
          </cell>
        </row>
        <row r="3551">
          <cell r="M3551">
            <v>0</v>
          </cell>
        </row>
        <row r="3552">
          <cell r="M3552">
            <v>0</v>
          </cell>
        </row>
        <row r="3553">
          <cell r="M3553">
            <v>0</v>
          </cell>
        </row>
        <row r="3554">
          <cell r="M3554">
            <v>0</v>
          </cell>
        </row>
        <row r="3555">
          <cell r="M3555">
            <v>0</v>
          </cell>
        </row>
        <row r="3556">
          <cell r="M3556">
            <v>0</v>
          </cell>
        </row>
        <row r="3557">
          <cell r="M3557">
            <v>0</v>
          </cell>
        </row>
        <row r="3558">
          <cell r="M3558">
            <v>0</v>
          </cell>
        </row>
        <row r="3559">
          <cell r="M3559">
            <v>0</v>
          </cell>
        </row>
        <row r="3560">
          <cell r="M3560">
            <v>0</v>
          </cell>
        </row>
        <row r="3561">
          <cell r="M3561">
            <v>0</v>
          </cell>
        </row>
        <row r="3562">
          <cell r="M3562">
            <v>0</v>
          </cell>
        </row>
        <row r="3563">
          <cell r="M3563">
            <v>0</v>
          </cell>
        </row>
        <row r="3564">
          <cell r="A3564" t="str">
            <v>S162</v>
          </cell>
          <cell r="M3564">
            <v>0</v>
          </cell>
        </row>
        <row r="3567">
          <cell r="M3567">
            <v>1</v>
          </cell>
        </row>
        <row r="3570">
          <cell r="A3570">
            <v>15</v>
          </cell>
          <cell r="M3570">
            <v>0.6</v>
          </cell>
        </row>
        <row r="3571">
          <cell r="A3571">
            <v>18</v>
          </cell>
          <cell r="M3571">
            <v>1.84</v>
          </cell>
        </row>
        <row r="3572">
          <cell r="M3572">
            <v>0</v>
          </cell>
        </row>
        <row r="3573">
          <cell r="M3573">
            <v>0</v>
          </cell>
        </row>
        <row r="3574">
          <cell r="M3574">
            <v>0</v>
          </cell>
        </row>
        <row r="3575">
          <cell r="M3575">
            <v>0</v>
          </cell>
        </row>
        <row r="3576">
          <cell r="M3576">
            <v>0</v>
          </cell>
        </row>
        <row r="3577">
          <cell r="M3577">
            <v>0</v>
          </cell>
        </row>
        <row r="3578">
          <cell r="M3578">
            <v>0</v>
          </cell>
        </row>
        <row r="3579">
          <cell r="M3579">
            <v>0</v>
          </cell>
        </row>
        <row r="3580">
          <cell r="M3580">
            <v>0</v>
          </cell>
        </row>
        <row r="3581">
          <cell r="M3581">
            <v>0</v>
          </cell>
        </row>
        <row r="3582">
          <cell r="M3582">
            <v>0</v>
          </cell>
        </row>
        <row r="3583">
          <cell r="M3583">
            <v>0</v>
          </cell>
        </row>
        <row r="3584">
          <cell r="M3584">
            <v>0</v>
          </cell>
        </row>
        <row r="3585">
          <cell r="M3585">
            <v>0</v>
          </cell>
        </row>
        <row r="3586">
          <cell r="A3586" t="str">
            <v>S163</v>
          </cell>
          <cell r="M3586">
            <v>0</v>
          </cell>
        </row>
        <row r="3589">
          <cell r="M3589">
            <v>1</v>
          </cell>
        </row>
        <row r="3592">
          <cell r="A3592">
            <v>15</v>
          </cell>
          <cell r="M3592">
            <v>1.5</v>
          </cell>
        </row>
        <row r="3593">
          <cell r="A3593">
            <v>18</v>
          </cell>
          <cell r="M3593">
            <v>4.5999999999999996</v>
          </cell>
        </row>
        <row r="3594">
          <cell r="M3594">
            <v>0</v>
          </cell>
        </row>
        <row r="3595">
          <cell r="M3595">
            <v>0</v>
          </cell>
        </row>
        <row r="3596">
          <cell r="M3596">
            <v>0</v>
          </cell>
        </row>
        <row r="3597">
          <cell r="M3597">
            <v>0</v>
          </cell>
        </row>
        <row r="3598">
          <cell r="M3598">
            <v>0</v>
          </cell>
        </row>
        <row r="3599">
          <cell r="M3599">
            <v>0</v>
          </cell>
        </row>
        <row r="3600">
          <cell r="M3600">
            <v>0</v>
          </cell>
        </row>
        <row r="3601">
          <cell r="M3601">
            <v>0</v>
          </cell>
        </row>
        <row r="3602">
          <cell r="M3602">
            <v>0</v>
          </cell>
        </row>
        <row r="3603">
          <cell r="M3603">
            <v>0</v>
          </cell>
        </row>
        <row r="3604">
          <cell r="M3604">
            <v>0</v>
          </cell>
        </row>
        <row r="3605">
          <cell r="M3605">
            <v>0</v>
          </cell>
        </row>
        <row r="3606">
          <cell r="M3606">
            <v>0</v>
          </cell>
        </row>
        <row r="3607">
          <cell r="M3607">
            <v>0</v>
          </cell>
        </row>
        <row r="3608">
          <cell r="A3608" t="str">
            <v>S164</v>
          </cell>
          <cell r="M3608">
            <v>0</v>
          </cell>
        </row>
        <row r="3611">
          <cell r="M3611">
            <v>1</v>
          </cell>
        </row>
        <row r="3614">
          <cell r="A3614">
            <v>15</v>
          </cell>
          <cell r="M3614">
            <v>0.6</v>
          </cell>
        </row>
        <row r="3615">
          <cell r="A3615">
            <v>18</v>
          </cell>
          <cell r="M3615">
            <v>1.84</v>
          </cell>
        </row>
        <row r="3616">
          <cell r="M3616">
            <v>0</v>
          </cell>
        </row>
        <row r="3617">
          <cell r="M3617">
            <v>0</v>
          </cell>
        </row>
        <row r="3618">
          <cell r="M3618">
            <v>0</v>
          </cell>
        </row>
        <row r="3619">
          <cell r="M3619">
            <v>0</v>
          </cell>
        </row>
        <row r="3620">
          <cell r="M3620">
            <v>0</v>
          </cell>
        </row>
        <row r="3621">
          <cell r="M3621">
            <v>0</v>
          </cell>
        </row>
        <row r="3622">
          <cell r="M3622">
            <v>0</v>
          </cell>
        </row>
        <row r="3623">
          <cell r="M3623">
            <v>0</v>
          </cell>
        </row>
        <row r="3624">
          <cell r="M3624">
            <v>0</v>
          </cell>
        </row>
        <row r="3625">
          <cell r="M3625">
            <v>0</v>
          </cell>
        </row>
        <row r="3626">
          <cell r="M3626">
            <v>0</v>
          </cell>
        </row>
        <row r="3627">
          <cell r="M3627">
            <v>0</v>
          </cell>
        </row>
        <row r="3628">
          <cell r="M3628">
            <v>0</v>
          </cell>
        </row>
        <row r="3629">
          <cell r="M3629">
            <v>0</v>
          </cell>
        </row>
        <row r="3630">
          <cell r="A3630" t="str">
            <v>S165</v>
          </cell>
          <cell r="M3630">
            <v>0</v>
          </cell>
        </row>
        <row r="3633">
          <cell r="M3633">
            <v>1</v>
          </cell>
        </row>
        <row r="3636">
          <cell r="A3636">
            <v>13</v>
          </cell>
          <cell r="M3636">
            <v>3</v>
          </cell>
        </row>
        <row r="3637">
          <cell r="M3637">
            <v>0</v>
          </cell>
        </row>
        <row r="3638">
          <cell r="M3638">
            <v>0</v>
          </cell>
        </row>
        <row r="3639">
          <cell r="M3639">
            <v>0</v>
          </cell>
        </row>
        <row r="3640">
          <cell r="M3640">
            <v>0</v>
          </cell>
        </row>
        <row r="3641">
          <cell r="M3641">
            <v>0</v>
          </cell>
        </row>
        <row r="3642">
          <cell r="M3642">
            <v>0</v>
          </cell>
        </row>
        <row r="3643">
          <cell r="M3643">
            <v>0</v>
          </cell>
        </row>
        <row r="3644">
          <cell r="M3644">
            <v>0</v>
          </cell>
        </row>
        <row r="3645">
          <cell r="M3645">
            <v>0</v>
          </cell>
        </row>
        <row r="3646">
          <cell r="M3646">
            <v>0</v>
          </cell>
        </row>
        <row r="3647">
          <cell r="M3647">
            <v>0</v>
          </cell>
        </row>
        <row r="3648">
          <cell r="M3648">
            <v>0</v>
          </cell>
        </row>
        <row r="3649">
          <cell r="M3649">
            <v>0</v>
          </cell>
        </row>
        <row r="3650">
          <cell r="M3650">
            <v>0</v>
          </cell>
        </row>
        <row r="3651">
          <cell r="M3651">
            <v>0</v>
          </cell>
        </row>
        <row r="3652">
          <cell r="A3652" t="str">
            <v>S166</v>
          </cell>
          <cell r="M3652">
            <v>0</v>
          </cell>
        </row>
        <row r="3655">
          <cell r="M3655">
            <v>1</v>
          </cell>
        </row>
        <row r="3658">
          <cell r="A3658">
            <v>13</v>
          </cell>
          <cell r="M3658">
            <v>0.9</v>
          </cell>
        </row>
        <row r="3659">
          <cell r="M3659">
            <v>0</v>
          </cell>
        </row>
        <row r="3660">
          <cell r="M3660">
            <v>0</v>
          </cell>
        </row>
        <row r="3661">
          <cell r="M3661">
            <v>0</v>
          </cell>
        </row>
        <row r="3662">
          <cell r="M3662">
            <v>0</v>
          </cell>
        </row>
        <row r="3663">
          <cell r="M3663">
            <v>0</v>
          </cell>
        </row>
        <row r="3664">
          <cell r="M3664">
            <v>0</v>
          </cell>
        </row>
        <row r="3665">
          <cell r="M3665">
            <v>0</v>
          </cell>
        </row>
        <row r="3666">
          <cell r="M3666">
            <v>0</v>
          </cell>
        </row>
        <row r="3667">
          <cell r="M3667">
            <v>0</v>
          </cell>
        </row>
        <row r="3668">
          <cell r="M3668">
            <v>0</v>
          </cell>
        </row>
        <row r="3669">
          <cell r="M3669">
            <v>0</v>
          </cell>
        </row>
        <row r="3670">
          <cell r="M3670">
            <v>0</v>
          </cell>
        </row>
        <row r="3671">
          <cell r="M3671">
            <v>0</v>
          </cell>
        </row>
        <row r="3672">
          <cell r="M3672">
            <v>0</v>
          </cell>
        </row>
        <row r="3673">
          <cell r="M3673">
            <v>0</v>
          </cell>
        </row>
        <row r="3674">
          <cell r="A3674" t="str">
            <v>S167</v>
          </cell>
          <cell r="M3674">
            <v>0</v>
          </cell>
        </row>
        <row r="3677">
          <cell r="M3677">
            <v>2</v>
          </cell>
        </row>
        <row r="3680">
          <cell r="A3680">
            <v>15</v>
          </cell>
          <cell r="M3680">
            <v>7.68</v>
          </cell>
        </row>
        <row r="3681">
          <cell r="A3681">
            <v>18</v>
          </cell>
          <cell r="M3681">
            <v>13.12</v>
          </cell>
        </row>
        <row r="3682">
          <cell r="A3682">
            <v>321</v>
          </cell>
          <cell r="M3682">
            <v>2</v>
          </cell>
        </row>
        <row r="3683">
          <cell r="M3683">
            <v>0</v>
          </cell>
        </row>
        <row r="3684">
          <cell r="M3684">
            <v>0</v>
          </cell>
        </row>
        <row r="3685">
          <cell r="M3685">
            <v>0</v>
          </cell>
        </row>
        <row r="3686">
          <cell r="M3686">
            <v>0</v>
          </cell>
        </row>
        <row r="3687">
          <cell r="M3687">
            <v>0</v>
          </cell>
        </row>
        <row r="3688">
          <cell r="M3688">
            <v>0</v>
          </cell>
        </row>
        <row r="3689">
          <cell r="M3689">
            <v>0</v>
          </cell>
        </row>
        <row r="3690">
          <cell r="M3690">
            <v>0</v>
          </cell>
        </row>
        <row r="3691">
          <cell r="M3691">
            <v>0</v>
          </cell>
        </row>
        <row r="3692">
          <cell r="M3692">
            <v>0</v>
          </cell>
        </row>
        <row r="3693">
          <cell r="M3693">
            <v>0</v>
          </cell>
        </row>
        <row r="3694">
          <cell r="M3694">
            <v>0</v>
          </cell>
        </row>
        <row r="3695">
          <cell r="M3695">
            <v>0</v>
          </cell>
        </row>
        <row r="3696">
          <cell r="A3696" t="str">
            <v>S168</v>
          </cell>
          <cell r="M3696">
            <v>0</v>
          </cell>
        </row>
        <row r="3699">
          <cell r="M3699">
            <v>2</v>
          </cell>
        </row>
        <row r="3702">
          <cell r="A3702">
            <v>13</v>
          </cell>
          <cell r="M3702">
            <v>1</v>
          </cell>
        </row>
        <row r="3703">
          <cell r="A3703">
            <v>15</v>
          </cell>
          <cell r="M3703">
            <v>1</v>
          </cell>
        </row>
        <row r="3704">
          <cell r="M3704">
            <v>0</v>
          </cell>
        </row>
        <row r="3705">
          <cell r="M3705">
            <v>0</v>
          </cell>
        </row>
        <row r="3706">
          <cell r="M3706">
            <v>0</v>
          </cell>
        </row>
        <row r="3707">
          <cell r="M3707">
            <v>0</v>
          </cell>
        </row>
        <row r="3708">
          <cell r="M3708">
            <v>0</v>
          </cell>
        </row>
        <row r="3709">
          <cell r="M3709">
            <v>0</v>
          </cell>
        </row>
        <row r="3710">
          <cell r="M3710">
            <v>0</v>
          </cell>
        </row>
        <row r="3711">
          <cell r="M3711">
            <v>0</v>
          </cell>
        </row>
        <row r="3712">
          <cell r="M3712">
            <v>0</v>
          </cell>
        </row>
        <row r="3713">
          <cell r="M3713">
            <v>0</v>
          </cell>
        </row>
        <row r="3714">
          <cell r="M3714">
            <v>0</v>
          </cell>
        </row>
        <row r="3715">
          <cell r="M3715">
            <v>0</v>
          </cell>
        </row>
        <row r="3716">
          <cell r="M3716">
            <v>0</v>
          </cell>
        </row>
        <row r="3717">
          <cell r="M3717">
            <v>0</v>
          </cell>
        </row>
        <row r="3718">
          <cell r="A3718" t="str">
            <v>S169</v>
          </cell>
          <cell r="M3718">
            <v>0</v>
          </cell>
        </row>
        <row r="3721">
          <cell r="M3721">
            <v>2</v>
          </cell>
        </row>
        <row r="3724">
          <cell r="A3724">
            <v>13</v>
          </cell>
          <cell r="M3724">
            <v>1</v>
          </cell>
        </row>
        <row r="3725">
          <cell r="A3725">
            <v>15</v>
          </cell>
          <cell r="M3725">
            <v>1</v>
          </cell>
        </row>
        <row r="3726">
          <cell r="A3726">
            <v>62</v>
          </cell>
          <cell r="M3726">
            <v>8</v>
          </cell>
        </row>
        <row r="3727">
          <cell r="A3727">
            <v>53</v>
          </cell>
          <cell r="M3727">
            <v>4</v>
          </cell>
        </row>
        <row r="3728">
          <cell r="A3728">
            <v>113</v>
          </cell>
          <cell r="M3728">
            <v>8</v>
          </cell>
        </row>
        <row r="3729">
          <cell r="A3729">
            <v>50</v>
          </cell>
          <cell r="M3729">
            <v>8</v>
          </cell>
        </row>
        <row r="3730">
          <cell r="A3730">
            <v>59</v>
          </cell>
          <cell r="M3730">
            <v>4</v>
          </cell>
        </row>
        <row r="3731">
          <cell r="A3731">
            <v>56</v>
          </cell>
          <cell r="M3731">
            <v>4</v>
          </cell>
        </row>
        <row r="3732">
          <cell r="M3732">
            <v>0</v>
          </cell>
        </row>
        <row r="3733">
          <cell r="M3733">
            <v>0</v>
          </cell>
        </row>
        <row r="3734">
          <cell r="M3734">
            <v>0</v>
          </cell>
        </row>
        <row r="3735">
          <cell r="M3735">
            <v>0</v>
          </cell>
        </row>
        <row r="3736">
          <cell r="M3736">
            <v>0</v>
          </cell>
        </row>
        <row r="3737">
          <cell r="M3737">
            <v>0</v>
          </cell>
        </row>
        <row r="3738">
          <cell r="M3738">
            <v>0</v>
          </cell>
        </row>
        <row r="3739">
          <cell r="M3739">
            <v>0</v>
          </cell>
        </row>
        <row r="3740">
          <cell r="A3740" t="str">
            <v>S170</v>
          </cell>
          <cell r="M3740">
            <v>0</v>
          </cell>
        </row>
        <row r="3743">
          <cell r="M3743">
            <v>8</v>
          </cell>
        </row>
        <row r="3746">
          <cell r="A3746">
            <v>26</v>
          </cell>
          <cell r="M3746">
            <v>0.152</v>
          </cell>
        </row>
        <row r="3747">
          <cell r="A3747">
            <v>189</v>
          </cell>
          <cell r="M3747">
            <v>8.4</v>
          </cell>
        </row>
        <row r="3748">
          <cell r="M3748">
            <v>0</v>
          </cell>
        </row>
        <row r="3749">
          <cell r="M3749">
            <v>0</v>
          </cell>
        </row>
        <row r="3750">
          <cell r="M3750">
            <v>0</v>
          </cell>
        </row>
        <row r="3751">
          <cell r="M3751">
            <v>0</v>
          </cell>
        </row>
        <row r="3752">
          <cell r="M3752">
            <v>0</v>
          </cell>
        </row>
        <row r="3753">
          <cell r="M3753">
            <v>0</v>
          </cell>
        </row>
        <row r="3754">
          <cell r="M3754">
            <v>0</v>
          </cell>
        </row>
        <row r="3755">
          <cell r="M3755">
            <v>0</v>
          </cell>
        </row>
        <row r="3756">
          <cell r="M3756">
            <v>0</v>
          </cell>
        </row>
        <row r="3757">
          <cell r="M3757">
            <v>0</v>
          </cell>
        </row>
        <row r="3758">
          <cell r="M3758">
            <v>0</v>
          </cell>
        </row>
        <row r="3759">
          <cell r="M3759">
            <v>0</v>
          </cell>
        </row>
        <row r="3760">
          <cell r="M3760">
            <v>0</v>
          </cell>
        </row>
        <row r="3761">
          <cell r="M3761">
            <v>0</v>
          </cell>
        </row>
        <row r="3762">
          <cell r="A3762" t="str">
            <v>S171</v>
          </cell>
          <cell r="M3762">
            <v>0</v>
          </cell>
        </row>
        <row r="3765">
          <cell r="M3765">
            <v>36</v>
          </cell>
        </row>
        <row r="3768">
          <cell r="A3768">
            <v>26</v>
          </cell>
          <cell r="M3768">
            <v>3.528</v>
          </cell>
        </row>
        <row r="3769">
          <cell r="A3769">
            <v>192</v>
          </cell>
          <cell r="M3769">
            <v>37.800000000000004</v>
          </cell>
        </row>
        <row r="3770">
          <cell r="M3770">
            <v>0</v>
          </cell>
        </row>
        <row r="3771">
          <cell r="M3771">
            <v>0</v>
          </cell>
        </row>
        <row r="3772">
          <cell r="M3772">
            <v>0</v>
          </cell>
        </row>
        <row r="3773">
          <cell r="M3773">
            <v>0</v>
          </cell>
        </row>
        <row r="3774">
          <cell r="M3774">
            <v>0</v>
          </cell>
        </row>
        <row r="3775">
          <cell r="M3775">
            <v>0</v>
          </cell>
        </row>
        <row r="3776">
          <cell r="M3776">
            <v>0</v>
          </cell>
        </row>
        <row r="3777">
          <cell r="M3777">
            <v>0</v>
          </cell>
        </row>
        <row r="3778">
          <cell r="M3778">
            <v>0</v>
          </cell>
        </row>
        <row r="3779">
          <cell r="M3779">
            <v>0</v>
          </cell>
        </row>
        <row r="3780">
          <cell r="M3780">
            <v>0</v>
          </cell>
        </row>
        <row r="3781">
          <cell r="M3781">
            <v>0</v>
          </cell>
        </row>
        <row r="3782">
          <cell r="M3782">
            <v>0</v>
          </cell>
        </row>
        <row r="3783">
          <cell r="M3783">
            <v>0</v>
          </cell>
        </row>
        <row r="3784">
          <cell r="A3784" t="str">
            <v>S172</v>
          </cell>
          <cell r="M3784">
            <v>0</v>
          </cell>
        </row>
        <row r="3787">
          <cell r="M3787">
            <v>26</v>
          </cell>
        </row>
        <row r="3790">
          <cell r="A3790">
            <v>26</v>
          </cell>
          <cell r="M3790">
            <v>2.1840000000000002</v>
          </cell>
        </row>
        <row r="3791">
          <cell r="A3791">
            <v>193</v>
          </cell>
          <cell r="M3791">
            <v>27.3</v>
          </cell>
        </row>
        <row r="3792">
          <cell r="M3792">
            <v>0</v>
          </cell>
        </row>
        <row r="3793">
          <cell r="M3793">
            <v>0</v>
          </cell>
        </row>
        <row r="3794">
          <cell r="M3794">
            <v>0</v>
          </cell>
        </row>
        <row r="3795">
          <cell r="M3795">
            <v>0</v>
          </cell>
        </row>
        <row r="3796">
          <cell r="M3796">
            <v>0</v>
          </cell>
        </row>
        <row r="3797">
          <cell r="M3797">
            <v>0</v>
          </cell>
        </row>
        <row r="3798">
          <cell r="M3798">
            <v>0</v>
          </cell>
        </row>
        <row r="3799">
          <cell r="M3799">
            <v>0</v>
          </cell>
        </row>
        <row r="3800">
          <cell r="M3800">
            <v>0</v>
          </cell>
        </row>
        <row r="3801">
          <cell r="M3801">
            <v>0</v>
          </cell>
        </row>
        <row r="3802">
          <cell r="M3802">
            <v>0</v>
          </cell>
        </row>
        <row r="3803">
          <cell r="M3803">
            <v>0</v>
          </cell>
        </row>
        <row r="3804">
          <cell r="M3804">
            <v>0</v>
          </cell>
        </row>
        <row r="3805">
          <cell r="M3805">
            <v>0</v>
          </cell>
        </row>
        <row r="3806">
          <cell r="A3806" t="str">
            <v>S173</v>
          </cell>
          <cell r="M3806">
            <v>0</v>
          </cell>
        </row>
        <row r="3809">
          <cell r="M3809">
            <v>2</v>
          </cell>
        </row>
        <row r="3812">
          <cell r="A3812">
            <v>13</v>
          </cell>
          <cell r="M3812">
            <v>0.5</v>
          </cell>
        </row>
        <row r="3813">
          <cell r="A3813">
            <v>15</v>
          </cell>
          <cell r="M3813">
            <v>0.5</v>
          </cell>
        </row>
        <row r="3814">
          <cell r="M3814">
            <v>0</v>
          </cell>
        </row>
        <row r="3815">
          <cell r="M3815">
            <v>0</v>
          </cell>
        </row>
        <row r="3816">
          <cell r="M3816">
            <v>0</v>
          </cell>
        </row>
        <row r="3817">
          <cell r="M3817">
            <v>0</v>
          </cell>
        </row>
        <row r="3818">
          <cell r="M3818">
            <v>0</v>
          </cell>
        </row>
        <row r="3819">
          <cell r="M3819">
            <v>0</v>
          </cell>
        </row>
        <row r="3820">
          <cell r="M3820">
            <v>0</v>
          </cell>
        </row>
        <row r="3821">
          <cell r="M3821">
            <v>0</v>
          </cell>
        </row>
        <row r="3822">
          <cell r="M3822">
            <v>0</v>
          </cell>
        </row>
        <row r="3823">
          <cell r="M3823">
            <v>0</v>
          </cell>
        </row>
        <row r="3824">
          <cell r="M3824">
            <v>0</v>
          </cell>
        </row>
        <row r="3825">
          <cell r="M3825">
            <v>0</v>
          </cell>
        </row>
        <row r="3826">
          <cell r="M3826">
            <v>0</v>
          </cell>
        </row>
        <row r="3827">
          <cell r="M3827">
            <v>0</v>
          </cell>
        </row>
        <row r="3828">
          <cell r="A3828" t="str">
            <v>S174</v>
          </cell>
          <cell r="M3828">
            <v>0</v>
          </cell>
        </row>
        <row r="3831">
          <cell r="M3831">
            <v>2</v>
          </cell>
        </row>
        <row r="3834">
          <cell r="A3834">
            <v>13</v>
          </cell>
          <cell r="M3834">
            <v>0.5</v>
          </cell>
        </row>
        <row r="3835">
          <cell r="A3835">
            <v>15</v>
          </cell>
          <cell r="M3835">
            <v>0.5</v>
          </cell>
        </row>
        <row r="3836">
          <cell r="M3836">
            <v>0</v>
          </cell>
        </row>
        <row r="3837">
          <cell r="M3837">
            <v>0</v>
          </cell>
        </row>
        <row r="3838">
          <cell r="M3838">
            <v>0</v>
          </cell>
        </row>
        <row r="3839">
          <cell r="M3839">
            <v>0</v>
          </cell>
        </row>
        <row r="3840">
          <cell r="M3840">
            <v>0</v>
          </cell>
        </row>
        <row r="3841">
          <cell r="M3841">
            <v>0</v>
          </cell>
        </row>
        <row r="3842">
          <cell r="M3842">
            <v>0</v>
          </cell>
        </row>
        <row r="3843">
          <cell r="M3843">
            <v>0</v>
          </cell>
        </row>
        <row r="3844">
          <cell r="M3844">
            <v>0</v>
          </cell>
        </row>
        <row r="3845">
          <cell r="M3845">
            <v>0</v>
          </cell>
        </row>
        <row r="3846">
          <cell r="M3846">
            <v>0</v>
          </cell>
        </row>
        <row r="3847">
          <cell r="M3847">
            <v>0</v>
          </cell>
        </row>
        <row r="3848">
          <cell r="M3848">
            <v>0</v>
          </cell>
        </row>
        <row r="3849">
          <cell r="M3849">
            <v>0</v>
          </cell>
        </row>
        <row r="3850">
          <cell r="A3850" t="str">
            <v>S175</v>
          </cell>
          <cell r="M3850">
            <v>0</v>
          </cell>
        </row>
        <row r="3853">
          <cell r="M3853">
            <v>0.5</v>
          </cell>
        </row>
        <row r="3856">
          <cell r="A3856">
            <v>15</v>
          </cell>
          <cell r="M3856">
            <v>1.2050000000000001</v>
          </cell>
        </row>
        <row r="3857">
          <cell r="A3857">
            <v>23</v>
          </cell>
          <cell r="M3857">
            <v>0.47499999999999998</v>
          </cell>
        </row>
        <row r="3858">
          <cell r="A3858">
            <v>1154</v>
          </cell>
          <cell r="M3858">
            <v>51.5</v>
          </cell>
        </row>
        <row r="3859">
          <cell r="M3859">
            <v>0</v>
          </cell>
        </row>
        <row r="3860">
          <cell r="M3860">
            <v>0</v>
          </cell>
        </row>
        <row r="3861">
          <cell r="M3861">
            <v>0</v>
          </cell>
        </row>
        <row r="3862">
          <cell r="M3862">
            <v>0</v>
          </cell>
        </row>
        <row r="3863">
          <cell r="M3863">
            <v>0</v>
          </cell>
        </row>
        <row r="3864">
          <cell r="M3864">
            <v>0</v>
          </cell>
        </row>
        <row r="3865">
          <cell r="M3865">
            <v>0</v>
          </cell>
        </row>
        <row r="3866">
          <cell r="M3866">
            <v>0</v>
          </cell>
        </row>
        <row r="3867">
          <cell r="M3867">
            <v>0</v>
          </cell>
        </row>
        <row r="3868">
          <cell r="M3868">
            <v>0</v>
          </cell>
        </row>
        <row r="3869">
          <cell r="M3869">
            <v>0</v>
          </cell>
        </row>
        <row r="3870">
          <cell r="M3870">
            <v>0</v>
          </cell>
        </row>
        <row r="3871">
          <cell r="M3871">
            <v>0</v>
          </cell>
        </row>
        <row r="3872">
          <cell r="A3872" t="str">
            <v>S176</v>
          </cell>
          <cell r="M3872">
            <v>0</v>
          </cell>
        </row>
        <row r="3875">
          <cell r="M3875">
            <v>8</v>
          </cell>
        </row>
        <row r="3878">
          <cell r="A3878">
            <v>17</v>
          </cell>
          <cell r="M3878">
            <v>1.04</v>
          </cell>
        </row>
        <row r="3879">
          <cell r="A3879">
            <v>23</v>
          </cell>
          <cell r="M3879">
            <v>1.36</v>
          </cell>
        </row>
        <row r="3880">
          <cell r="A3880">
            <v>270</v>
          </cell>
          <cell r="M3880">
            <v>4</v>
          </cell>
        </row>
        <row r="3881">
          <cell r="M3881">
            <v>0</v>
          </cell>
        </row>
        <row r="3882">
          <cell r="M3882">
            <v>0</v>
          </cell>
        </row>
        <row r="3883">
          <cell r="M3883">
            <v>0</v>
          </cell>
        </row>
        <row r="3884">
          <cell r="M3884">
            <v>0</v>
          </cell>
        </row>
        <row r="3885">
          <cell r="M3885">
            <v>0</v>
          </cell>
        </row>
        <row r="3886">
          <cell r="M3886">
            <v>0</v>
          </cell>
        </row>
        <row r="3887">
          <cell r="M3887">
            <v>0</v>
          </cell>
        </row>
        <row r="3888">
          <cell r="M3888">
            <v>0</v>
          </cell>
        </row>
        <row r="3889">
          <cell r="M3889">
            <v>0</v>
          </cell>
        </row>
        <row r="3890">
          <cell r="M3890">
            <v>0</v>
          </cell>
        </row>
        <row r="3891">
          <cell r="M3891">
            <v>0</v>
          </cell>
        </row>
        <row r="3892">
          <cell r="M3892">
            <v>0</v>
          </cell>
        </row>
        <row r="3893">
          <cell r="M3893">
            <v>0</v>
          </cell>
        </row>
        <row r="3894">
          <cell r="A3894" t="str">
            <v>S177</v>
          </cell>
          <cell r="M3894">
            <v>0</v>
          </cell>
        </row>
        <row r="3897">
          <cell r="M3897">
            <v>5</v>
          </cell>
        </row>
        <row r="3900">
          <cell r="A3900">
            <v>11</v>
          </cell>
          <cell r="M3900">
            <v>2.3499999999999996</v>
          </cell>
        </row>
        <row r="3901">
          <cell r="A3901">
            <v>254</v>
          </cell>
          <cell r="M3901">
            <v>25</v>
          </cell>
        </row>
        <row r="3902">
          <cell r="A3902">
            <v>1035</v>
          </cell>
          <cell r="M3902">
            <v>51.5</v>
          </cell>
        </row>
        <row r="3903">
          <cell r="M3903">
            <v>0</v>
          </cell>
        </row>
        <row r="3904">
          <cell r="M3904">
            <v>0</v>
          </cell>
        </row>
        <row r="3905">
          <cell r="M3905">
            <v>0</v>
          </cell>
        </row>
        <row r="3906">
          <cell r="M3906">
            <v>0</v>
          </cell>
        </row>
        <row r="3907">
          <cell r="M3907">
            <v>0</v>
          </cell>
        </row>
        <row r="3908">
          <cell r="M3908">
            <v>0</v>
          </cell>
        </row>
        <row r="3909">
          <cell r="M3909">
            <v>0</v>
          </cell>
        </row>
        <row r="3910">
          <cell r="M3910">
            <v>0</v>
          </cell>
        </row>
        <row r="3911">
          <cell r="M3911">
            <v>0</v>
          </cell>
        </row>
        <row r="3912">
          <cell r="M3912">
            <v>0</v>
          </cell>
        </row>
        <row r="3913">
          <cell r="M3913">
            <v>0</v>
          </cell>
        </row>
        <row r="3914">
          <cell r="M3914">
            <v>0</v>
          </cell>
        </row>
        <row r="3915">
          <cell r="M3915">
            <v>0</v>
          </cell>
        </row>
        <row r="3916">
          <cell r="A3916" t="str">
            <v>S178</v>
          </cell>
          <cell r="M3916">
            <v>0</v>
          </cell>
        </row>
        <row r="3919">
          <cell r="M3919">
            <v>9.6</v>
          </cell>
        </row>
        <row r="3922">
          <cell r="A3922">
            <v>11</v>
          </cell>
          <cell r="M3922">
            <v>15.552</v>
          </cell>
        </row>
        <row r="3923">
          <cell r="A3923">
            <v>254</v>
          </cell>
          <cell r="M3923">
            <v>48</v>
          </cell>
        </row>
        <row r="3924">
          <cell r="A3924">
            <v>351</v>
          </cell>
          <cell r="M3924">
            <v>98.88000000000001</v>
          </cell>
        </row>
        <row r="3925">
          <cell r="M3925">
            <v>0</v>
          </cell>
        </row>
        <row r="3926">
          <cell r="M3926">
            <v>0</v>
          </cell>
        </row>
        <row r="3927">
          <cell r="M3927">
            <v>0</v>
          </cell>
        </row>
        <row r="3928">
          <cell r="M3928">
            <v>0</v>
          </cell>
        </row>
        <row r="3929">
          <cell r="M3929">
            <v>0</v>
          </cell>
        </row>
        <row r="3930">
          <cell r="M3930">
            <v>0</v>
          </cell>
        </row>
        <row r="3931">
          <cell r="M3931">
            <v>0</v>
          </cell>
        </row>
        <row r="3932">
          <cell r="M3932">
            <v>0</v>
          </cell>
        </row>
        <row r="3933">
          <cell r="M3933">
            <v>0</v>
          </cell>
        </row>
        <row r="3934">
          <cell r="M3934">
            <v>0</v>
          </cell>
        </row>
        <row r="3935">
          <cell r="M3935">
            <v>0</v>
          </cell>
        </row>
        <row r="3936">
          <cell r="M3936">
            <v>0</v>
          </cell>
        </row>
        <row r="3937">
          <cell r="M3937">
            <v>0</v>
          </cell>
        </row>
        <row r="3938">
          <cell r="A3938" t="str">
            <v>S179</v>
          </cell>
          <cell r="M3938">
            <v>0</v>
          </cell>
        </row>
        <row r="3941">
          <cell r="M3941">
            <v>3.5</v>
          </cell>
        </row>
        <row r="3944">
          <cell r="A3944">
            <v>11</v>
          </cell>
          <cell r="M3944">
            <v>5.67</v>
          </cell>
        </row>
        <row r="3945">
          <cell r="A3945">
            <v>254</v>
          </cell>
          <cell r="M3945">
            <v>17.5</v>
          </cell>
        </row>
        <row r="3946">
          <cell r="A3946">
            <v>352</v>
          </cell>
          <cell r="M3946">
            <v>36.050000000000004</v>
          </cell>
        </row>
        <row r="3947">
          <cell r="M3947">
            <v>0</v>
          </cell>
        </row>
        <row r="3948">
          <cell r="M3948">
            <v>0</v>
          </cell>
        </row>
        <row r="3949">
          <cell r="M3949">
            <v>0</v>
          </cell>
        </row>
        <row r="3950">
          <cell r="M3950">
            <v>0</v>
          </cell>
        </row>
        <row r="3951">
          <cell r="M3951">
            <v>0</v>
          </cell>
        </row>
        <row r="3952">
          <cell r="M3952">
            <v>0</v>
          </cell>
        </row>
        <row r="3953">
          <cell r="M3953">
            <v>0</v>
          </cell>
        </row>
        <row r="3954">
          <cell r="M3954">
            <v>0</v>
          </cell>
        </row>
        <row r="3955">
          <cell r="M3955">
            <v>0</v>
          </cell>
        </row>
        <row r="3956">
          <cell r="M3956">
            <v>0</v>
          </cell>
        </row>
        <row r="3957">
          <cell r="M3957">
            <v>0</v>
          </cell>
        </row>
        <row r="3958">
          <cell r="M3958">
            <v>0</v>
          </cell>
        </row>
        <row r="3959">
          <cell r="M3959">
            <v>0</v>
          </cell>
        </row>
        <row r="3960">
          <cell r="A3960" t="str">
            <v>S180</v>
          </cell>
          <cell r="M3960">
            <v>0</v>
          </cell>
        </row>
        <row r="3963">
          <cell r="M3963">
            <v>8.5</v>
          </cell>
        </row>
        <row r="3966">
          <cell r="A3966">
            <v>11</v>
          </cell>
          <cell r="M3966">
            <v>3.9949999999999997</v>
          </cell>
        </row>
        <row r="3967">
          <cell r="A3967">
            <v>254</v>
          </cell>
          <cell r="M3967">
            <v>42.5</v>
          </cell>
        </row>
        <row r="3968">
          <cell r="A3968">
            <v>354</v>
          </cell>
          <cell r="M3968">
            <v>87.550000000000011</v>
          </cell>
        </row>
        <row r="3969">
          <cell r="M3969">
            <v>0</v>
          </cell>
        </row>
        <row r="3970">
          <cell r="M3970">
            <v>0</v>
          </cell>
        </row>
        <row r="3971">
          <cell r="M3971">
            <v>0</v>
          </cell>
        </row>
        <row r="3972">
          <cell r="M3972">
            <v>0</v>
          </cell>
        </row>
        <row r="3973">
          <cell r="M3973">
            <v>0</v>
          </cell>
        </row>
        <row r="3974">
          <cell r="M3974">
            <v>0</v>
          </cell>
        </row>
        <row r="3975">
          <cell r="M3975">
            <v>0</v>
          </cell>
        </row>
        <row r="3976">
          <cell r="M3976">
            <v>0</v>
          </cell>
        </row>
        <row r="3977">
          <cell r="M3977">
            <v>0</v>
          </cell>
        </row>
        <row r="3978">
          <cell r="M3978">
            <v>0</v>
          </cell>
        </row>
        <row r="3979">
          <cell r="M3979">
            <v>0</v>
          </cell>
        </row>
        <row r="3980">
          <cell r="M3980">
            <v>0</v>
          </cell>
        </row>
        <row r="3981">
          <cell r="M3981">
            <v>0</v>
          </cell>
        </row>
        <row r="3982">
          <cell r="A3982" t="str">
            <v>S181</v>
          </cell>
          <cell r="M3982">
            <v>0</v>
          </cell>
        </row>
        <row r="3985">
          <cell r="M3985">
            <v>4.4000000000000004</v>
          </cell>
        </row>
        <row r="3988">
          <cell r="A3988">
            <v>11</v>
          </cell>
          <cell r="M3988">
            <v>2.64</v>
          </cell>
        </row>
        <row r="3989">
          <cell r="A3989">
            <v>15</v>
          </cell>
          <cell r="M3989">
            <v>1.32</v>
          </cell>
        </row>
        <row r="3990">
          <cell r="M3990">
            <v>0</v>
          </cell>
        </row>
        <row r="3991">
          <cell r="M3991">
            <v>0</v>
          </cell>
        </row>
        <row r="3992">
          <cell r="M3992">
            <v>0</v>
          </cell>
        </row>
        <row r="3993">
          <cell r="M3993">
            <v>0</v>
          </cell>
        </row>
        <row r="3994">
          <cell r="M3994">
            <v>0</v>
          </cell>
        </row>
        <row r="3995">
          <cell r="M3995">
            <v>0</v>
          </cell>
        </row>
        <row r="3996">
          <cell r="M3996">
            <v>0</v>
          </cell>
        </row>
        <row r="3997">
          <cell r="M3997">
            <v>0</v>
          </cell>
        </row>
        <row r="3998">
          <cell r="M3998">
            <v>0</v>
          </cell>
        </row>
        <row r="3999">
          <cell r="M3999">
            <v>0</v>
          </cell>
        </row>
        <row r="4000">
          <cell r="M4000">
            <v>0</v>
          </cell>
        </row>
        <row r="4001">
          <cell r="M4001">
            <v>0</v>
          </cell>
        </row>
        <row r="4002">
          <cell r="M4002">
            <v>0</v>
          </cell>
        </row>
        <row r="4003">
          <cell r="M4003">
            <v>0</v>
          </cell>
        </row>
        <row r="4004">
          <cell r="A4004" t="str">
            <v>S182</v>
          </cell>
          <cell r="M4004">
            <v>0</v>
          </cell>
        </row>
        <row r="4007">
          <cell r="M4007">
            <v>2</v>
          </cell>
        </row>
        <row r="4010">
          <cell r="A4010">
            <v>14</v>
          </cell>
          <cell r="M4010">
            <v>1</v>
          </cell>
        </row>
        <row r="4011">
          <cell r="A4011">
            <v>15</v>
          </cell>
          <cell r="M4011">
            <v>1</v>
          </cell>
        </row>
        <row r="4012">
          <cell r="A4012">
            <v>400</v>
          </cell>
          <cell r="M4012">
            <v>2</v>
          </cell>
        </row>
        <row r="4013">
          <cell r="M4013">
            <v>0</v>
          </cell>
        </row>
        <row r="4014">
          <cell r="M4014">
            <v>0</v>
          </cell>
        </row>
        <row r="4015">
          <cell r="M4015">
            <v>0</v>
          </cell>
        </row>
        <row r="4016">
          <cell r="M4016">
            <v>0</v>
          </cell>
        </row>
        <row r="4017">
          <cell r="M4017">
            <v>0</v>
          </cell>
        </row>
        <row r="4018">
          <cell r="M4018">
            <v>0</v>
          </cell>
        </row>
        <row r="4019">
          <cell r="M4019">
            <v>0</v>
          </cell>
        </row>
        <row r="4020">
          <cell r="M4020">
            <v>0</v>
          </cell>
        </row>
        <row r="4021">
          <cell r="M4021">
            <v>0</v>
          </cell>
        </row>
        <row r="4022">
          <cell r="M4022">
            <v>0</v>
          </cell>
        </row>
        <row r="4023">
          <cell r="M4023">
            <v>0</v>
          </cell>
        </row>
        <row r="4024">
          <cell r="M4024">
            <v>0</v>
          </cell>
        </row>
        <row r="4025">
          <cell r="M4025">
            <v>0</v>
          </cell>
        </row>
        <row r="4026">
          <cell r="A4026" t="str">
            <v>S183</v>
          </cell>
          <cell r="M4026">
            <v>0</v>
          </cell>
        </row>
        <row r="4029">
          <cell r="M4029">
            <v>9</v>
          </cell>
        </row>
        <row r="4032">
          <cell r="A4032">
            <v>11</v>
          </cell>
          <cell r="M4032">
            <v>4.95</v>
          </cell>
        </row>
        <row r="4033">
          <cell r="M4033">
            <v>0</v>
          </cell>
        </row>
        <row r="4034">
          <cell r="M4034">
            <v>0</v>
          </cell>
        </row>
        <row r="4035">
          <cell r="M4035">
            <v>0</v>
          </cell>
        </row>
        <row r="4036">
          <cell r="M4036">
            <v>0</v>
          </cell>
        </row>
        <row r="4037">
          <cell r="M4037">
            <v>0</v>
          </cell>
        </row>
        <row r="4038">
          <cell r="M4038">
            <v>0</v>
          </cell>
        </row>
        <row r="4039">
          <cell r="M4039">
            <v>0</v>
          </cell>
        </row>
        <row r="4040">
          <cell r="M4040">
            <v>0</v>
          </cell>
        </row>
        <row r="4041">
          <cell r="M4041">
            <v>0</v>
          </cell>
        </row>
        <row r="4042">
          <cell r="M4042">
            <v>0</v>
          </cell>
        </row>
        <row r="4043">
          <cell r="M4043">
            <v>0</v>
          </cell>
        </row>
        <row r="4044">
          <cell r="M4044">
            <v>0</v>
          </cell>
        </row>
        <row r="4045">
          <cell r="M4045">
            <v>0</v>
          </cell>
        </row>
        <row r="4046">
          <cell r="M4046">
            <v>0</v>
          </cell>
        </row>
        <row r="4047">
          <cell r="M4047">
            <v>0</v>
          </cell>
        </row>
        <row r="4048">
          <cell r="A4048" t="str">
            <v>S184</v>
          </cell>
          <cell r="M4048">
            <v>0</v>
          </cell>
        </row>
        <row r="4051">
          <cell r="M4051">
            <v>0</v>
          </cell>
        </row>
        <row r="4054">
          <cell r="M4054">
            <v>0</v>
          </cell>
        </row>
        <row r="4055">
          <cell r="M4055">
            <v>0</v>
          </cell>
        </row>
        <row r="4056">
          <cell r="M4056">
            <v>0</v>
          </cell>
        </row>
        <row r="4057">
          <cell r="M4057">
            <v>0</v>
          </cell>
        </row>
        <row r="4058">
          <cell r="M4058">
            <v>0</v>
          </cell>
        </row>
        <row r="4059">
          <cell r="M4059">
            <v>0</v>
          </cell>
        </row>
        <row r="4060">
          <cell r="M4060">
            <v>0</v>
          </cell>
        </row>
        <row r="4061">
          <cell r="M4061">
            <v>0</v>
          </cell>
        </row>
        <row r="4062">
          <cell r="M4062">
            <v>0</v>
          </cell>
        </row>
        <row r="4063">
          <cell r="M4063">
            <v>0</v>
          </cell>
        </row>
        <row r="4064">
          <cell r="M4064">
            <v>0</v>
          </cell>
        </row>
        <row r="4065">
          <cell r="M4065">
            <v>0</v>
          </cell>
        </row>
        <row r="4066">
          <cell r="M4066">
            <v>0</v>
          </cell>
        </row>
        <row r="4067">
          <cell r="M4067">
            <v>0</v>
          </cell>
        </row>
        <row r="4068">
          <cell r="M4068">
            <v>0</v>
          </cell>
        </row>
        <row r="4069">
          <cell r="M4069">
            <v>0</v>
          </cell>
        </row>
        <row r="4070">
          <cell r="M4070">
            <v>0</v>
          </cell>
        </row>
        <row r="4073">
          <cell r="M4073">
            <v>0</v>
          </cell>
        </row>
        <row r="4076">
          <cell r="M4076">
            <v>0</v>
          </cell>
        </row>
        <row r="4077">
          <cell r="M4077">
            <v>0</v>
          </cell>
        </row>
        <row r="4078">
          <cell r="M4078">
            <v>0</v>
          </cell>
        </row>
        <row r="4079">
          <cell r="M4079">
            <v>0</v>
          </cell>
        </row>
        <row r="4080">
          <cell r="M4080">
            <v>0</v>
          </cell>
        </row>
        <row r="4081">
          <cell r="M4081">
            <v>0</v>
          </cell>
        </row>
        <row r="4082">
          <cell r="M4082">
            <v>0</v>
          </cell>
        </row>
        <row r="4083">
          <cell r="M4083">
            <v>0</v>
          </cell>
        </row>
        <row r="4084">
          <cell r="M4084">
            <v>0</v>
          </cell>
        </row>
        <row r="4085">
          <cell r="M4085">
            <v>0</v>
          </cell>
        </row>
        <row r="4086">
          <cell r="M4086">
            <v>0</v>
          </cell>
        </row>
        <row r="4087">
          <cell r="M4087">
            <v>0</v>
          </cell>
        </row>
        <row r="4088">
          <cell r="M4088">
            <v>0</v>
          </cell>
        </row>
        <row r="4089">
          <cell r="M4089">
            <v>0</v>
          </cell>
        </row>
        <row r="4090">
          <cell r="M4090">
            <v>0</v>
          </cell>
        </row>
        <row r="4091">
          <cell r="M4091">
            <v>0</v>
          </cell>
        </row>
        <row r="4092">
          <cell r="M4092">
            <v>0</v>
          </cell>
        </row>
        <row r="4095">
          <cell r="M4095">
            <v>0</v>
          </cell>
        </row>
        <row r="4098">
          <cell r="M4098">
            <v>0</v>
          </cell>
        </row>
        <row r="4099">
          <cell r="M4099">
            <v>0</v>
          </cell>
        </row>
        <row r="4100">
          <cell r="M4100">
            <v>0</v>
          </cell>
        </row>
        <row r="4101">
          <cell r="M4101">
            <v>0</v>
          </cell>
        </row>
        <row r="4102">
          <cell r="M4102">
            <v>0</v>
          </cell>
        </row>
        <row r="4103">
          <cell r="M4103">
            <v>0</v>
          </cell>
        </row>
        <row r="4104">
          <cell r="M4104">
            <v>0</v>
          </cell>
        </row>
        <row r="4105">
          <cell r="M4105">
            <v>0</v>
          </cell>
        </row>
        <row r="4106">
          <cell r="M4106">
            <v>0</v>
          </cell>
        </row>
        <row r="4107">
          <cell r="M4107">
            <v>0</v>
          </cell>
        </row>
        <row r="4108">
          <cell r="M4108">
            <v>0</v>
          </cell>
        </row>
        <row r="4109">
          <cell r="M4109">
            <v>0</v>
          </cell>
        </row>
        <row r="4110">
          <cell r="M4110">
            <v>0</v>
          </cell>
        </row>
        <row r="4111">
          <cell r="M4111">
            <v>0</v>
          </cell>
        </row>
        <row r="4112">
          <cell r="M4112">
            <v>0</v>
          </cell>
        </row>
        <row r="4113">
          <cell r="M4113">
            <v>0</v>
          </cell>
        </row>
        <row r="4114">
          <cell r="M4114">
            <v>0</v>
          </cell>
        </row>
        <row r="4117">
          <cell r="M4117">
            <v>0</v>
          </cell>
        </row>
        <row r="4120">
          <cell r="M4120">
            <v>0</v>
          </cell>
        </row>
        <row r="4121">
          <cell r="M4121">
            <v>0</v>
          </cell>
        </row>
        <row r="4122">
          <cell r="M4122">
            <v>0</v>
          </cell>
        </row>
        <row r="4123">
          <cell r="M4123">
            <v>0</v>
          </cell>
        </row>
        <row r="4124">
          <cell r="M4124">
            <v>0</v>
          </cell>
        </row>
        <row r="4125">
          <cell r="M4125">
            <v>0</v>
          </cell>
        </row>
        <row r="4126">
          <cell r="M4126">
            <v>0</v>
          </cell>
        </row>
        <row r="4127">
          <cell r="M4127">
            <v>0</v>
          </cell>
        </row>
        <row r="4128">
          <cell r="M4128">
            <v>0</v>
          </cell>
        </row>
        <row r="4129">
          <cell r="M4129">
            <v>0</v>
          </cell>
        </row>
        <row r="4130">
          <cell r="M4130">
            <v>0</v>
          </cell>
        </row>
        <row r="4131">
          <cell r="M4131">
            <v>0</v>
          </cell>
        </row>
        <row r="4132">
          <cell r="M4132">
            <v>0</v>
          </cell>
        </row>
        <row r="4133">
          <cell r="M4133">
            <v>0</v>
          </cell>
        </row>
        <row r="4134">
          <cell r="M4134">
            <v>0</v>
          </cell>
        </row>
        <row r="4135">
          <cell r="M4135">
            <v>0</v>
          </cell>
        </row>
        <row r="4136">
          <cell r="M4136">
            <v>0</v>
          </cell>
        </row>
        <row r="4139">
          <cell r="M4139">
            <v>0</v>
          </cell>
        </row>
        <row r="4142">
          <cell r="M4142">
            <v>0</v>
          </cell>
        </row>
        <row r="4143">
          <cell r="M4143">
            <v>0</v>
          </cell>
        </row>
        <row r="4144">
          <cell r="M4144">
            <v>0</v>
          </cell>
        </row>
        <row r="4145">
          <cell r="M4145">
            <v>0</v>
          </cell>
        </row>
        <row r="4146">
          <cell r="M4146">
            <v>0</v>
          </cell>
        </row>
        <row r="4147">
          <cell r="M4147">
            <v>0</v>
          </cell>
        </row>
        <row r="4148">
          <cell r="M4148">
            <v>0</v>
          </cell>
        </row>
        <row r="4149">
          <cell r="M4149">
            <v>0</v>
          </cell>
        </row>
        <row r="4150">
          <cell r="M4150">
            <v>0</v>
          </cell>
        </row>
        <row r="4151">
          <cell r="M4151">
            <v>0</v>
          </cell>
        </row>
        <row r="4152">
          <cell r="M4152">
            <v>0</v>
          </cell>
        </row>
        <row r="4153">
          <cell r="M4153">
            <v>0</v>
          </cell>
        </row>
        <row r="4154">
          <cell r="M4154">
            <v>0</v>
          </cell>
        </row>
        <row r="4155">
          <cell r="M4155">
            <v>0</v>
          </cell>
        </row>
        <row r="4156">
          <cell r="M4156">
            <v>0</v>
          </cell>
        </row>
        <row r="4157">
          <cell r="M4157">
            <v>0</v>
          </cell>
        </row>
        <row r="4158">
          <cell r="M4158">
            <v>0</v>
          </cell>
        </row>
        <row r="4161">
          <cell r="M4161">
            <v>0</v>
          </cell>
        </row>
        <row r="4164">
          <cell r="M4164">
            <v>0</v>
          </cell>
        </row>
        <row r="4165">
          <cell r="M4165">
            <v>0</v>
          </cell>
        </row>
        <row r="4166">
          <cell r="M4166">
            <v>0</v>
          </cell>
        </row>
        <row r="4167">
          <cell r="M4167">
            <v>0</v>
          </cell>
        </row>
        <row r="4168">
          <cell r="M4168">
            <v>0</v>
          </cell>
        </row>
        <row r="4169">
          <cell r="M4169">
            <v>0</v>
          </cell>
        </row>
        <row r="4170">
          <cell r="M4170">
            <v>0</v>
          </cell>
        </row>
        <row r="4171">
          <cell r="M4171">
            <v>0</v>
          </cell>
        </row>
        <row r="4172">
          <cell r="M4172">
            <v>0</v>
          </cell>
        </row>
        <row r="4173">
          <cell r="M4173">
            <v>0</v>
          </cell>
        </row>
        <row r="4174">
          <cell r="M4174">
            <v>0</v>
          </cell>
        </row>
        <row r="4175">
          <cell r="M4175">
            <v>0</v>
          </cell>
        </row>
        <row r="4176">
          <cell r="M4176">
            <v>0</v>
          </cell>
        </row>
        <row r="4177">
          <cell r="M4177">
            <v>0</v>
          </cell>
        </row>
        <row r="4178">
          <cell r="M4178">
            <v>0</v>
          </cell>
        </row>
        <row r="4179">
          <cell r="M4179">
            <v>0</v>
          </cell>
        </row>
        <row r="4180">
          <cell r="M4180">
            <v>0</v>
          </cell>
        </row>
        <row r="4183">
          <cell r="M4183">
            <v>0</v>
          </cell>
        </row>
        <row r="4186">
          <cell r="M4186">
            <v>0</v>
          </cell>
        </row>
        <row r="4187">
          <cell r="M4187">
            <v>0</v>
          </cell>
        </row>
        <row r="4188">
          <cell r="M4188">
            <v>0</v>
          </cell>
        </row>
        <row r="4189">
          <cell r="M4189">
            <v>0</v>
          </cell>
        </row>
        <row r="4190">
          <cell r="M4190">
            <v>0</v>
          </cell>
        </row>
        <row r="4191">
          <cell r="M4191">
            <v>0</v>
          </cell>
        </row>
        <row r="4192">
          <cell r="M4192">
            <v>0</v>
          </cell>
        </row>
        <row r="4193">
          <cell r="M4193">
            <v>0</v>
          </cell>
        </row>
        <row r="4194">
          <cell r="M4194">
            <v>0</v>
          </cell>
        </row>
        <row r="4195">
          <cell r="M4195">
            <v>0</v>
          </cell>
        </row>
        <row r="4196">
          <cell r="M4196">
            <v>0</v>
          </cell>
        </row>
        <row r="4197">
          <cell r="M4197">
            <v>0</v>
          </cell>
        </row>
        <row r="4198">
          <cell r="M4198">
            <v>0</v>
          </cell>
        </row>
        <row r="4199">
          <cell r="M4199">
            <v>0</v>
          </cell>
        </row>
        <row r="4200">
          <cell r="M4200">
            <v>0</v>
          </cell>
        </row>
        <row r="4201">
          <cell r="M4201">
            <v>0</v>
          </cell>
        </row>
        <row r="4202">
          <cell r="M4202">
            <v>0</v>
          </cell>
        </row>
        <row r="4205">
          <cell r="M4205">
            <v>0</v>
          </cell>
        </row>
        <row r="4208">
          <cell r="M4208">
            <v>0</v>
          </cell>
        </row>
        <row r="4209">
          <cell r="M4209">
            <v>0</v>
          </cell>
        </row>
        <row r="4210">
          <cell r="M4210">
            <v>0</v>
          </cell>
        </row>
        <row r="4211">
          <cell r="M4211">
            <v>0</v>
          </cell>
        </row>
        <row r="4212">
          <cell r="M4212">
            <v>0</v>
          </cell>
        </row>
        <row r="4213">
          <cell r="M4213">
            <v>0</v>
          </cell>
        </row>
        <row r="4214">
          <cell r="M4214">
            <v>0</v>
          </cell>
        </row>
        <row r="4215">
          <cell r="M4215">
            <v>0</v>
          </cell>
        </row>
        <row r="4216">
          <cell r="M4216">
            <v>0</v>
          </cell>
        </row>
        <row r="4217">
          <cell r="M4217">
            <v>0</v>
          </cell>
        </row>
        <row r="4218">
          <cell r="M4218">
            <v>0</v>
          </cell>
        </row>
        <row r="4219">
          <cell r="M4219">
            <v>0</v>
          </cell>
        </row>
        <row r="4220">
          <cell r="M4220">
            <v>0</v>
          </cell>
        </row>
        <row r="4221">
          <cell r="M4221">
            <v>0</v>
          </cell>
        </row>
        <row r="4222">
          <cell r="M4222">
            <v>0</v>
          </cell>
        </row>
        <row r="4223">
          <cell r="M4223">
            <v>0</v>
          </cell>
        </row>
        <row r="4224">
          <cell r="M4224">
            <v>0</v>
          </cell>
        </row>
        <row r="4227">
          <cell r="M4227">
            <v>0</v>
          </cell>
        </row>
        <row r="4230">
          <cell r="M4230">
            <v>0</v>
          </cell>
        </row>
        <row r="4231">
          <cell r="M4231">
            <v>0</v>
          </cell>
        </row>
        <row r="4232">
          <cell r="M4232">
            <v>0</v>
          </cell>
        </row>
        <row r="4233">
          <cell r="M4233">
            <v>0</v>
          </cell>
        </row>
        <row r="4234">
          <cell r="M4234">
            <v>0</v>
          </cell>
        </row>
        <row r="4235">
          <cell r="M4235">
            <v>0</v>
          </cell>
        </row>
        <row r="4236">
          <cell r="M4236">
            <v>0</v>
          </cell>
        </row>
        <row r="4237">
          <cell r="M4237">
            <v>0</v>
          </cell>
        </row>
        <row r="4238">
          <cell r="M4238">
            <v>0</v>
          </cell>
        </row>
        <row r="4239">
          <cell r="M4239">
            <v>0</v>
          </cell>
        </row>
        <row r="4240">
          <cell r="M4240">
            <v>0</v>
          </cell>
        </row>
        <row r="4241">
          <cell r="M4241">
            <v>0</v>
          </cell>
        </row>
        <row r="4242">
          <cell r="M4242">
            <v>0</v>
          </cell>
        </row>
        <row r="4243">
          <cell r="M4243">
            <v>0</v>
          </cell>
        </row>
        <row r="4244">
          <cell r="M4244">
            <v>0</v>
          </cell>
        </row>
        <row r="4245">
          <cell r="M4245">
            <v>0</v>
          </cell>
        </row>
        <row r="4246">
          <cell r="M4246">
            <v>0</v>
          </cell>
        </row>
        <row r="4249">
          <cell r="M4249">
            <v>0</v>
          </cell>
        </row>
        <row r="4252">
          <cell r="M4252">
            <v>0</v>
          </cell>
        </row>
        <row r="4253">
          <cell r="M4253">
            <v>0</v>
          </cell>
        </row>
        <row r="4254">
          <cell r="M4254">
            <v>0</v>
          </cell>
        </row>
        <row r="4255">
          <cell r="M4255">
            <v>0</v>
          </cell>
        </row>
        <row r="4256">
          <cell r="M4256">
            <v>0</v>
          </cell>
        </row>
        <row r="4257">
          <cell r="M4257">
            <v>0</v>
          </cell>
        </row>
        <row r="4258">
          <cell r="M4258">
            <v>0</v>
          </cell>
        </row>
        <row r="4259">
          <cell r="M4259">
            <v>0</v>
          </cell>
        </row>
        <row r="4260">
          <cell r="M4260">
            <v>0</v>
          </cell>
        </row>
        <row r="4261">
          <cell r="M4261">
            <v>0</v>
          </cell>
        </row>
        <row r="4262">
          <cell r="M4262">
            <v>0</v>
          </cell>
        </row>
        <row r="4263">
          <cell r="M4263">
            <v>0</v>
          </cell>
        </row>
        <row r="4264">
          <cell r="M4264">
            <v>0</v>
          </cell>
        </row>
        <row r="4265">
          <cell r="M4265">
            <v>0</v>
          </cell>
        </row>
        <row r="4266">
          <cell r="M4266">
            <v>0</v>
          </cell>
        </row>
        <row r="4267">
          <cell r="M4267">
            <v>0</v>
          </cell>
        </row>
        <row r="4268">
          <cell r="M4268">
            <v>0</v>
          </cell>
        </row>
        <row r="4271">
          <cell r="M4271">
            <v>0</v>
          </cell>
        </row>
        <row r="4274">
          <cell r="M4274">
            <v>0</v>
          </cell>
        </row>
        <row r="4275">
          <cell r="M4275">
            <v>0</v>
          </cell>
        </row>
        <row r="4276">
          <cell r="M4276">
            <v>0</v>
          </cell>
        </row>
        <row r="4277">
          <cell r="M4277">
            <v>0</v>
          </cell>
        </row>
        <row r="4278">
          <cell r="M4278">
            <v>0</v>
          </cell>
        </row>
        <row r="4279">
          <cell r="M4279">
            <v>0</v>
          </cell>
        </row>
        <row r="4280">
          <cell r="M4280">
            <v>0</v>
          </cell>
        </row>
        <row r="4281">
          <cell r="M4281">
            <v>0</v>
          </cell>
        </row>
        <row r="4282">
          <cell r="M4282">
            <v>0</v>
          </cell>
        </row>
        <row r="4283">
          <cell r="M4283">
            <v>0</v>
          </cell>
        </row>
        <row r="4284">
          <cell r="M4284">
            <v>0</v>
          </cell>
        </row>
        <row r="4285">
          <cell r="M4285">
            <v>0</v>
          </cell>
        </row>
        <row r="4286">
          <cell r="M4286">
            <v>0</v>
          </cell>
        </row>
        <row r="4287">
          <cell r="M4287">
            <v>0</v>
          </cell>
        </row>
        <row r="4288">
          <cell r="M4288">
            <v>0</v>
          </cell>
        </row>
        <row r="4289">
          <cell r="M4289">
            <v>0</v>
          </cell>
        </row>
        <row r="4290">
          <cell r="M4290">
            <v>0</v>
          </cell>
        </row>
        <row r="4293">
          <cell r="M4293">
            <v>0</v>
          </cell>
        </row>
        <row r="4296">
          <cell r="M4296">
            <v>0</v>
          </cell>
        </row>
        <row r="4297">
          <cell r="M4297">
            <v>0</v>
          </cell>
        </row>
        <row r="4298">
          <cell r="M4298">
            <v>0</v>
          </cell>
        </row>
        <row r="4299">
          <cell r="M4299">
            <v>0</v>
          </cell>
        </row>
        <row r="4300">
          <cell r="M4300">
            <v>0</v>
          </cell>
        </row>
        <row r="4301">
          <cell r="M4301">
            <v>0</v>
          </cell>
        </row>
        <row r="4302">
          <cell r="M4302">
            <v>0</v>
          </cell>
        </row>
        <row r="4303">
          <cell r="M4303">
            <v>0</v>
          </cell>
        </row>
        <row r="4304">
          <cell r="M4304">
            <v>0</v>
          </cell>
        </row>
        <row r="4305">
          <cell r="M4305">
            <v>0</v>
          </cell>
        </row>
        <row r="4306">
          <cell r="M4306">
            <v>0</v>
          </cell>
        </row>
        <row r="4307">
          <cell r="M4307">
            <v>0</v>
          </cell>
        </row>
        <row r="4308">
          <cell r="M4308">
            <v>0</v>
          </cell>
        </row>
        <row r="4309">
          <cell r="M4309">
            <v>0</v>
          </cell>
        </row>
        <row r="4310">
          <cell r="M4310">
            <v>0</v>
          </cell>
        </row>
        <row r="4311">
          <cell r="M4311">
            <v>0</v>
          </cell>
        </row>
        <row r="4312">
          <cell r="M4312">
            <v>0</v>
          </cell>
        </row>
        <row r="4315">
          <cell r="M4315">
            <v>0</v>
          </cell>
        </row>
        <row r="4318">
          <cell r="M4318">
            <v>0</v>
          </cell>
        </row>
        <row r="4319">
          <cell r="M4319">
            <v>0</v>
          </cell>
        </row>
        <row r="4320">
          <cell r="M4320">
            <v>0</v>
          </cell>
        </row>
        <row r="4321">
          <cell r="M4321">
            <v>0</v>
          </cell>
        </row>
        <row r="4322">
          <cell r="M4322">
            <v>0</v>
          </cell>
        </row>
        <row r="4323">
          <cell r="M4323">
            <v>0</v>
          </cell>
        </row>
        <row r="4324">
          <cell r="M4324">
            <v>0</v>
          </cell>
        </row>
        <row r="4325">
          <cell r="M4325">
            <v>0</v>
          </cell>
        </row>
        <row r="4326">
          <cell r="M4326">
            <v>0</v>
          </cell>
        </row>
        <row r="4327">
          <cell r="M4327">
            <v>0</v>
          </cell>
        </row>
        <row r="4328">
          <cell r="M4328">
            <v>0</v>
          </cell>
        </row>
        <row r="4329">
          <cell r="M4329">
            <v>0</v>
          </cell>
        </row>
        <row r="4330">
          <cell r="M4330">
            <v>0</v>
          </cell>
        </row>
        <row r="4331">
          <cell r="M4331">
            <v>0</v>
          </cell>
        </row>
        <row r="4332">
          <cell r="M4332">
            <v>0</v>
          </cell>
        </row>
        <row r="4333">
          <cell r="M4333">
            <v>0</v>
          </cell>
        </row>
        <row r="4334">
          <cell r="M4334">
            <v>0</v>
          </cell>
        </row>
        <row r="4337">
          <cell r="M4337">
            <v>0</v>
          </cell>
        </row>
        <row r="4340">
          <cell r="M4340">
            <v>0</v>
          </cell>
        </row>
        <row r="4341">
          <cell r="M4341">
            <v>0</v>
          </cell>
        </row>
        <row r="4342">
          <cell r="M4342">
            <v>0</v>
          </cell>
        </row>
        <row r="4343">
          <cell r="M4343">
            <v>0</v>
          </cell>
        </row>
        <row r="4344">
          <cell r="M4344">
            <v>0</v>
          </cell>
        </row>
        <row r="4345">
          <cell r="M4345">
            <v>0</v>
          </cell>
        </row>
        <row r="4346">
          <cell r="M4346">
            <v>0</v>
          </cell>
        </row>
        <row r="4347">
          <cell r="M4347">
            <v>0</v>
          </cell>
        </row>
        <row r="4348">
          <cell r="M4348">
            <v>0</v>
          </cell>
        </row>
        <row r="4349">
          <cell r="M4349">
            <v>0</v>
          </cell>
        </row>
        <row r="4350">
          <cell r="M4350">
            <v>0</v>
          </cell>
        </row>
        <row r="4351">
          <cell r="M4351">
            <v>0</v>
          </cell>
        </row>
        <row r="4352">
          <cell r="M4352">
            <v>0</v>
          </cell>
        </row>
        <row r="4353">
          <cell r="M4353">
            <v>0</v>
          </cell>
        </row>
        <row r="4354">
          <cell r="M4354">
            <v>0</v>
          </cell>
        </row>
        <row r="4355">
          <cell r="M4355">
            <v>0</v>
          </cell>
        </row>
        <row r="4356">
          <cell r="M4356">
            <v>0</v>
          </cell>
        </row>
        <row r="4359">
          <cell r="M4359">
            <v>0</v>
          </cell>
        </row>
        <row r="4362">
          <cell r="M4362">
            <v>0</v>
          </cell>
        </row>
        <row r="4363">
          <cell r="M4363">
            <v>0</v>
          </cell>
        </row>
        <row r="4364">
          <cell r="M4364">
            <v>0</v>
          </cell>
        </row>
        <row r="4365">
          <cell r="M4365">
            <v>0</v>
          </cell>
        </row>
        <row r="4366">
          <cell r="M4366">
            <v>0</v>
          </cell>
        </row>
        <row r="4367">
          <cell r="M4367">
            <v>0</v>
          </cell>
        </row>
        <row r="4368">
          <cell r="M4368">
            <v>0</v>
          </cell>
        </row>
        <row r="4369">
          <cell r="M4369">
            <v>0</v>
          </cell>
        </row>
        <row r="4370">
          <cell r="M4370">
            <v>0</v>
          </cell>
        </row>
        <row r="4371">
          <cell r="M4371">
            <v>0</v>
          </cell>
        </row>
        <row r="4372">
          <cell r="M4372">
            <v>0</v>
          </cell>
        </row>
        <row r="4373">
          <cell r="M4373">
            <v>0</v>
          </cell>
        </row>
        <row r="4374">
          <cell r="M4374">
            <v>0</v>
          </cell>
        </row>
        <row r="4375">
          <cell r="M4375">
            <v>0</v>
          </cell>
        </row>
        <row r="4376">
          <cell r="M4376">
            <v>0</v>
          </cell>
        </row>
        <row r="4377">
          <cell r="M4377">
            <v>0</v>
          </cell>
        </row>
        <row r="4378">
          <cell r="M4378">
            <v>0</v>
          </cell>
        </row>
        <row r="4381">
          <cell r="M4381">
            <v>0</v>
          </cell>
        </row>
        <row r="4384">
          <cell r="M4384">
            <v>0</v>
          </cell>
        </row>
        <row r="4385">
          <cell r="M4385">
            <v>0</v>
          </cell>
        </row>
        <row r="4386">
          <cell r="M4386">
            <v>0</v>
          </cell>
        </row>
        <row r="4387">
          <cell r="M4387">
            <v>0</v>
          </cell>
        </row>
        <row r="4388">
          <cell r="M4388">
            <v>0</v>
          </cell>
        </row>
        <row r="4389">
          <cell r="M4389">
            <v>0</v>
          </cell>
        </row>
        <row r="4390">
          <cell r="M4390">
            <v>0</v>
          </cell>
        </row>
        <row r="4391">
          <cell r="M4391">
            <v>0</v>
          </cell>
        </row>
        <row r="4392">
          <cell r="M4392">
            <v>0</v>
          </cell>
        </row>
        <row r="4393">
          <cell r="M4393">
            <v>0</v>
          </cell>
        </row>
        <row r="4394">
          <cell r="M4394">
            <v>0</v>
          </cell>
        </row>
        <row r="4395">
          <cell r="M4395">
            <v>0</v>
          </cell>
        </row>
        <row r="4396">
          <cell r="M4396">
            <v>0</v>
          </cell>
        </row>
        <row r="4397">
          <cell r="M4397">
            <v>0</v>
          </cell>
        </row>
        <row r="4398">
          <cell r="M4398">
            <v>0</v>
          </cell>
        </row>
        <row r="4399">
          <cell r="M4399">
            <v>0</v>
          </cell>
        </row>
        <row r="4400">
          <cell r="M4400">
            <v>0</v>
          </cell>
        </row>
        <row r="4403">
          <cell r="M4403">
            <v>0</v>
          </cell>
        </row>
        <row r="4406">
          <cell r="M4406">
            <v>0</v>
          </cell>
        </row>
        <row r="4407">
          <cell r="M4407">
            <v>0</v>
          </cell>
        </row>
        <row r="4408">
          <cell r="M4408">
            <v>0</v>
          </cell>
        </row>
        <row r="4409">
          <cell r="M4409">
            <v>0</v>
          </cell>
        </row>
        <row r="4410">
          <cell r="M4410">
            <v>0</v>
          </cell>
        </row>
        <row r="4411">
          <cell r="M4411">
            <v>0</v>
          </cell>
        </row>
        <row r="4412">
          <cell r="M4412">
            <v>0</v>
          </cell>
        </row>
        <row r="4413">
          <cell r="M4413">
            <v>0</v>
          </cell>
        </row>
        <row r="4414">
          <cell r="M4414">
            <v>0</v>
          </cell>
        </row>
        <row r="4415">
          <cell r="M4415">
            <v>0</v>
          </cell>
        </row>
        <row r="4416">
          <cell r="M4416">
            <v>0</v>
          </cell>
        </row>
        <row r="4417">
          <cell r="M4417">
            <v>0</v>
          </cell>
        </row>
        <row r="4418">
          <cell r="M4418">
            <v>0</v>
          </cell>
        </row>
        <row r="4419">
          <cell r="M4419">
            <v>0</v>
          </cell>
        </row>
        <row r="4420">
          <cell r="M4420">
            <v>0</v>
          </cell>
        </row>
        <row r="4421">
          <cell r="M4421">
            <v>0</v>
          </cell>
        </row>
        <row r="4422">
          <cell r="M4422">
            <v>0</v>
          </cell>
        </row>
        <row r="4425">
          <cell r="M4425">
            <v>0</v>
          </cell>
        </row>
        <row r="4428">
          <cell r="M4428">
            <v>0</v>
          </cell>
        </row>
        <row r="4429">
          <cell r="M4429">
            <v>0</v>
          </cell>
        </row>
        <row r="4430">
          <cell r="M4430">
            <v>0</v>
          </cell>
        </row>
        <row r="4431">
          <cell r="M4431">
            <v>0</v>
          </cell>
        </row>
        <row r="4432">
          <cell r="M4432">
            <v>0</v>
          </cell>
        </row>
        <row r="4433">
          <cell r="M4433">
            <v>0</v>
          </cell>
        </row>
        <row r="4434">
          <cell r="M4434">
            <v>0</v>
          </cell>
        </row>
        <row r="4435">
          <cell r="M4435">
            <v>0</v>
          </cell>
        </row>
        <row r="4436">
          <cell r="M4436">
            <v>0</v>
          </cell>
        </row>
        <row r="4437">
          <cell r="M4437">
            <v>0</v>
          </cell>
        </row>
        <row r="4438">
          <cell r="M4438">
            <v>0</v>
          </cell>
        </row>
        <row r="4439">
          <cell r="M4439">
            <v>0</v>
          </cell>
        </row>
        <row r="4440">
          <cell r="M4440">
            <v>0</v>
          </cell>
        </row>
        <row r="4441">
          <cell r="M4441">
            <v>0</v>
          </cell>
        </row>
        <row r="4442">
          <cell r="M4442">
            <v>0</v>
          </cell>
        </row>
        <row r="4443">
          <cell r="M4443">
            <v>0</v>
          </cell>
        </row>
        <row r="4444">
          <cell r="M4444">
            <v>0</v>
          </cell>
        </row>
        <row r="4447">
          <cell r="M4447">
            <v>0</v>
          </cell>
        </row>
        <row r="4450">
          <cell r="M4450">
            <v>0</v>
          </cell>
        </row>
        <row r="4451">
          <cell r="M4451">
            <v>0</v>
          </cell>
        </row>
        <row r="4452">
          <cell r="M4452">
            <v>0</v>
          </cell>
        </row>
        <row r="4453">
          <cell r="M4453">
            <v>0</v>
          </cell>
        </row>
        <row r="4454">
          <cell r="M4454">
            <v>0</v>
          </cell>
        </row>
        <row r="4455">
          <cell r="M4455">
            <v>0</v>
          </cell>
        </row>
        <row r="4456">
          <cell r="M4456">
            <v>0</v>
          </cell>
        </row>
        <row r="4457">
          <cell r="M4457">
            <v>0</v>
          </cell>
        </row>
        <row r="4458">
          <cell r="M4458">
            <v>0</v>
          </cell>
        </row>
        <row r="4459">
          <cell r="M4459">
            <v>0</v>
          </cell>
        </row>
        <row r="4460">
          <cell r="M4460">
            <v>0</v>
          </cell>
        </row>
        <row r="4461">
          <cell r="M4461">
            <v>0</v>
          </cell>
        </row>
        <row r="4462">
          <cell r="M4462">
            <v>0</v>
          </cell>
        </row>
        <row r="4463">
          <cell r="M4463">
            <v>0</v>
          </cell>
        </row>
        <row r="4464">
          <cell r="M4464">
            <v>0</v>
          </cell>
        </row>
        <row r="4465">
          <cell r="M4465">
            <v>0</v>
          </cell>
        </row>
        <row r="4466">
          <cell r="M4466">
            <v>0</v>
          </cell>
        </row>
        <row r="4469">
          <cell r="M4469">
            <v>0</v>
          </cell>
        </row>
        <row r="4472">
          <cell r="M4472">
            <v>0</v>
          </cell>
        </row>
        <row r="4473">
          <cell r="M4473">
            <v>0</v>
          </cell>
        </row>
        <row r="4474">
          <cell r="M4474">
            <v>0</v>
          </cell>
        </row>
        <row r="4475">
          <cell r="M4475">
            <v>0</v>
          </cell>
        </row>
        <row r="4476">
          <cell r="M4476">
            <v>0</v>
          </cell>
        </row>
        <row r="4477">
          <cell r="M4477">
            <v>0</v>
          </cell>
        </row>
        <row r="4478">
          <cell r="M4478">
            <v>0</v>
          </cell>
        </row>
        <row r="4479">
          <cell r="M4479">
            <v>0</v>
          </cell>
        </row>
        <row r="4480">
          <cell r="M4480">
            <v>0</v>
          </cell>
        </row>
        <row r="4481">
          <cell r="M4481">
            <v>0</v>
          </cell>
        </row>
        <row r="4482">
          <cell r="M4482">
            <v>0</v>
          </cell>
        </row>
        <row r="4483">
          <cell r="M4483">
            <v>0</v>
          </cell>
        </row>
        <row r="4484">
          <cell r="M4484">
            <v>0</v>
          </cell>
        </row>
        <row r="4485">
          <cell r="M4485">
            <v>0</v>
          </cell>
        </row>
        <row r="4486">
          <cell r="M4486">
            <v>0</v>
          </cell>
        </row>
        <row r="4487">
          <cell r="M4487">
            <v>0</v>
          </cell>
        </row>
        <row r="4488">
          <cell r="M4488">
            <v>0</v>
          </cell>
        </row>
        <row r="4491">
          <cell r="M4491">
            <v>0</v>
          </cell>
        </row>
        <row r="4494">
          <cell r="M4494">
            <v>0</v>
          </cell>
        </row>
        <row r="4495">
          <cell r="M4495">
            <v>0</v>
          </cell>
        </row>
        <row r="4496">
          <cell r="M4496">
            <v>0</v>
          </cell>
        </row>
        <row r="4497">
          <cell r="M4497">
            <v>0</v>
          </cell>
        </row>
        <row r="4498">
          <cell r="M4498">
            <v>0</v>
          </cell>
        </row>
        <row r="4499">
          <cell r="M4499">
            <v>0</v>
          </cell>
        </row>
        <row r="4500">
          <cell r="M4500">
            <v>0</v>
          </cell>
        </row>
        <row r="4501">
          <cell r="M4501">
            <v>0</v>
          </cell>
        </row>
        <row r="4502">
          <cell r="M4502">
            <v>0</v>
          </cell>
        </row>
        <row r="4503">
          <cell r="M4503">
            <v>0</v>
          </cell>
        </row>
        <row r="4504">
          <cell r="M4504">
            <v>0</v>
          </cell>
        </row>
        <row r="4505">
          <cell r="M4505">
            <v>0</v>
          </cell>
        </row>
        <row r="4506">
          <cell r="M4506">
            <v>0</v>
          </cell>
        </row>
        <row r="4507">
          <cell r="M4507">
            <v>0</v>
          </cell>
        </row>
        <row r="4508">
          <cell r="M4508">
            <v>0</v>
          </cell>
        </row>
        <row r="4509">
          <cell r="M4509">
            <v>0</v>
          </cell>
        </row>
        <row r="4510">
          <cell r="M4510">
            <v>0</v>
          </cell>
        </row>
        <row r="4513">
          <cell r="M4513">
            <v>0</v>
          </cell>
        </row>
        <row r="4516">
          <cell r="M4516">
            <v>0</v>
          </cell>
        </row>
        <row r="4517">
          <cell r="M4517">
            <v>0</v>
          </cell>
        </row>
        <row r="4518">
          <cell r="M4518">
            <v>0</v>
          </cell>
        </row>
        <row r="4519">
          <cell r="M4519">
            <v>0</v>
          </cell>
        </row>
        <row r="4520">
          <cell r="M4520">
            <v>0</v>
          </cell>
        </row>
        <row r="4521">
          <cell r="M4521">
            <v>0</v>
          </cell>
        </row>
        <row r="4522">
          <cell r="M4522">
            <v>0</v>
          </cell>
        </row>
        <row r="4523">
          <cell r="M4523">
            <v>0</v>
          </cell>
        </row>
        <row r="4524">
          <cell r="M4524">
            <v>0</v>
          </cell>
        </row>
        <row r="4525">
          <cell r="M4525">
            <v>0</v>
          </cell>
        </row>
        <row r="4526">
          <cell r="M4526">
            <v>0</v>
          </cell>
        </row>
        <row r="4527">
          <cell r="M4527">
            <v>0</v>
          </cell>
        </row>
        <row r="4528">
          <cell r="M4528">
            <v>0</v>
          </cell>
        </row>
        <row r="4529">
          <cell r="M4529">
            <v>0</v>
          </cell>
        </row>
        <row r="4530">
          <cell r="M4530">
            <v>0</v>
          </cell>
        </row>
        <row r="4531">
          <cell r="M4531">
            <v>0</v>
          </cell>
        </row>
        <row r="4532">
          <cell r="M4532">
            <v>0</v>
          </cell>
        </row>
        <row r="4535">
          <cell r="M4535">
            <v>0</v>
          </cell>
        </row>
        <row r="4538">
          <cell r="M4538">
            <v>0</v>
          </cell>
        </row>
        <row r="4539">
          <cell r="M4539">
            <v>0</v>
          </cell>
        </row>
        <row r="4540">
          <cell r="M4540">
            <v>0</v>
          </cell>
        </row>
        <row r="4541">
          <cell r="M4541">
            <v>0</v>
          </cell>
        </row>
        <row r="4542">
          <cell r="M4542">
            <v>0</v>
          </cell>
        </row>
        <row r="4543">
          <cell r="M4543">
            <v>0</v>
          </cell>
        </row>
        <row r="4544">
          <cell r="M4544">
            <v>0</v>
          </cell>
        </row>
        <row r="4545">
          <cell r="M4545">
            <v>0</v>
          </cell>
        </row>
        <row r="4546">
          <cell r="M4546">
            <v>0</v>
          </cell>
        </row>
        <row r="4547">
          <cell r="M4547">
            <v>0</v>
          </cell>
        </row>
        <row r="4548">
          <cell r="M4548">
            <v>0</v>
          </cell>
        </row>
        <row r="4549">
          <cell r="M4549">
            <v>0</v>
          </cell>
        </row>
        <row r="4550">
          <cell r="M4550">
            <v>0</v>
          </cell>
        </row>
        <row r="4551">
          <cell r="M4551">
            <v>0</v>
          </cell>
        </row>
        <row r="4552">
          <cell r="M4552">
            <v>0</v>
          </cell>
        </row>
        <row r="4553">
          <cell r="M4553">
            <v>0</v>
          </cell>
        </row>
        <row r="4554">
          <cell r="M4554">
            <v>0</v>
          </cell>
        </row>
        <row r="4557">
          <cell r="M4557">
            <v>0</v>
          </cell>
        </row>
        <row r="4560">
          <cell r="M4560">
            <v>0</v>
          </cell>
        </row>
        <row r="4561">
          <cell r="M4561">
            <v>0</v>
          </cell>
        </row>
        <row r="4562">
          <cell r="M4562">
            <v>0</v>
          </cell>
        </row>
        <row r="4563">
          <cell r="M4563">
            <v>0</v>
          </cell>
        </row>
        <row r="4564">
          <cell r="M4564">
            <v>0</v>
          </cell>
        </row>
        <row r="4565">
          <cell r="M4565">
            <v>0</v>
          </cell>
        </row>
        <row r="4566">
          <cell r="M4566">
            <v>0</v>
          </cell>
        </row>
        <row r="4567">
          <cell r="M4567">
            <v>0</v>
          </cell>
        </row>
        <row r="4568">
          <cell r="M4568">
            <v>0</v>
          </cell>
        </row>
        <row r="4569">
          <cell r="M4569">
            <v>0</v>
          </cell>
        </row>
        <row r="4570">
          <cell r="M4570">
            <v>0</v>
          </cell>
        </row>
        <row r="4571">
          <cell r="M4571">
            <v>0</v>
          </cell>
        </row>
        <row r="4572">
          <cell r="M4572">
            <v>0</v>
          </cell>
        </row>
        <row r="4573">
          <cell r="M4573">
            <v>0</v>
          </cell>
        </row>
        <row r="4574">
          <cell r="M4574">
            <v>0</v>
          </cell>
        </row>
        <row r="4575">
          <cell r="M4575">
            <v>0</v>
          </cell>
        </row>
        <row r="4576">
          <cell r="M4576">
            <v>0</v>
          </cell>
        </row>
        <row r="4579">
          <cell r="M4579">
            <v>0</v>
          </cell>
        </row>
        <row r="4582">
          <cell r="M4582">
            <v>0</v>
          </cell>
        </row>
        <row r="4583">
          <cell r="M4583">
            <v>0</v>
          </cell>
        </row>
        <row r="4584">
          <cell r="M4584">
            <v>0</v>
          </cell>
        </row>
        <row r="4585">
          <cell r="M4585">
            <v>0</v>
          </cell>
        </row>
        <row r="4586">
          <cell r="M4586">
            <v>0</v>
          </cell>
        </row>
        <row r="4587">
          <cell r="M4587">
            <v>0</v>
          </cell>
        </row>
        <row r="4588">
          <cell r="M4588">
            <v>0</v>
          </cell>
        </row>
        <row r="4589">
          <cell r="M4589">
            <v>0</v>
          </cell>
        </row>
        <row r="4590">
          <cell r="M4590">
            <v>0</v>
          </cell>
        </row>
        <row r="4591">
          <cell r="M4591">
            <v>0</v>
          </cell>
        </row>
        <row r="4592">
          <cell r="M4592">
            <v>0</v>
          </cell>
        </row>
        <row r="4593">
          <cell r="M4593">
            <v>0</v>
          </cell>
        </row>
        <row r="4594">
          <cell r="M4594">
            <v>0</v>
          </cell>
        </row>
        <row r="4595">
          <cell r="M4595">
            <v>0</v>
          </cell>
        </row>
        <row r="4596">
          <cell r="M4596">
            <v>0</v>
          </cell>
        </row>
        <row r="4597">
          <cell r="M4597">
            <v>0</v>
          </cell>
        </row>
        <row r="4598">
          <cell r="M4598">
            <v>0</v>
          </cell>
        </row>
        <row r="4601">
          <cell r="M4601">
            <v>0</v>
          </cell>
        </row>
        <row r="4604">
          <cell r="M4604">
            <v>0</v>
          </cell>
        </row>
        <row r="4605">
          <cell r="M4605">
            <v>0</v>
          </cell>
        </row>
        <row r="4606">
          <cell r="M4606">
            <v>0</v>
          </cell>
        </row>
        <row r="4607">
          <cell r="M4607">
            <v>0</v>
          </cell>
        </row>
        <row r="4608">
          <cell r="M4608">
            <v>0</v>
          </cell>
        </row>
        <row r="4609">
          <cell r="M4609">
            <v>0</v>
          </cell>
        </row>
        <row r="4610">
          <cell r="M4610">
            <v>0</v>
          </cell>
        </row>
        <row r="4611">
          <cell r="M4611">
            <v>0</v>
          </cell>
        </row>
        <row r="4612">
          <cell r="M4612">
            <v>0</v>
          </cell>
        </row>
        <row r="4613">
          <cell r="M4613">
            <v>0</v>
          </cell>
        </row>
        <row r="4614">
          <cell r="M4614">
            <v>0</v>
          </cell>
        </row>
        <row r="4615">
          <cell r="M4615">
            <v>0</v>
          </cell>
        </row>
        <row r="4616">
          <cell r="M4616">
            <v>0</v>
          </cell>
        </row>
        <row r="4617">
          <cell r="M4617">
            <v>0</v>
          </cell>
        </row>
        <row r="4618">
          <cell r="M4618">
            <v>0</v>
          </cell>
        </row>
        <row r="4619">
          <cell r="M4619">
            <v>0</v>
          </cell>
        </row>
        <row r="4620">
          <cell r="M4620">
            <v>0</v>
          </cell>
        </row>
        <row r="4623">
          <cell r="M4623">
            <v>0</v>
          </cell>
        </row>
        <row r="4626">
          <cell r="M4626">
            <v>0</v>
          </cell>
        </row>
        <row r="4627">
          <cell r="M4627">
            <v>0</v>
          </cell>
        </row>
        <row r="4628">
          <cell r="M4628">
            <v>0</v>
          </cell>
        </row>
        <row r="4629">
          <cell r="M4629">
            <v>0</v>
          </cell>
        </row>
        <row r="4630">
          <cell r="M4630">
            <v>0</v>
          </cell>
        </row>
        <row r="4631">
          <cell r="M4631">
            <v>0</v>
          </cell>
        </row>
        <row r="4632">
          <cell r="M4632">
            <v>0</v>
          </cell>
        </row>
        <row r="4633">
          <cell r="M4633">
            <v>0</v>
          </cell>
        </row>
        <row r="4634">
          <cell r="M4634">
            <v>0</v>
          </cell>
        </row>
        <row r="4635">
          <cell r="M4635">
            <v>0</v>
          </cell>
        </row>
        <row r="4636">
          <cell r="M4636">
            <v>0</v>
          </cell>
        </row>
        <row r="4637">
          <cell r="M4637">
            <v>0</v>
          </cell>
        </row>
        <row r="4638">
          <cell r="M4638">
            <v>0</v>
          </cell>
        </row>
        <row r="4639">
          <cell r="M4639">
            <v>0</v>
          </cell>
        </row>
        <row r="4640">
          <cell r="M4640">
            <v>0</v>
          </cell>
        </row>
        <row r="4641">
          <cell r="M4641">
            <v>0</v>
          </cell>
        </row>
        <row r="4642">
          <cell r="M4642">
            <v>0</v>
          </cell>
        </row>
        <row r="4645">
          <cell r="M4645">
            <v>0</v>
          </cell>
        </row>
        <row r="4648">
          <cell r="M4648">
            <v>0</v>
          </cell>
        </row>
        <row r="4649">
          <cell r="M4649">
            <v>0</v>
          </cell>
        </row>
        <row r="4650">
          <cell r="M4650">
            <v>0</v>
          </cell>
        </row>
        <row r="4651">
          <cell r="M4651">
            <v>0</v>
          </cell>
        </row>
        <row r="4652">
          <cell r="M4652">
            <v>0</v>
          </cell>
        </row>
        <row r="4653">
          <cell r="M4653">
            <v>0</v>
          </cell>
        </row>
        <row r="4654">
          <cell r="M4654">
            <v>0</v>
          </cell>
        </row>
        <row r="4655">
          <cell r="M4655">
            <v>0</v>
          </cell>
        </row>
        <row r="4656">
          <cell r="M4656">
            <v>0</v>
          </cell>
        </row>
        <row r="4657">
          <cell r="M4657">
            <v>0</v>
          </cell>
        </row>
        <row r="4658">
          <cell r="M4658">
            <v>0</v>
          </cell>
        </row>
        <row r="4659">
          <cell r="M4659">
            <v>0</v>
          </cell>
        </row>
        <row r="4660">
          <cell r="M4660">
            <v>0</v>
          </cell>
        </row>
        <row r="4661">
          <cell r="M4661">
            <v>0</v>
          </cell>
        </row>
        <row r="4662">
          <cell r="M4662">
            <v>0</v>
          </cell>
        </row>
        <row r="4663">
          <cell r="M4663">
            <v>0</v>
          </cell>
        </row>
        <row r="4664">
          <cell r="M4664">
            <v>0</v>
          </cell>
        </row>
        <row r="4667">
          <cell r="M4667">
            <v>0</v>
          </cell>
        </row>
        <row r="4670">
          <cell r="M4670">
            <v>0</v>
          </cell>
        </row>
        <row r="4671">
          <cell r="M4671">
            <v>0</v>
          </cell>
        </row>
        <row r="4672">
          <cell r="M4672">
            <v>0</v>
          </cell>
        </row>
        <row r="4673">
          <cell r="M4673">
            <v>0</v>
          </cell>
        </row>
        <row r="4674">
          <cell r="M4674">
            <v>0</v>
          </cell>
        </row>
        <row r="4675">
          <cell r="M4675">
            <v>0</v>
          </cell>
        </row>
        <row r="4676">
          <cell r="M4676">
            <v>0</v>
          </cell>
        </row>
        <row r="4677">
          <cell r="M4677">
            <v>0</v>
          </cell>
        </row>
        <row r="4678">
          <cell r="M4678">
            <v>0</v>
          </cell>
        </row>
        <row r="4679">
          <cell r="M4679">
            <v>0</v>
          </cell>
        </row>
        <row r="4680">
          <cell r="M4680">
            <v>0</v>
          </cell>
        </row>
        <row r="4681">
          <cell r="M4681">
            <v>0</v>
          </cell>
        </row>
        <row r="4682">
          <cell r="M4682">
            <v>0</v>
          </cell>
        </row>
        <row r="4683">
          <cell r="M4683">
            <v>0</v>
          </cell>
        </row>
        <row r="4684">
          <cell r="M4684">
            <v>0</v>
          </cell>
        </row>
        <row r="4685">
          <cell r="M4685">
            <v>0</v>
          </cell>
        </row>
        <row r="4686">
          <cell r="M4686">
            <v>0</v>
          </cell>
        </row>
        <row r="4689">
          <cell r="M4689">
            <v>0</v>
          </cell>
        </row>
        <row r="4692">
          <cell r="M4692">
            <v>0</v>
          </cell>
        </row>
        <row r="4693">
          <cell r="M4693">
            <v>0</v>
          </cell>
        </row>
        <row r="4694">
          <cell r="M4694">
            <v>0</v>
          </cell>
        </row>
        <row r="4695">
          <cell r="M4695">
            <v>0</v>
          </cell>
        </row>
        <row r="4696">
          <cell r="M4696">
            <v>0</v>
          </cell>
        </row>
        <row r="4697">
          <cell r="M4697">
            <v>0</v>
          </cell>
        </row>
        <row r="4698">
          <cell r="M4698">
            <v>0</v>
          </cell>
        </row>
        <row r="4699">
          <cell r="M4699">
            <v>0</v>
          </cell>
        </row>
        <row r="4700">
          <cell r="M4700">
            <v>0</v>
          </cell>
        </row>
        <row r="4701">
          <cell r="M4701">
            <v>0</v>
          </cell>
        </row>
        <row r="4702">
          <cell r="M4702">
            <v>0</v>
          </cell>
        </row>
        <row r="4703">
          <cell r="M4703">
            <v>0</v>
          </cell>
        </row>
        <row r="4704">
          <cell r="M4704">
            <v>0</v>
          </cell>
        </row>
        <row r="4705">
          <cell r="M4705">
            <v>0</v>
          </cell>
        </row>
        <row r="4706">
          <cell r="M4706">
            <v>0</v>
          </cell>
        </row>
        <row r="4707">
          <cell r="M4707">
            <v>0</v>
          </cell>
        </row>
        <row r="4708">
          <cell r="M4708">
            <v>0</v>
          </cell>
        </row>
        <row r="4711">
          <cell r="M4711">
            <v>0</v>
          </cell>
        </row>
        <row r="4714">
          <cell r="M4714">
            <v>0</v>
          </cell>
        </row>
        <row r="4715">
          <cell r="M4715">
            <v>0</v>
          </cell>
        </row>
        <row r="4716">
          <cell r="M4716">
            <v>0</v>
          </cell>
        </row>
        <row r="4717">
          <cell r="M4717">
            <v>0</v>
          </cell>
        </row>
        <row r="4718">
          <cell r="M4718">
            <v>0</v>
          </cell>
        </row>
        <row r="4719">
          <cell r="M4719">
            <v>0</v>
          </cell>
        </row>
        <row r="4720">
          <cell r="M4720">
            <v>0</v>
          </cell>
        </row>
        <row r="4721">
          <cell r="M4721">
            <v>0</v>
          </cell>
        </row>
        <row r="4722">
          <cell r="M4722">
            <v>0</v>
          </cell>
        </row>
        <row r="4723">
          <cell r="M4723">
            <v>0</v>
          </cell>
        </row>
        <row r="4724">
          <cell r="M4724">
            <v>0</v>
          </cell>
        </row>
        <row r="4725">
          <cell r="M4725">
            <v>0</v>
          </cell>
        </row>
        <row r="4726">
          <cell r="M4726">
            <v>0</v>
          </cell>
        </row>
        <row r="4727">
          <cell r="M4727">
            <v>0</v>
          </cell>
        </row>
        <row r="4728">
          <cell r="M4728">
            <v>0</v>
          </cell>
        </row>
        <row r="4729">
          <cell r="M4729">
            <v>0</v>
          </cell>
        </row>
        <row r="4730">
          <cell r="M4730">
            <v>0</v>
          </cell>
        </row>
        <row r="4733">
          <cell r="M4733">
            <v>0</v>
          </cell>
        </row>
        <row r="4736">
          <cell r="M4736">
            <v>0</v>
          </cell>
        </row>
        <row r="4737">
          <cell r="M4737">
            <v>0</v>
          </cell>
        </row>
        <row r="4738">
          <cell r="M4738">
            <v>0</v>
          </cell>
        </row>
        <row r="4739">
          <cell r="M4739">
            <v>0</v>
          </cell>
        </row>
        <row r="4740">
          <cell r="M4740">
            <v>0</v>
          </cell>
        </row>
        <row r="4741">
          <cell r="M4741">
            <v>0</v>
          </cell>
        </row>
        <row r="4742">
          <cell r="M4742">
            <v>0</v>
          </cell>
        </row>
        <row r="4743">
          <cell r="M4743">
            <v>0</v>
          </cell>
        </row>
        <row r="4744">
          <cell r="M4744">
            <v>0</v>
          </cell>
        </row>
        <row r="4745">
          <cell r="M4745">
            <v>0</v>
          </cell>
        </row>
        <row r="4746">
          <cell r="M4746">
            <v>0</v>
          </cell>
        </row>
        <row r="4747">
          <cell r="M4747">
            <v>0</v>
          </cell>
        </row>
        <row r="4748">
          <cell r="M4748">
            <v>0</v>
          </cell>
        </row>
        <row r="4749">
          <cell r="M4749">
            <v>0</v>
          </cell>
        </row>
        <row r="4750">
          <cell r="M4750">
            <v>0</v>
          </cell>
        </row>
        <row r="4751">
          <cell r="M4751">
            <v>0</v>
          </cell>
        </row>
        <row r="4752">
          <cell r="M4752">
            <v>0</v>
          </cell>
        </row>
        <row r="4755">
          <cell r="M4755">
            <v>0</v>
          </cell>
        </row>
        <row r="4758">
          <cell r="M4758">
            <v>0</v>
          </cell>
        </row>
        <row r="4759">
          <cell r="M4759">
            <v>0</v>
          </cell>
        </row>
        <row r="4760">
          <cell r="M4760">
            <v>0</v>
          </cell>
        </row>
        <row r="4761">
          <cell r="M4761">
            <v>0</v>
          </cell>
        </row>
        <row r="4762">
          <cell r="M4762">
            <v>0</v>
          </cell>
        </row>
        <row r="4763">
          <cell r="M4763">
            <v>0</v>
          </cell>
        </row>
        <row r="4764">
          <cell r="M4764">
            <v>0</v>
          </cell>
        </row>
        <row r="4765">
          <cell r="M4765">
            <v>0</v>
          </cell>
        </row>
        <row r="4766">
          <cell r="M4766">
            <v>0</v>
          </cell>
        </row>
        <row r="4767">
          <cell r="M4767">
            <v>0</v>
          </cell>
        </row>
        <row r="4768">
          <cell r="M4768">
            <v>0</v>
          </cell>
        </row>
        <row r="4769">
          <cell r="M4769">
            <v>0</v>
          </cell>
        </row>
        <row r="4770">
          <cell r="M4770">
            <v>0</v>
          </cell>
        </row>
        <row r="4771">
          <cell r="M4771">
            <v>0</v>
          </cell>
        </row>
        <row r="4772">
          <cell r="M4772">
            <v>0</v>
          </cell>
        </row>
        <row r="4773">
          <cell r="M4773">
            <v>0</v>
          </cell>
        </row>
        <row r="4774">
          <cell r="M4774">
            <v>0</v>
          </cell>
        </row>
        <row r="4777">
          <cell r="M4777">
            <v>0</v>
          </cell>
        </row>
        <row r="4780">
          <cell r="M4780">
            <v>0</v>
          </cell>
        </row>
        <row r="4781">
          <cell r="M4781">
            <v>0</v>
          </cell>
        </row>
        <row r="4782">
          <cell r="M4782">
            <v>0</v>
          </cell>
        </row>
        <row r="4783">
          <cell r="M4783">
            <v>0</v>
          </cell>
        </row>
        <row r="4784">
          <cell r="M4784">
            <v>0</v>
          </cell>
        </row>
        <row r="4785">
          <cell r="M4785">
            <v>0</v>
          </cell>
        </row>
        <row r="4786">
          <cell r="M4786">
            <v>0</v>
          </cell>
        </row>
        <row r="4787">
          <cell r="M4787">
            <v>0</v>
          </cell>
        </row>
        <row r="4788">
          <cell r="M4788">
            <v>0</v>
          </cell>
        </row>
        <row r="4789">
          <cell r="M4789">
            <v>0</v>
          </cell>
        </row>
        <row r="4790">
          <cell r="M4790">
            <v>0</v>
          </cell>
        </row>
        <row r="4791">
          <cell r="M4791">
            <v>0</v>
          </cell>
        </row>
        <row r="4792">
          <cell r="M4792">
            <v>0</v>
          </cell>
        </row>
        <row r="4793">
          <cell r="M4793">
            <v>0</v>
          </cell>
        </row>
        <row r="4794">
          <cell r="M4794">
            <v>0</v>
          </cell>
        </row>
        <row r="4795">
          <cell r="M4795">
            <v>0</v>
          </cell>
        </row>
        <row r="4796">
          <cell r="M4796">
            <v>0</v>
          </cell>
        </row>
        <row r="4799">
          <cell r="M4799">
            <v>0</v>
          </cell>
        </row>
        <row r="4802">
          <cell r="M4802">
            <v>0</v>
          </cell>
        </row>
        <row r="4803">
          <cell r="M4803">
            <v>0</v>
          </cell>
        </row>
        <row r="4804">
          <cell r="M4804">
            <v>0</v>
          </cell>
        </row>
        <row r="4805">
          <cell r="M4805">
            <v>0</v>
          </cell>
        </row>
        <row r="4806">
          <cell r="M4806">
            <v>0</v>
          </cell>
        </row>
        <row r="4807">
          <cell r="M4807">
            <v>0</v>
          </cell>
        </row>
        <row r="4808">
          <cell r="M4808">
            <v>0</v>
          </cell>
        </row>
        <row r="4809">
          <cell r="M4809">
            <v>0</v>
          </cell>
        </row>
        <row r="4810">
          <cell r="M4810">
            <v>0</v>
          </cell>
        </row>
        <row r="4811">
          <cell r="M4811">
            <v>0</v>
          </cell>
        </row>
        <row r="4812">
          <cell r="M4812">
            <v>0</v>
          </cell>
        </row>
        <row r="4813">
          <cell r="M4813">
            <v>0</v>
          </cell>
        </row>
        <row r="4814">
          <cell r="M4814">
            <v>0</v>
          </cell>
        </row>
        <row r="4815">
          <cell r="M4815">
            <v>0</v>
          </cell>
        </row>
        <row r="4816">
          <cell r="M4816">
            <v>0</v>
          </cell>
        </row>
        <row r="4817">
          <cell r="M4817">
            <v>0</v>
          </cell>
        </row>
        <row r="4818">
          <cell r="M4818">
            <v>0</v>
          </cell>
        </row>
        <row r="4821">
          <cell r="M4821">
            <v>0</v>
          </cell>
        </row>
        <row r="4824">
          <cell r="M4824">
            <v>0</v>
          </cell>
        </row>
        <row r="4825">
          <cell r="M4825">
            <v>0</v>
          </cell>
        </row>
        <row r="4826">
          <cell r="M4826">
            <v>0</v>
          </cell>
        </row>
        <row r="4827">
          <cell r="M4827">
            <v>0</v>
          </cell>
        </row>
        <row r="4828">
          <cell r="M4828">
            <v>0</v>
          </cell>
        </row>
        <row r="4829">
          <cell r="M4829">
            <v>0</v>
          </cell>
        </row>
        <row r="4830">
          <cell r="M4830">
            <v>0</v>
          </cell>
        </row>
        <row r="4831">
          <cell r="M4831">
            <v>0</v>
          </cell>
        </row>
        <row r="4832">
          <cell r="M4832">
            <v>0</v>
          </cell>
        </row>
        <row r="4833">
          <cell r="M4833">
            <v>0</v>
          </cell>
        </row>
        <row r="4834">
          <cell r="M4834">
            <v>0</v>
          </cell>
        </row>
        <row r="4835">
          <cell r="M4835">
            <v>0</v>
          </cell>
        </row>
        <row r="4836">
          <cell r="M4836">
            <v>0</v>
          </cell>
        </row>
        <row r="4837">
          <cell r="M4837">
            <v>0</v>
          </cell>
        </row>
        <row r="4838">
          <cell r="M4838">
            <v>0</v>
          </cell>
        </row>
        <row r="4839">
          <cell r="M4839">
            <v>0</v>
          </cell>
        </row>
        <row r="4840">
          <cell r="M4840">
            <v>0</v>
          </cell>
        </row>
        <row r="4843">
          <cell r="M4843">
            <v>0</v>
          </cell>
        </row>
        <row r="4846">
          <cell r="M4846">
            <v>0</v>
          </cell>
        </row>
        <row r="4847">
          <cell r="M4847">
            <v>0</v>
          </cell>
        </row>
        <row r="4848">
          <cell r="M4848">
            <v>0</v>
          </cell>
        </row>
        <row r="4849">
          <cell r="M4849">
            <v>0</v>
          </cell>
        </row>
        <row r="4850">
          <cell r="M4850">
            <v>0</v>
          </cell>
        </row>
        <row r="4851">
          <cell r="M4851">
            <v>0</v>
          </cell>
        </row>
        <row r="4852">
          <cell r="M4852">
            <v>0</v>
          </cell>
        </row>
        <row r="4853">
          <cell r="M4853">
            <v>0</v>
          </cell>
        </row>
        <row r="4854">
          <cell r="M4854">
            <v>0</v>
          </cell>
        </row>
        <row r="4855">
          <cell r="M4855">
            <v>0</v>
          </cell>
        </row>
        <row r="4856">
          <cell r="M4856">
            <v>0</v>
          </cell>
        </row>
        <row r="4857">
          <cell r="M4857">
            <v>0</v>
          </cell>
        </row>
        <row r="4858">
          <cell r="M4858">
            <v>0</v>
          </cell>
        </row>
        <row r="4859">
          <cell r="M4859">
            <v>0</v>
          </cell>
        </row>
        <row r="4860">
          <cell r="M4860">
            <v>0</v>
          </cell>
        </row>
        <row r="4861">
          <cell r="M4861">
            <v>0</v>
          </cell>
        </row>
        <row r="4862">
          <cell r="M4862">
            <v>0</v>
          </cell>
        </row>
        <row r="4865">
          <cell r="M4865">
            <v>0</v>
          </cell>
        </row>
        <row r="4868">
          <cell r="M4868">
            <v>0</v>
          </cell>
        </row>
        <row r="4869">
          <cell r="M4869">
            <v>0</v>
          </cell>
        </row>
        <row r="4870">
          <cell r="M4870">
            <v>0</v>
          </cell>
        </row>
        <row r="4871">
          <cell r="M4871">
            <v>0</v>
          </cell>
        </row>
        <row r="4872">
          <cell r="M4872">
            <v>0</v>
          </cell>
        </row>
        <row r="4873">
          <cell r="M4873">
            <v>0</v>
          </cell>
        </row>
        <row r="4874">
          <cell r="M4874">
            <v>0</v>
          </cell>
        </row>
        <row r="4875">
          <cell r="M4875">
            <v>0</v>
          </cell>
        </row>
        <row r="4876">
          <cell r="M4876">
            <v>0</v>
          </cell>
        </row>
        <row r="4877">
          <cell r="M4877">
            <v>0</v>
          </cell>
        </row>
        <row r="4878">
          <cell r="M4878">
            <v>0</v>
          </cell>
        </row>
        <row r="4879">
          <cell r="M4879">
            <v>0</v>
          </cell>
        </row>
        <row r="4880">
          <cell r="M4880">
            <v>0</v>
          </cell>
        </row>
        <row r="4881">
          <cell r="M4881">
            <v>0</v>
          </cell>
        </row>
        <row r="4882">
          <cell r="M4882">
            <v>0</v>
          </cell>
        </row>
        <row r="4883">
          <cell r="M4883">
            <v>0</v>
          </cell>
        </row>
        <row r="4884">
          <cell r="M4884">
            <v>0</v>
          </cell>
        </row>
        <row r="4887">
          <cell r="M4887">
            <v>0</v>
          </cell>
        </row>
        <row r="4890">
          <cell r="M4890">
            <v>0</v>
          </cell>
        </row>
        <row r="4891">
          <cell r="M4891">
            <v>0</v>
          </cell>
        </row>
        <row r="4892">
          <cell r="M4892">
            <v>0</v>
          </cell>
        </row>
        <row r="4893">
          <cell r="M4893">
            <v>0</v>
          </cell>
        </row>
        <row r="4894">
          <cell r="M4894">
            <v>0</v>
          </cell>
        </row>
        <row r="4895">
          <cell r="M4895">
            <v>0</v>
          </cell>
        </row>
        <row r="4896">
          <cell r="M4896">
            <v>0</v>
          </cell>
        </row>
        <row r="4897">
          <cell r="M4897">
            <v>0</v>
          </cell>
        </row>
        <row r="4898">
          <cell r="M4898">
            <v>0</v>
          </cell>
        </row>
        <row r="4899">
          <cell r="M4899">
            <v>0</v>
          </cell>
        </row>
        <row r="4900">
          <cell r="M4900">
            <v>0</v>
          </cell>
        </row>
        <row r="4901">
          <cell r="M4901">
            <v>0</v>
          </cell>
        </row>
        <row r="4902">
          <cell r="M4902">
            <v>0</v>
          </cell>
        </row>
        <row r="4903">
          <cell r="M4903">
            <v>0</v>
          </cell>
        </row>
        <row r="4904">
          <cell r="M4904">
            <v>0</v>
          </cell>
        </row>
        <row r="4905">
          <cell r="M4905">
            <v>0</v>
          </cell>
        </row>
        <row r="4906">
          <cell r="M4906">
            <v>0</v>
          </cell>
        </row>
        <row r="4909">
          <cell r="M4909">
            <v>0</v>
          </cell>
        </row>
        <row r="4912">
          <cell r="M4912">
            <v>0</v>
          </cell>
        </row>
        <row r="4913">
          <cell r="M4913">
            <v>0</v>
          </cell>
        </row>
        <row r="4914">
          <cell r="M4914">
            <v>0</v>
          </cell>
        </row>
        <row r="4915">
          <cell r="M4915">
            <v>0</v>
          </cell>
        </row>
        <row r="4916">
          <cell r="M4916">
            <v>0</v>
          </cell>
        </row>
        <row r="4917">
          <cell r="M4917">
            <v>0</v>
          </cell>
        </row>
        <row r="4918">
          <cell r="M4918">
            <v>0</v>
          </cell>
        </row>
        <row r="4919">
          <cell r="M4919">
            <v>0</v>
          </cell>
        </row>
        <row r="4920">
          <cell r="M4920">
            <v>0</v>
          </cell>
        </row>
        <row r="4921">
          <cell r="M4921">
            <v>0</v>
          </cell>
        </row>
        <row r="4922">
          <cell r="M4922">
            <v>0</v>
          </cell>
        </row>
        <row r="4923">
          <cell r="M4923">
            <v>0</v>
          </cell>
        </row>
        <row r="4924">
          <cell r="M4924">
            <v>0</v>
          </cell>
        </row>
        <row r="4925">
          <cell r="M4925">
            <v>0</v>
          </cell>
        </row>
        <row r="4926">
          <cell r="M4926">
            <v>0</v>
          </cell>
        </row>
        <row r="4927">
          <cell r="M4927">
            <v>0</v>
          </cell>
        </row>
        <row r="4928">
          <cell r="M4928">
            <v>0</v>
          </cell>
        </row>
        <row r="4931">
          <cell r="M4931">
            <v>0</v>
          </cell>
        </row>
        <row r="4934">
          <cell r="M4934">
            <v>0</v>
          </cell>
        </row>
        <row r="4935">
          <cell r="M4935">
            <v>0</v>
          </cell>
        </row>
        <row r="4936">
          <cell r="M4936">
            <v>0</v>
          </cell>
        </row>
        <row r="4937">
          <cell r="M4937">
            <v>0</v>
          </cell>
        </row>
        <row r="4938">
          <cell r="M4938">
            <v>0</v>
          </cell>
        </row>
        <row r="4939">
          <cell r="M4939">
            <v>0</v>
          </cell>
        </row>
        <row r="4940">
          <cell r="M4940">
            <v>0</v>
          </cell>
        </row>
        <row r="4941">
          <cell r="M4941">
            <v>0</v>
          </cell>
        </row>
        <row r="4942">
          <cell r="M4942">
            <v>0</v>
          </cell>
        </row>
        <row r="4943">
          <cell r="M4943">
            <v>0</v>
          </cell>
        </row>
        <row r="4944">
          <cell r="M4944">
            <v>0</v>
          </cell>
        </row>
        <row r="4945">
          <cell r="M4945">
            <v>0</v>
          </cell>
        </row>
        <row r="4946">
          <cell r="M4946">
            <v>0</v>
          </cell>
        </row>
        <row r="4947">
          <cell r="M4947">
            <v>0</v>
          </cell>
        </row>
        <row r="4948">
          <cell r="M4948">
            <v>0</v>
          </cell>
        </row>
        <row r="4949">
          <cell r="M4949">
            <v>0</v>
          </cell>
        </row>
        <row r="4950">
          <cell r="M4950">
            <v>0</v>
          </cell>
        </row>
        <row r="4953">
          <cell r="M4953">
            <v>0</v>
          </cell>
        </row>
        <row r="4956">
          <cell r="M4956">
            <v>0</v>
          </cell>
        </row>
        <row r="4957">
          <cell r="M4957">
            <v>0</v>
          </cell>
        </row>
        <row r="4958">
          <cell r="M4958">
            <v>0</v>
          </cell>
        </row>
        <row r="4959">
          <cell r="M4959">
            <v>0</v>
          </cell>
        </row>
        <row r="4960">
          <cell r="M4960">
            <v>0</v>
          </cell>
        </row>
        <row r="4961">
          <cell r="M4961">
            <v>0</v>
          </cell>
        </row>
        <row r="4962">
          <cell r="M4962">
            <v>0</v>
          </cell>
        </row>
        <row r="4963">
          <cell r="M4963">
            <v>0</v>
          </cell>
        </row>
        <row r="4964">
          <cell r="M4964">
            <v>0</v>
          </cell>
        </row>
        <row r="4965">
          <cell r="M4965">
            <v>0</v>
          </cell>
        </row>
        <row r="4966">
          <cell r="M4966">
            <v>0</v>
          </cell>
        </row>
        <row r="4967">
          <cell r="M4967">
            <v>0</v>
          </cell>
        </row>
        <row r="4968">
          <cell r="M4968">
            <v>0</v>
          </cell>
        </row>
        <row r="4969">
          <cell r="M4969">
            <v>0</v>
          </cell>
        </row>
        <row r="4970">
          <cell r="M4970">
            <v>0</v>
          </cell>
        </row>
        <row r="4971">
          <cell r="M4971">
            <v>0</v>
          </cell>
        </row>
        <row r="4972">
          <cell r="M4972">
            <v>0</v>
          </cell>
        </row>
        <row r="4975">
          <cell r="M4975">
            <v>0</v>
          </cell>
        </row>
        <row r="4978">
          <cell r="M4978">
            <v>0</v>
          </cell>
        </row>
        <row r="4979">
          <cell r="M4979">
            <v>0</v>
          </cell>
        </row>
        <row r="4980">
          <cell r="M4980">
            <v>0</v>
          </cell>
        </row>
        <row r="4981">
          <cell r="M4981">
            <v>0</v>
          </cell>
        </row>
        <row r="4982">
          <cell r="M4982">
            <v>0</v>
          </cell>
        </row>
        <row r="4983">
          <cell r="M4983">
            <v>0</v>
          </cell>
        </row>
        <row r="4984">
          <cell r="M4984">
            <v>0</v>
          </cell>
        </row>
        <row r="4985">
          <cell r="M4985">
            <v>0</v>
          </cell>
        </row>
        <row r="4986">
          <cell r="M4986">
            <v>0</v>
          </cell>
        </row>
        <row r="4987">
          <cell r="M4987">
            <v>0</v>
          </cell>
        </row>
        <row r="4988">
          <cell r="M4988">
            <v>0</v>
          </cell>
        </row>
        <row r="4989">
          <cell r="M4989">
            <v>0</v>
          </cell>
        </row>
        <row r="4990">
          <cell r="M4990">
            <v>0</v>
          </cell>
        </row>
        <row r="4991">
          <cell r="M4991">
            <v>0</v>
          </cell>
        </row>
        <row r="4992">
          <cell r="M4992">
            <v>0</v>
          </cell>
        </row>
        <row r="4993">
          <cell r="M4993">
            <v>0</v>
          </cell>
        </row>
        <row r="4994">
          <cell r="M4994">
            <v>0</v>
          </cell>
        </row>
        <row r="4997">
          <cell r="M4997">
            <v>0</v>
          </cell>
        </row>
        <row r="5000">
          <cell r="M5000">
            <v>0</v>
          </cell>
        </row>
        <row r="5001">
          <cell r="M5001">
            <v>0</v>
          </cell>
        </row>
        <row r="5002">
          <cell r="M5002">
            <v>0</v>
          </cell>
        </row>
        <row r="5003">
          <cell r="M5003">
            <v>0</v>
          </cell>
        </row>
        <row r="5004">
          <cell r="M5004">
            <v>0</v>
          </cell>
        </row>
        <row r="5005">
          <cell r="M5005">
            <v>0</v>
          </cell>
        </row>
        <row r="5006">
          <cell r="M5006">
            <v>0</v>
          </cell>
        </row>
        <row r="5007">
          <cell r="M5007">
            <v>0</v>
          </cell>
        </row>
        <row r="5008">
          <cell r="M5008">
            <v>0</v>
          </cell>
        </row>
        <row r="5009">
          <cell r="M5009">
            <v>0</v>
          </cell>
        </row>
        <row r="5010">
          <cell r="M5010">
            <v>0</v>
          </cell>
        </row>
        <row r="5011">
          <cell r="M5011">
            <v>0</v>
          </cell>
        </row>
        <row r="5012">
          <cell r="M5012">
            <v>0</v>
          </cell>
        </row>
        <row r="5013">
          <cell r="M5013">
            <v>0</v>
          </cell>
        </row>
        <row r="5014">
          <cell r="M5014">
            <v>0</v>
          </cell>
        </row>
        <row r="5015">
          <cell r="M5015">
            <v>0</v>
          </cell>
        </row>
        <row r="5016">
          <cell r="M5016">
            <v>0</v>
          </cell>
        </row>
        <row r="5019">
          <cell r="M5019">
            <v>0</v>
          </cell>
        </row>
        <row r="5022">
          <cell r="M5022">
            <v>0</v>
          </cell>
        </row>
        <row r="5023">
          <cell r="M5023">
            <v>0</v>
          </cell>
        </row>
        <row r="5024">
          <cell r="M5024">
            <v>0</v>
          </cell>
        </row>
        <row r="5025">
          <cell r="M5025">
            <v>0</v>
          </cell>
        </row>
        <row r="5026">
          <cell r="M5026">
            <v>0</v>
          </cell>
        </row>
        <row r="5027">
          <cell r="M5027">
            <v>0</v>
          </cell>
        </row>
        <row r="5028">
          <cell r="M5028">
            <v>0</v>
          </cell>
        </row>
        <row r="5029">
          <cell r="M5029">
            <v>0</v>
          </cell>
        </row>
        <row r="5030">
          <cell r="M5030">
            <v>0</v>
          </cell>
        </row>
        <row r="5031">
          <cell r="M5031">
            <v>0</v>
          </cell>
        </row>
        <row r="5032">
          <cell r="M5032">
            <v>0</v>
          </cell>
        </row>
        <row r="5033">
          <cell r="M5033">
            <v>0</v>
          </cell>
        </row>
        <row r="5034">
          <cell r="M5034">
            <v>0</v>
          </cell>
        </row>
        <row r="5035">
          <cell r="M5035">
            <v>0</v>
          </cell>
        </row>
        <row r="5036">
          <cell r="M5036">
            <v>0</v>
          </cell>
        </row>
        <row r="5037">
          <cell r="M5037">
            <v>0</v>
          </cell>
        </row>
        <row r="5038">
          <cell r="M5038">
            <v>0</v>
          </cell>
        </row>
        <row r="5041">
          <cell r="M5041">
            <v>0</v>
          </cell>
        </row>
        <row r="5044">
          <cell r="M5044">
            <v>0</v>
          </cell>
        </row>
        <row r="5045">
          <cell r="M5045">
            <v>0</v>
          </cell>
        </row>
        <row r="5046">
          <cell r="M5046">
            <v>0</v>
          </cell>
        </row>
        <row r="5047">
          <cell r="M5047">
            <v>0</v>
          </cell>
        </row>
        <row r="5048">
          <cell r="M5048">
            <v>0</v>
          </cell>
        </row>
        <row r="5049">
          <cell r="M5049">
            <v>0</v>
          </cell>
        </row>
        <row r="5050">
          <cell r="M5050">
            <v>0</v>
          </cell>
        </row>
        <row r="5051">
          <cell r="M5051">
            <v>0</v>
          </cell>
        </row>
        <row r="5052">
          <cell r="M5052">
            <v>0</v>
          </cell>
        </row>
        <row r="5053">
          <cell r="M5053">
            <v>0</v>
          </cell>
        </row>
        <row r="5054">
          <cell r="M5054">
            <v>0</v>
          </cell>
        </row>
        <row r="5055">
          <cell r="M5055">
            <v>0</v>
          </cell>
        </row>
        <row r="5056">
          <cell r="M5056">
            <v>0</v>
          </cell>
        </row>
        <row r="5057">
          <cell r="M5057">
            <v>0</v>
          </cell>
        </row>
        <row r="5058">
          <cell r="M5058">
            <v>0</v>
          </cell>
        </row>
        <row r="5059">
          <cell r="M5059">
            <v>0</v>
          </cell>
        </row>
        <row r="5060">
          <cell r="M5060">
            <v>0</v>
          </cell>
        </row>
        <row r="5063">
          <cell r="M5063">
            <v>0</v>
          </cell>
        </row>
        <row r="5066">
          <cell r="M5066">
            <v>0</v>
          </cell>
        </row>
        <row r="5067">
          <cell r="M5067">
            <v>0</v>
          </cell>
        </row>
        <row r="5068">
          <cell r="M5068">
            <v>0</v>
          </cell>
        </row>
        <row r="5069">
          <cell r="M5069">
            <v>0</v>
          </cell>
        </row>
        <row r="5070">
          <cell r="M5070">
            <v>0</v>
          </cell>
        </row>
        <row r="5071">
          <cell r="M5071">
            <v>0</v>
          </cell>
        </row>
        <row r="5072">
          <cell r="M5072">
            <v>0</v>
          </cell>
        </row>
        <row r="5073">
          <cell r="M5073">
            <v>0</v>
          </cell>
        </row>
        <row r="5074">
          <cell r="M5074">
            <v>0</v>
          </cell>
        </row>
        <row r="5075">
          <cell r="M5075">
            <v>0</v>
          </cell>
        </row>
        <row r="5076">
          <cell r="M5076">
            <v>0</v>
          </cell>
        </row>
        <row r="5077">
          <cell r="M5077">
            <v>0</v>
          </cell>
        </row>
        <row r="5078">
          <cell r="M5078">
            <v>0</v>
          </cell>
        </row>
        <row r="5079">
          <cell r="M5079">
            <v>0</v>
          </cell>
        </row>
        <row r="5080">
          <cell r="M5080">
            <v>0</v>
          </cell>
        </row>
        <row r="5081">
          <cell r="M5081">
            <v>0</v>
          </cell>
        </row>
        <row r="5082">
          <cell r="M5082">
            <v>0</v>
          </cell>
        </row>
        <row r="5085">
          <cell r="M5085">
            <v>0</v>
          </cell>
        </row>
        <row r="5088">
          <cell r="M5088">
            <v>0</v>
          </cell>
        </row>
        <row r="5089">
          <cell r="M5089">
            <v>0</v>
          </cell>
        </row>
        <row r="5090">
          <cell r="M5090">
            <v>0</v>
          </cell>
        </row>
        <row r="5091">
          <cell r="M5091">
            <v>0</v>
          </cell>
        </row>
        <row r="5092">
          <cell r="M5092">
            <v>0</v>
          </cell>
        </row>
        <row r="5093">
          <cell r="M5093">
            <v>0</v>
          </cell>
        </row>
        <row r="5094">
          <cell r="M5094">
            <v>0</v>
          </cell>
        </row>
        <row r="5095">
          <cell r="M5095">
            <v>0</v>
          </cell>
        </row>
        <row r="5096">
          <cell r="M5096">
            <v>0</v>
          </cell>
        </row>
        <row r="5097">
          <cell r="M5097">
            <v>0</v>
          </cell>
        </row>
        <row r="5098">
          <cell r="M5098">
            <v>0</v>
          </cell>
        </row>
        <row r="5099">
          <cell r="M5099">
            <v>0</v>
          </cell>
        </row>
        <row r="5100">
          <cell r="M5100">
            <v>0</v>
          </cell>
        </row>
        <row r="5101">
          <cell r="M5101">
            <v>0</v>
          </cell>
        </row>
        <row r="5102">
          <cell r="M5102">
            <v>0</v>
          </cell>
        </row>
        <row r="5103">
          <cell r="M5103">
            <v>0</v>
          </cell>
        </row>
        <row r="5104">
          <cell r="M5104">
            <v>0</v>
          </cell>
        </row>
        <row r="5107">
          <cell r="M5107">
            <v>0</v>
          </cell>
        </row>
        <row r="5110">
          <cell r="M5110">
            <v>0</v>
          </cell>
        </row>
        <row r="5111">
          <cell r="M5111">
            <v>0</v>
          </cell>
        </row>
        <row r="5112">
          <cell r="M5112">
            <v>0</v>
          </cell>
        </row>
        <row r="5113">
          <cell r="M5113">
            <v>0</v>
          </cell>
        </row>
        <row r="5114">
          <cell r="M5114">
            <v>0</v>
          </cell>
        </row>
        <row r="5115">
          <cell r="M5115">
            <v>0</v>
          </cell>
        </row>
        <row r="5116">
          <cell r="M5116">
            <v>0</v>
          </cell>
        </row>
        <row r="5117">
          <cell r="M5117">
            <v>0</v>
          </cell>
        </row>
        <row r="5118">
          <cell r="M5118">
            <v>0</v>
          </cell>
        </row>
        <row r="5119">
          <cell r="M5119">
            <v>0</v>
          </cell>
        </row>
        <row r="5120">
          <cell r="M5120">
            <v>0</v>
          </cell>
        </row>
        <row r="5121">
          <cell r="M5121">
            <v>0</v>
          </cell>
        </row>
        <row r="5122">
          <cell r="M5122">
            <v>0</v>
          </cell>
        </row>
        <row r="5123">
          <cell r="M5123">
            <v>0</v>
          </cell>
        </row>
        <row r="5124">
          <cell r="M5124">
            <v>0</v>
          </cell>
        </row>
        <row r="5125">
          <cell r="M5125">
            <v>0</v>
          </cell>
        </row>
        <row r="5126">
          <cell r="M5126">
            <v>0</v>
          </cell>
        </row>
        <row r="5129">
          <cell r="M5129">
            <v>0</v>
          </cell>
        </row>
        <row r="5132">
          <cell r="M5132">
            <v>0</v>
          </cell>
        </row>
        <row r="5133">
          <cell r="M5133">
            <v>0</v>
          </cell>
        </row>
        <row r="5134">
          <cell r="M5134">
            <v>0</v>
          </cell>
        </row>
        <row r="5135">
          <cell r="M5135">
            <v>0</v>
          </cell>
        </row>
        <row r="5136">
          <cell r="M5136">
            <v>0</v>
          </cell>
        </row>
        <row r="5137">
          <cell r="M5137">
            <v>0</v>
          </cell>
        </row>
        <row r="5138">
          <cell r="M5138">
            <v>0</v>
          </cell>
        </row>
        <row r="5139">
          <cell r="M5139">
            <v>0</v>
          </cell>
        </row>
        <row r="5140">
          <cell r="M5140">
            <v>0</v>
          </cell>
        </row>
        <row r="5141">
          <cell r="M5141">
            <v>0</v>
          </cell>
        </row>
        <row r="5142">
          <cell r="M5142">
            <v>0</v>
          </cell>
        </row>
        <row r="5143">
          <cell r="M5143">
            <v>0</v>
          </cell>
        </row>
        <row r="5144">
          <cell r="M5144">
            <v>0</v>
          </cell>
        </row>
        <row r="5145">
          <cell r="M5145">
            <v>0</v>
          </cell>
        </row>
        <row r="5146">
          <cell r="M5146">
            <v>0</v>
          </cell>
        </row>
        <row r="5147">
          <cell r="M5147">
            <v>0</v>
          </cell>
        </row>
        <row r="5148">
          <cell r="M5148">
            <v>0</v>
          </cell>
        </row>
        <row r="5151">
          <cell r="M5151">
            <v>0</v>
          </cell>
        </row>
        <row r="5154">
          <cell r="M5154">
            <v>0</v>
          </cell>
        </row>
        <row r="5155">
          <cell r="M5155">
            <v>0</v>
          </cell>
        </row>
        <row r="5156">
          <cell r="M5156">
            <v>0</v>
          </cell>
        </row>
        <row r="5157">
          <cell r="M5157">
            <v>0</v>
          </cell>
        </row>
        <row r="5158">
          <cell r="M5158">
            <v>0</v>
          </cell>
        </row>
        <row r="5159">
          <cell r="M5159">
            <v>0</v>
          </cell>
        </row>
        <row r="5160">
          <cell r="M5160">
            <v>0</v>
          </cell>
        </row>
        <row r="5161">
          <cell r="M5161">
            <v>0</v>
          </cell>
        </row>
        <row r="5162">
          <cell r="M5162">
            <v>0</v>
          </cell>
        </row>
        <row r="5163">
          <cell r="M5163">
            <v>0</v>
          </cell>
        </row>
        <row r="5164">
          <cell r="M5164">
            <v>0</v>
          </cell>
        </row>
        <row r="5165">
          <cell r="M5165">
            <v>0</v>
          </cell>
        </row>
        <row r="5166">
          <cell r="M5166">
            <v>0</v>
          </cell>
        </row>
        <row r="5167">
          <cell r="M5167">
            <v>0</v>
          </cell>
        </row>
        <row r="5168">
          <cell r="M5168">
            <v>0</v>
          </cell>
        </row>
        <row r="5169">
          <cell r="M5169">
            <v>0</v>
          </cell>
        </row>
        <row r="5170">
          <cell r="M5170">
            <v>0</v>
          </cell>
        </row>
        <row r="5173">
          <cell r="M5173">
            <v>0</v>
          </cell>
        </row>
        <row r="5176">
          <cell r="M5176">
            <v>0</v>
          </cell>
        </row>
        <row r="5177">
          <cell r="M5177">
            <v>0</v>
          </cell>
        </row>
        <row r="5178">
          <cell r="M5178">
            <v>0</v>
          </cell>
        </row>
        <row r="5179">
          <cell r="M5179">
            <v>0</v>
          </cell>
        </row>
        <row r="5180">
          <cell r="M5180">
            <v>0</v>
          </cell>
        </row>
        <row r="5181">
          <cell r="M5181">
            <v>0</v>
          </cell>
        </row>
        <row r="5182">
          <cell r="M5182">
            <v>0</v>
          </cell>
        </row>
        <row r="5183">
          <cell r="M5183">
            <v>0</v>
          </cell>
        </row>
        <row r="5184">
          <cell r="M5184">
            <v>0</v>
          </cell>
        </row>
        <row r="5185">
          <cell r="M5185">
            <v>0</v>
          </cell>
        </row>
        <row r="5186">
          <cell r="M5186">
            <v>0</v>
          </cell>
        </row>
        <row r="5187">
          <cell r="M5187">
            <v>0</v>
          </cell>
        </row>
        <row r="5188">
          <cell r="M5188">
            <v>0</v>
          </cell>
        </row>
        <row r="5189">
          <cell r="M5189">
            <v>0</v>
          </cell>
        </row>
        <row r="5190">
          <cell r="M5190">
            <v>0</v>
          </cell>
        </row>
        <row r="5191">
          <cell r="M5191">
            <v>0</v>
          </cell>
        </row>
        <row r="5192">
          <cell r="M5192">
            <v>0</v>
          </cell>
        </row>
        <row r="5195">
          <cell r="M5195">
            <v>0</v>
          </cell>
        </row>
        <row r="5198">
          <cell r="M5198">
            <v>0</v>
          </cell>
        </row>
        <row r="5199">
          <cell r="M5199">
            <v>0</v>
          </cell>
        </row>
        <row r="5200">
          <cell r="M5200">
            <v>0</v>
          </cell>
        </row>
        <row r="5201">
          <cell r="M5201">
            <v>0</v>
          </cell>
        </row>
        <row r="5202">
          <cell r="M5202">
            <v>0</v>
          </cell>
        </row>
        <row r="5203">
          <cell r="M5203">
            <v>0</v>
          </cell>
        </row>
        <row r="5204">
          <cell r="M5204">
            <v>0</v>
          </cell>
        </row>
        <row r="5205">
          <cell r="M5205">
            <v>0</v>
          </cell>
        </row>
        <row r="5206">
          <cell r="M5206">
            <v>0</v>
          </cell>
        </row>
        <row r="5207">
          <cell r="M5207">
            <v>0</v>
          </cell>
        </row>
        <row r="5208">
          <cell r="M5208">
            <v>0</v>
          </cell>
        </row>
        <row r="5209">
          <cell r="M5209">
            <v>0</v>
          </cell>
        </row>
        <row r="5210">
          <cell r="M5210">
            <v>0</v>
          </cell>
        </row>
        <row r="5211">
          <cell r="M5211">
            <v>0</v>
          </cell>
        </row>
        <row r="5212">
          <cell r="M5212">
            <v>0</v>
          </cell>
        </row>
        <row r="5213">
          <cell r="M5213">
            <v>0</v>
          </cell>
        </row>
        <row r="5214">
          <cell r="M5214">
            <v>0</v>
          </cell>
        </row>
        <row r="5217">
          <cell r="M5217">
            <v>0</v>
          </cell>
        </row>
        <row r="5220">
          <cell r="M5220">
            <v>0</v>
          </cell>
        </row>
        <row r="5221">
          <cell r="M5221">
            <v>0</v>
          </cell>
        </row>
        <row r="5222">
          <cell r="M5222">
            <v>0</v>
          </cell>
        </row>
        <row r="5223">
          <cell r="M5223">
            <v>0</v>
          </cell>
        </row>
        <row r="5224">
          <cell r="M5224">
            <v>0</v>
          </cell>
        </row>
        <row r="5225">
          <cell r="M5225">
            <v>0</v>
          </cell>
        </row>
        <row r="5226">
          <cell r="M5226">
            <v>0</v>
          </cell>
        </row>
        <row r="5227">
          <cell r="M5227">
            <v>0</v>
          </cell>
        </row>
        <row r="5228">
          <cell r="M5228">
            <v>0</v>
          </cell>
        </row>
        <row r="5229">
          <cell r="M5229">
            <v>0</v>
          </cell>
        </row>
        <row r="5230">
          <cell r="M5230">
            <v>0</v>
          </cell>
        </row>
        <row r="5231">
          <cell r="M5231">
            <v>0</v>
          </cell>
        </row>
        <row r="5232">
          <cell r="M5232">
            <v>0</v>
          </cell>
        </row>
        <row r="5233">
          <cell r="M5233">
            <v>0</v>
          </cell>
        </row>
        <row r="5234">
          <cell r="M5234">
            <v>0</v>
          </cell>
        </row>
        <row r="5235">
          <cell r="M5235">
            <v>0</v>
          </cell>
        </row>
        <row r="5236">
          <cell r="M5236">
            <v>0</v>
          </cell>
        </row>
        <row r="5239">
          <cell r="M5239">
            <v>0</v>
          </cell>
        </row>
        <row r="5242">
          <cell r="M5242">
            <v>0</v>
          </cell>
        </row>
        <row r="5243">
          <cell r="M5243">
            <v>0</v>
          </cell>
        </row>
        <row r="5244">
          <cell r="M5244">
            <v>0</v>
          </cell>
        </row>
        <row r="5245">
          <cell r="M5245">
            <v>0</v>
          </cell>
        </row>
        <row r="5246">
          <cell r="M5246">
            <v>0</v>
          </cell>
        </row>
        <row r="5247">
          <cell r="M5247">
            <v>0</v>
          </cell>
        </row>
        <row r="5248">
          <cell r="M5248">
            <v>0</v>
          </cell>
        </row>
        <row r="5249">
          <cell r="M5249">
            <v>0</v>
          </cell>
        </row>
        <row r="5250">
          <cell r="M5250">
            <v>0</v>
          </cell>
        </row>
        <row r="5251">
          <cell r="M5251">
            <v>0</v>
          </cell>
        </row>
        <row r="5252">
          <cell r="M5252">
            <v>0</v>
          </cell>
        </row>
        <row r="5253">
          <cell r="M5253">
            <v>0</v>
          </cell>
        </row>
        <row r="5254">
          <cell r="M5254">
            <v>0</v>
          </cell>
        </row>
        <row r="5255">
          <cell r="M5255">
            <v>0</v>
          </cell>
        </row>
        <row r="5256">
          <cell r="M5256">
            <v>0</v>
          </cell>
        </row>
        <row r="5257">
          <cell r="M5257">
            <v>0</v>
          </cell>
        </row>
        <row r="5258">
          <cell r="M5258">
            <v>0</v>
          </cell>
        </row>
        <row r="5261">
          <cell r="M5261">
            <v>0</v>
          </cell>
        </row>
        <row r="5264">
          <cell r="M5264">
            <v>0</v>
          </cell>
        </row>
        <row r="5265">
          <cell r="M5265">
            <v>0</v>
          </cell>
        </row>
        <row r="5266">
          <cell r="M5266">
            <v>0</v>
          </cell>
        </row>
        <row r="5267">
          <cell r="M5267">
            <v>0</v>
          </cell>
        </row>
        <row r="5268">
          <cell r="M5268">
            <v>0</v>
          </cell>
        </row>
        <row r="5269">
          <cell r="M5269">
            <v>0</v>
          </cell>
        </row>
        <row r="5270">
          <cell r="M5270">
            <v>0</v>
          </cell>
        </row>
        <row r="5271">
          <cell r="M5271">
            <v>0</v>
          </cell>
        </row>
        <row r="5272">
          <cell r="M5272">
            <v>0</v>
          </cell>
        </row>
        <row r="5273">
          <cell r="M5273">
            <v>0</v>
          </cell>
        </row>
        <row r="5274">
          <cell r="M5274">
            <v>0</v>
          </cell>
        </row>
        <row r="5275">
          <cell r="M5275">
            <v>0</v>
          </cell>
        </row>
        <row r="5276">
          <cell r="M5276">
            <v>0</v>
          </cell>
        </row>
        <row r="5277">
          <cell r="M5277">
            <v>0</v>
          </cell>
        </row>
        <row r="5278">
          <cell r="M5278">
            <v>0</v>
          </cell>
        </row>
        <row r="5279">
          <cell r="M5279">
            <v>0</v>
          </cell>
        </row>
        <row r="5280">
          <cell r="M5280">
            <v>0</v>
          </cell>
        </row>
        <row r="5283">
          <cell r="M5283">
            <v>0</v>
          </cell>
        </row>
        <row r="5286">
          <cell r="M5286">
            <v>0</v>
          </cell>
        </row>
        <row r="5287">
          <cell r="M5287">
            <v>0</v>
          </cell>
        </row>
        <row r="5288">
          <cell r="M5288">
            <v>0</v>
          </cell>
        </row>
        <row r="5289">
          <cell r="M5289">
            <v>0</v>
          </cell>
        </row>
        <row r="5290">
          <cell r="M5290">
            <v>0</v>
          </cell>
        </row>
        <row r="5291">
          <cell r="M5291">
            <v>0</v>
          </cell>
        </row>
        <row r="5292">
          <cell r="M5292">
            <v>0</v>
          </cell>
        </row>
        <row r="5293">
          <cell r="M5293">
            <v>0</v>
          </cell>
        </row>
        <row r="5294">
          <cell r="M5294">
            <v>0</v>
          </cell>
        </row>
        <row r="5295">
          <cell r="M5295">
            <v>0</v>
          </cell>
        </row>
        <row r="5296">
          <cell r="M5296">
            <v>0</v>
          </cell>
        </row>
        <row r="5297">
          <cell r="M5297">
            <v>0</v>
          </cell>
        </row>
        <row r="5298">
          <cell r="M5298">
            <v>0</v>
          </cell>
        </row>
        <row r="5299">
          <cell r="M5299">
            <v>0</v>
          </cell>
        </row>
        <row r="5300">
          <cell r="M5300">
            <v>0</v>
          </cell>
        </row>
        <row r="5301">
          <cell r="M5301">
            <v>0</v>
          </cell>
        </row>
        <row r="5302">
          <cell r="M5302">
            <v>0</v>
          </cell>
        </row>
        <row r="5305">
          <cell r="M5305">
            <v>0</v>
          </cell>
        </row>
        <row r="5308">
          <cell r="M5308">
            <v>0</v>
          </cell>
        </row>
        <row r="5309">
          <cell r="M5309">
            <v>0</v>
          </cell>
        </row>
        <row r="5310">
          <cell r="M5310">
            <v>0</v>
          </cell>
        </row>
        <row r="5311">
          <cell r="M5311">
            <v>0</v>
          </cell>
        </row>
        <row r="5312">
          <cell r="M5312">
            <v>0</v>
          </cell>
        </row>
        <row r="5313">
          <cell r="M5313">
            <v>0</v>
          </cell>
        </row>
        <row r="5314">
          <cell r="M5314">
            <v>0</v>
          </cell>
        </row>
        <row r="5315">
          <cell r="M5315">
            <v>0</v>
          </cell>
        </row>
        <row r="5316">
          <cell r="M5316">
            <v>0</v>
          </cell>
        </row>
        <row r="5317">
          <cell r="M5317">
            <v>0</v>
          </cell>
        </row>
        <row r="5318">
          <cell r="M5318">
            <v>0</v>
          </cell>
        </row>
        <row r="5319">
          <cell r="M5319">
            <v>0</v>
          </cell>
        </row>
        <row r="5320">
          <cell r="M5320">
            <v>0</v>
          </cell>
        </row>
        <row r="5321">
          <cell r="M5321">
            <v>0</v>
          </cell>
        </row>
        <row r="5322">
          <cell r="M5322">
            <v>0</v>
          </cell>
        </row>
        <row r="5323">
          <cell r="M5323">
            <v>0</v>
          </cell>
        </row>
        <row r="5324">
          <cell r="M5324">
            <v>0</v>
          </cell>
        </row>
        <row r="5327">
          <cell r="M5327">
            <v>0</v>
          </cell>
        </row>
        <row r="5330">
          <cell r="M5330">
            <v>0</v>
          </cell>
        </row>
        <row r="5331">
          <cell r="M5331">
            <v>0</v>
          </cell>
        </row>
        <row r="5332">
          <cell r="M5332">
            <v>0</v>
          </cell>
        </row>
        <row r="5333">
          <cell r="M5333">
            <v>0</v>
          </cell>
        </row>
        <row r="5334">
          <cell r="M5334">
            <v>0</v>
          </cell>
        </row>
        <row r="5335">
          <cell r="M5335">
            <v>0</v>
          </cell>
        </row>
        <row r="5336">
          <cell r="M5336">
            <v>0</v>
          </cell>
        </row>
        <row r="5337">
          <cell r="M5337">
            <v>0</v>
          </cell>
        </row>
        <row r="5338">
          <cell r="M5338">
            <v>0</v>
          </cell>
        </row>
        <row r="5339">
          <cell r="M5339">
            <v>0</v>
          </cell>
        </row>
        <row r="5340">
          <cell r="M5340">
            <v>0</v>
          </cell>
        </row>
        <row r="5341">
          <cell r="M5341">
            <v>0</v>
          </cell>
        </row>
        <row r="5342">
          <cell r="M5342">
            <v>0</v>
          </cell>
        </row>
        <row r="5343">
          <cell r="M5343">
            <v>0</v>
          </cell>
        </row>
        <row r="5344">
          <cell r="M5344">
            <v>0</v>
          </cell>
        </row>
        <row r="5345">
          <cell r="M5345">
            <v>0</v>
          </cell>
        </row>
        <row r="5346">
          <cell r="M5346">
            <v>0</v>
          </cell>
        </row>
        <row r="5349">
          <cell r="M5349">
            <v>0</v>
          </cell>
        </row>
        <row r="5352">
          <cell r="M5352">
            <v>0</v>
          </cell>
        </row>
        <row r="5353">
          <cell r="M5353">
            <v>0</v>
          </cell>
        </row>
        <row r="5354">
          <cell r="M5354">
            <v>0</v>
          </cell>
        </row>
        <row r="5355">
          <cell r="M5355">
            <v>0</v>
          </cell>
        </row>
        <row r="5356">
          <cell r="M5356">
            <v>0</v>
          </cell>
        </row>
        <row r="5357">
          <cell r="M5357">
            <v>0</v>
          </cell>
        </row>
        <row r="5358">
          <cell r="M5358">
            <v>0</v>
          </cell>
        </row>
        <row r="5359">
          <cell r="M5359">
            <v>0</v>
          </cell>
        </row>
        <row r="5360">
          <cell r="M5360">
            <v>0</v>
          </cell>
        </row>
        <row r="5361">
          <cell r="M5361">
            <v>0</v>
          </cell>
        </row>
        <row r="5362">
          <cell r="M5362">
            <v>0</v>
          </cell>
        </row>
        <row r="5363">
          <cell r="M5363">
            <v>0</v>
          </cell>
        </row>
        <row r="5364">
          <cell r="M5364">
            <v>0</v>
          </cell>
        </row>
        <row r="5365">
          <cell r="M5365">
            <v>0</v>
          </cell>
        </row>
        <row r="5366">
          <cell r="M5366">
            <v>0</v>
          </cell>
        </row>
        <row r="5367">
          <cell r="M5367">
            <v>0</v>
          </cell>
        </row>
        <row r="5368">
          <cell r="M5368">
            <v>0</v>
          </cell>
        </row>
        <row r="5371">
          <cell r="M5371">
            <v>0</v>
          </cell>
        </row>
        <row r="5374">
          <cell r="M5374">
            <v>0</v>
          </cell>
        </row>
        <row r="5375">
          <cell r="M5375">
            <v>0</v>
          </cell>
        </row>
        <row r="5376">
          <cell r="M5376">
            <v>0</v>
          </cell>
        </row>
        <row r="5377">
          <cell r="M5377">
            <v>0</v>
          </cell>
        </row>
        <row r="5378">
          <cell r="M5378">
            <v>0</v>
          </cell>
        </row>
        <row r="5379">
          <cell r="M5379">
            <v>0</v>
          </cell>
        </row>
        <row r="5380">
          <cell r="M5380">
            <v>0</v>
          </cell>
        </row>
        <row r="5381">
          <cell r="M5381">
            <v>0</v>
          </cell>
        </row>
        <row r="5382">
          <cell r="M5382">
            <v>0</v>
          </cell>
        </row>
        <row r="5383">
          <cell r="M5383">
            <v>0</v>
          </cell>
        </row>
        <row r="5384">
          <cell r="M5384">
            <v>0</v>
          </cell>
        </row>
        <row r="5385">
          <cell r="M5385">
            <v>0</v>
          </cell>
        </row>
        <row r="5386">
          <cell r="M5386">
            <v>0</v>
          </cell>
        </row>
        <row r="5387">
          <cell r="M5387">
            <v>0</v>
          </cell>
        </row>
        <row r="5388">
          <cell r="M5388">
            <v>0</v>
          </cell>
        </row>
        <row r="5389">
          <cell r="M5389">
            <v>0</v>
          </cell>
        </row>
        <row r="5390">
          <cell r="M5390">
            <v>0</v>
          </cell>
        </row>
        <row r="5393">
          <cell r="M5393">
            <v>0</v>
          </cell>
        </row>
        <row r="5396">
          <cell r="M5396">
            <v>0</v>
          </cell>
        </row>
        <row r="5397">
          <cell r="M5397">
            <v>0</v>
          </cell>
        </row>
        <row r="5398">
          <cell r="M5398">
            <v>0</v>
          </cell>
        </row>
        <row r="5399">
          <cell r="M5399">
            <v>0</v>
          </cell>
        </row>
        <row r="5400">
          <cell r="M5400">
            <v>0</v>
          </cell>
        </row>
        <row r="5401">
          <cell r="M5401">
            <v>0</v>
          </cell>
        </row>
        <row r="5402">
          <cell r="M5402">
            <v>0</v>
          </cell>
        </row>
        <row r="5403">
          <cell r="M5403">
            <v>0</v>
          </cell>
        </row>
        <row r="5404">
          <cell r="M5404">
            <v>0</v>
          </cell>
        </row>
        <row r="5405">
          <cell r="M5405">
            <v>0</v>
          </cell>
        </row>
        <row r="5406">
          <cell r="M5406">
            <v>0</v>
          </cell>
        </row>
        <row r="5407">
          <cell r="M5407">
            <v>0</v>
          </cell>
        </row>
        <row r="5408">
          <cell r="M5408">
            <v>0</v>
          </cell>
        </row>
        <row r="5409">
          <cell r="M5409">
            <v>0</v>
          </cell>
        </row>
        <row r="5410">
          <cell r="M5410">
            <v>0</v>
          </cell>
        </row>
        <row r="5411">
          <cell r="M5411">
            <v>0</v>
          </cell>
        </row>
        <row r="5412">
          <cell r="M5412">
            <v>0</v>
          </cell>
        </row>
        <row r="5415">
          <cell r="M5415">
            <v>0</v>
          </cell>
        </row>
        <row r="5418">
          <cell r="M5418">
            <v>0</v>
          </cell>
        </row>
        <row r="5419">
          <cell r="M5419">
            <v>0</v>
          </cell>
        </row>
        <row r="5420">
          <cell r="M5420">
            <v>0</v>
          </cell>
        </row>
        <row r="5421">
          <cell r="M5421">
            <v>0</v>
          </cell>
        </row>
        <row r="5422">
          <cell r="M5422">
            <v>0</v>
          </cell>
        </row>
        <row r="5423">
          <cell r="M5423">
            <v>0</v>
          </cell>
        </row>
        <row r="5424">
          <cell r="M5424">
            <v>0</v>
          </cell>
        </row>
        <row r="5425">
          <cell r="M5425">
            <v>0</v>
          </cell>
        </row>
        <row r="5426">
          <cell r="M5426">
            <v>0</v>
          </cell>
        </row>
        <row r="5427">
          <cell r="M5427">
            <v>0</v>
          </cell>
        </row>
        <row r="5428">
          <cell r="M5428">
            <v>0</v>
          </cell>
        </row>
        <row r="5429">
          <cell r="M5429">
            <v>0</v>
          </cell>
        </row>
        <row r="5430">
          <cell r="M5430">
            <v>0</v>
          </cell>
        </row>
        <row r="5431">
          <cell r="M5431">
            <v>0</v>
          </cell>
        </row>
        <row r="5432">
          <cell r="M5432">
            <v>0</v>
          </cell>
        </row>
        <row r="5433">
          <cell r="M5433">
            <v>0</v>
          </cell>
        </row>
        <row r="5434">
          <cell r="M5434">
            <v>0</v>
          </cell>
        </row>
        <row r="5437">
          <cell r="M5437">
            <v>0</v>
          </cell>
        </row>
        <row r="5440">
          <cell r="M5440">
            <v>0</v>
          </cell>
        </row>
        <row r="5441">
          <cell r="M5441">
            <v>0</v>
          </cell>
        </row>
        <row r="5442">
          <cell r="M5442">
            <v>0</v>
          </cell>
        </row>
        <row r="5443">
          <cell r="M5443">
            <v>0</v>
          </cell>
        </row>
        <row r="5444">
          <cell r="M5444">
            <v>0</v>
          </cell>
        </row>
        <row r="5445">
          <cell r="M5445">
            <v>0</v>
          </cell>
        </row>
        <row r="5446">
          <cell r="M5446">
            <v>0</v>
          </cell>
        </row>
        <row r="5447">
          <cell r="M5447">
            <v>0</v>
          </cell>
        </row>
        <row r="5448">
          <cell r="M5448">
            <v>0</v>
          </cell>
        </row>
        <row r="5449">
          <cell r="M5449">
            <v>0</v>
          </cell>
        </row>
        <row r="5450">
          <cell r="M5450">
            <v>0</v>
          </cell>
        </row>
        <row r="5451">
          <cell r="M5451">
            <v>0</v>
          </cell>
        </row>
        <row r="5452">
          <cell r="M5452">
            <v>0</v>
          </cell>
        </row>
        <row r="5453">
          <cell r="M5453">
            <v>0</v>
          </cell>
        </row>
        <row r="5454">
          <cell r="M5454">
            <v>0</v>
          </cell>
        </row>
        <row r="5455">
          <cell r="M5455">
            <v>0</v>
          </cell>
        </row>
        <row r="5456">
          <cell r="M5456">
            <v>0</v>
          </cell>
        </row>
        <row r="5459">
          <cell r="M5459">
            <v>0</v>
          </cell>
        </row>
        <row r="5462">
          <cell r="M5462">
            <v>0</v>
          </cell>
        </row>
        <row r="5463">
          <cell r="M5463">
            <v>0</v>
          </cell>
        </row>
        <row r="5464">
          <cell r="M5464">
            <v>0</v>
          </cell>
        </row>
        <row r="5465">
          <cell r="M5465">
            <v>0</v>
          </cell>
        </row>
        <row r="5466">
          <cell r="M5466">
            <v>0</v>
          </cell>
        </row>
        <row r="5467">
          <cell r="M5467">
            <v>0</v>
          </cell>
        </row>
        <row r="5468">
          <cell r="M5468">
            <v>0</v>
          </cell>
        </row>
        <row r="5469">
          <cell r="M5469">
            <v>0</v>
          </cell>
        </row>
        <row r="5470">
          <cell r="M5470">
            <v>0</v>
          </cell>
        </row>
        <row r="5471">
          <cell r="M5471">
            <v>0</v>
          </cell>
        </row>
        <row r="5472">
          <cell r="M5472">
            <v>0</v>
          </cell>
        </row>
        <row r="5473">
          <cell r="M5473">
            <v>0</v>
          </cell>
        </row>
        <row r="5474">
          <cell r="M5474">
            <v>0</v>
          </cell>
        </row>
        <row r="5475">
          <cell r="M5475">
            <v>0</v>
          </cell>
        </row>
        <row r="5476">
          <cell r="M5476">
            <v>0</v>
          </cell>
        </row>
        <row r="5477">
          <cell r="M5477">
            <v>0</v>
          </cell>
        </row>
        <row r="5478">
          <cell r="M5478">
            <v>0</v>
          </cell>
        </row>
        <row r="5481">
          <cell r="M5481">
            <v>0</v>
          </cell>
        </row>
        <row r="5484">
          <cell r="M5484">
            <v>0</v>
          </cell>
        </row>
        <row r="5485">
          <cell r="M5485">
            <v>0</v>
          </cell>
        </row>
        <row r="5486">
          <cell r="M5486">
            <v>0</v>
          </cell>
        </row>
        <row r="5487">
          <cell r="M5487">
            <v>0</v>
          </cell>
        </row>
        <row r="5488">
          <cell r="M5488">
            <v>0</v>
          </cell>
        </row>
        <row r="5489">
          <cell r="M5489">
            <v>0</v>
          </cell>
        </row>
        <row r="5490">
          <cell r="M5490">
            <v>0</v>
          </cell>
        </row>
        <row r="5491">
          <cell r="M5491">
            <v>0</v>
          </cell>
        </row>
        <row r="5492">
          <cell r="M5492">
            <v>0</v>
          </cell>
        </row>
        <row r="5493">
          <cell r="M5493">
            <v>0</v>
          </cell>
        </row>
        <row r="5494">
          <cell r="M5494">
            <v>0</v>
          </cell>
        </row>
        <row r="5495">
          <cell r="M5495">
            <v>0</v>
          </cell>
        </row>
        <row r="5496">
          <cell r="M5496">
            <v>0</v>
          </cell>
        </row>
        <row r="5497">
          <cell r="M5497">
            <v>0</v>
          </cell>
        </row>
        <row r="5498">
          <cell r="M5498">
            <v>0</v>
          </cell>
        </row>
        <row r="5499">
          <cell r="M5499">
            <v>0</v>
          </cell>
        </row>
        <row r="5500">
          <cell r="M5500">
            <v>0</v>
          </cell>
        </row>
        <row r="5503">
          <cell r="M5503">
            <v>0</v>
          </cell>
        </row>
        <row r="5506">
          <cell r="M5506">
            <v>0</v>
          </cell>
        </row>
        <row r="5507">
          <cell r="M5507">
            <v>0</v>
          </cell>
        </row>
        <row r="5508">
          <cell r="M5508">
            <v>0</v>
          </cell>
        </row>
        <row r="5509">
          <cell r="M5509">
            <v>0</v>
          </cell>
        </row>
        <row r="5510">
          <cell r="M5510">
            <v>0</v>
          </cell>
        </row>
        <row r="5511">
          <cell r="M5511">
            <v>0</v>
          </cell>
        </row>
        <row r="5512">
          <cell r="M5512">
            <v>0</v>
          </cell>
        </row>
        <row r="5513">
          <cell r="M5513">
            <v>0</v>
          </cell>
        </row>
        <row r="5514">
          <cell r="M5514">
            <v>0</v>
          </cell>
        </row>
        <row r="5515">
          <cell r="M5515">
            <v>0</v>
          </cell>
        </row>
        <row r="5516">
          <cell r="M5516">
            <v>0</v>
          </cell>
        </row>
        <row r="5517">
          <cell r="M5517">
            <v>0</v>
          </cell>
        </row>
        <row r="5518">
          <cell r="M5518">
            <v>0</v>
          </cell>
        </row>
        <row r="5519">
          <cell r="M5519">
            <v>0</v>
          </cell>
        </row>
        <row r="5520">
          <cell r="M5520">
            <v>0</v>
          </cell>
        </row>
        <row r="5521">
          <cell r="M5521">
            <v>0</v>
          </cell>
        </row>
        <row r="5522">
          <cell r="M5522">
            <v>0</v>
          </cell>
        </row>
        <row r="5525">
          <cell r="M5525">
            <v>0</v>
          </cell>
        </row>
        <row r="5528">
          <cell r="M5528">
            <v>0</v>
          </cell>
        </row>
        <row r="5529">
          <cell r="M5529">
            <v>0</v>
          </cell>
        </row>
        <row r="5530">
          <cell r="M5530">
            <v>0</v>
          </cell>
        </row>
        <row r="5531">
          <cell r="M5531">
            <v>0</v>
          </cell>
        </row>
        <row r="5532">
          <cell r="M5532">
            <v>0</v>
          </cell>
        </row>
        <row r="5533">
          <cell r="M5533">
            <v>0</v>
          </cell>
        </row>
        <row r="5534">
          <cell r="M5534">
            <v>0</v>
          </cell>
        </row>
        <row r="5535">
          <cell r="M5535">
            <v>0</v>
          </cell>
        </row>
        <row r="5536">
          <cell r="M5536">
            <v>0</v>
          </cell>
        </row>
        <row r="5537">
          <cell r="M5537">
            <v>0</v>
          </cell>
        </row>
        <row r="5538">
          <cell r="M5538">
            <v>0</v>
          </cell>
        </row>
        <row r="5539">
          <cell r="M5539">
            <v>0</v>
          </cell>
        </row>
        <row r="5540">
          <cell r="M5540">
            <v>0</v>
          </cell>
        </row>
        <row r="5541">
          <cell r="M5541">
            <v>0</v>
          </cell>
        </row>
        <row r="5542">
          <cell r="M5542">
            <v>0</v>
          </cell>
        </row>
        <row r="5543">
          <cell r="M5543">
            <v>0</v>
          </cell>
        </row>
        <row r="5544">
          <cell r="M5544">
            <v>0</v>
          </cell>
        </row>
        <row r="5547">
          <cell r="M5547">
            <v>0</v>
          </cell>
        </row>
        <row r="5550">
          <cell r="M5550">
            <v>0</v>
          </cell>
        </row>
        <row r="5551">
          <cell r="M5551">
            <v>0</v>
          </cell>
        </row>
        <row r="5552">
          <cell r="M5552">
            <v>0</v>
          </cell>
        </row>
        <row r="5553">
          <cell r="M5553">
            <v>0</v>
          </cell>
        </row>
        <row r="5554">
          <cell r="M5554">
            <v>0</v>
          </cell>
        </row>
        <row r="5555">
          <cell r="M5555">
            <v>0</v>
          </cell>
        </row>
        <row r="5556">
          <cell r="M5556">
            <v>0</v>
          </cell>
        </row>
        <row r="5557">
          <cell r="M5557">
            <v>0</v>
          </cell>
        </row>
        <row r="5558">
          <cell r="M5558">
            <v>0</v>
          </cell>
        </row>
        <row r="5559">
          <cell r="M5559">
            <v>0</v>
          </cell>
        </row>
        <row r="5560">
          <cell r="M5560">
            <v>0</v>
          </cell>
        </row>
        <row r="5561">
          <cell r="M5561">
            <v>0</v>
          </cell>
        </row>
        <row r="5562">
          <cell r="M5562">
            <v>0</v>
          </cell>
        </row>
        <row r="5563">
          <cell r="M5563">
            <v>0</v>
          </cell>
        </row>
        <row r="5564">
          <cell r="M5564">
            <v>0</v>
          </cell>
        </row>
        <row r="5565">
          <cell r="M5565">
            <v>0</v>
          </cell>
        </row>
        <row r="5566">
          <cell r="M5566">
            <v>0</v>
          </cell>
        </row>
        <row r="5569">
          <cell r="M5569">
            <v>0</v>
          </cell>
        </row>
        <row r="5572">
          <cell r="M5572">
            <v>0</v>
          </cell>
        </row>
        <row r="5573">
          <cell r="M5573">
            <v>0</v>
          </cell>
        </row>
        <row r="5574">
          <cell r="M5574">
            <v>0</v>
          </cell>
        </row>
        <row r="5575">
          <cell r="M5575">
            <v>0</v>
          </cell>
        </row>
        <row r="5576">
          <cell r="M5576">
            <v>0</v>
          </cell>
        </row>
        <row r="5577">
          <cell r="M5577">
            <v>0</v>
          </cell>
        </row>
        <row r="5578">
          <cell r="M5578">
            <v>0</v>
          </cell>
        </row>
        <row r="5579">
          <cell r="M5579">
            <v>0</v>
          </cell>
        </row>
        <row r="5580">
          <cell r="M5580">
            <v>0</v>
          </cell>
        </row>
        <row r="5581">
          <cell r="M5581">
            <v>0</v>
          </cell>
        </row>
        <row r="5582">
          <cell r="M5582">
            <v>0</v>
          </cell>
        </row>
        <row r="5583">
          <cell r="M5583">
            <v>0</v>
          </cell>
        </row>
        <row r="5584">
          <cell r="M5584">
            <v>0</v>
          </cell>
        </row>
        <row r="5585">
          <cell r="M5585">
            <v>0</v>
          </cell>
        </row>
        <row r="5586">
          <cell r="M5586">
            <v>0</v>
          </cell>
        </row>
        <row r="5587">
          <cell r="M5587">
            <v>0</v>
          </cell>
        </row>
        <row r="5588">
          <cell r="M5588">
            <v>0</v>
          </cell>
        </row>
        <row r="5591">
          <cell r="M5591">
            <v>0</v>
          </cell>
        </row>
        <row r="5594">
          <cell r="M5594">
            <v>0</v>
          </cell>
        </row>
        <row r="5595">
          <cell r="M5595">
            <v>0</v>
          </cell>
        </row>
        <row r="5596">
          <cell r="M5596">
            <v>0</v>
          </cell>
        </row>
        <row r="5597">
          <cell r="M5597">
            <v>0</v>
          </cell>
        </row>
        <row r="5598">
          <cell r="M5598">
            <v>0</v>
          </cell>
        </row>
        <row r="5599">
          <cell r="M5599">
            <v>0</v>
          </cell>
        </row>
        <row r="5600">
          <cell r="M5600">
            <v>0</v>
          </cell>
        </row>
        <row r="5601">
          <cell r="M5601">
            <v>0</v>
          </cell>
        </row>
        <row r="5602">
          <cell r="M5602">
            <v>0</v>
          </cell>
        </row>
        <row r="5603">
          <cell r="M5603">
            <v>0</v>
          </cell>
        </row>
        <row r="5604">
          <cell r="M5604">
            <v>0</v>
          </cell>
        </row>
        <row r="5605">
          <cell r="M5605">
            <v>0</v>
          </cell>
        </row>
        <row r="5606">
          <cell r="M5606">
            <v>0</v>
          </cell>
        </row>
        <row r="5607">
          <cell r="M5607">
            <v>0</v>
          </cell>
        </row>
        <row r="5608">
          <cell r="M5608">
            <v>0</v>
          </cell>
        </row>
        <row r="5609">
          <cell r="M5609">
            <v>0</v>
          </cell>
        </row>
        <row r="5610">
          <cell r="M5610">
            <v>0</v>
          </cell>
        </row>
        <row r="5613">
          <cell r="M5613">
            <v>0</v>
          </cell>
        </row>
        <row r="5616">
          <cell r="M5616">
            <v>0</v>
          </cell>
        </row>
        <row r="5617">
          <cell r="M5617">
            <v>0</v>
          </cell>
        </row>
        <row r="5618">
          <cell r="M5618">
            <v>0</v>
          </cell>
        </row>
        <row r="5619">
          <cell r="M5619">
            <v>0</v>
          </cell>
        </row>
        <row r="5620">
          <cell r="M5620">
            <v>0</v>
          </cell>
        </row>
        <row r="5621">
          <cell r="M5621">
            <v>0</v>
          </cell>
        </row>
        <row r="5622">
          <cell r="M5622">
            <v>0</v>
          </cell>
        </row>
        <row r="5623">
          <cell r="M5623">
            <v>0</v>
          </cell>
        </row>
        <row r="5624">
          <cell r="M5624">
            <v>0</v>
          </cell>
        </row>
        <row r="5625">
          <cell r="M5625">
            <v>0</v>
          </cell>
        </row>
        <row r="5626">
          <cell r="M5626">
            <v>0</v>
          </cell>
        </row>
        <row r="5627">
          <cell r="M5627">
            <v>0</v>
          </cell>
        </row>
        <row r="5628">
          <cell r="M5628">
            <v>0</v>
          </cell>
        </row>
        <row r="5629">
          <cell r="M5629">
            <v>0</v>
          </cell>
        </row>
        <row r="5630">
          <cell r="M5630">
            <v>0</v>
          </cell>
        </row>
        <row r="5631">
          <cell r="M5631">
            <v>0</v>
          </cell>
        </row>
        <row r="5632">
          <cell r="M5632">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집계표"/>
      <sheetName val="표지 (3)"/>
      <sheetName val="표지"/>
      <sheetName val="표지 (2)"/>
      <sheetName val="내역서"/>
      <sheetName val="주요자재1"/>
      <sheetName val="주요자재2"/>
      <sheetName val="시멘트골재량"/>
      <sheetName val="구조물골재"/>
      <sheetName val="철근1"/>
      <sheetName val="구조물타공종이월"/>
      <sheetName val="타공종이월"/>
      <sheetName val="철근수량1"/>
      <sheetName val="교각수량"/>
      <sheetName val="토공"/>
      <sheetName val="철근수량2"/>
      <sheetName val="교각집계"/>
      <sheetName val="교각토공"/>
      <sheetName val="교각철근"/>
      <sheetName val="교각집계 (2)"/>
      <sheetName val="교각토공 (2)"/>
      <sheetName val="교각철근 (2)"/>
      <sheetName val="대비"/>
      <sheetName val="제경비"/>
      <sheetName val="내역"/>
      <sheetName val="수량집계"/>
      <sheetName val="수량(교각)"/>
      <sheetName val="수량산출(2)"/>
      <sheetName val="단가(동바리)"/>
      <sheetName val="단가(강재운반)"/>
      <sheetName val="총괄표"/>
      <sheetName val="추진계획"/>
      <sheetName val="추진실적"/>
      <sheetName val="Sheet3"/>
      <sheetName val="공정표"/>
      <sheetName val="일수계산"/>
      <sheetName val="터널공기"/>
      <sheetName val="Sheet1"/>
      <sheetName val="Sheet2"/>
      <sheetName val="업협(토공,철콘)"/>
      <sheetName val="실행예산"/>
      <sheetName val="시방서"/>
      <sheetName val="계약현황"/>
      <sheetName val="간지"/>
      <sheetName val="견적(토공)"/>
      <sheetName val="견적(철콘)"/>
      <sheetName val="laroux"/>
      <sheetName val="도급예정1199"/>
      <sheetName val="외주대비"/>
      <sheetName val="수정실행"/>
      <sheetName val="단가산출근거"/>
      <sheetName val="현장인원투입"/>
      <sheetName val="장비투입계획"/>
      <sheetName val="현황사진"/>
      <sheetName val="옹벽"/>
      <sheetName val="외주대비-구조물"/>
      <sheetName val="외주대비 -석축"/>
      <sheetName val="외주대비-구조물 (2)"/>
      <sheetName val="견적표지 (3)"/>
      <sheetName val="정태현"/>
      <sheetName val="xxxxxx"/>
      <sheetName val="0000"/>
      <sheetName val="현황"/>
      <sheetName val="철콘"/>
      <sheetName val="입찰표지"/>
      <sheetName val="BID"/>
      <sheetName val="산출내역서"/>
      <sheetName val="준검 내역서"/>
      <sheetName val="단가"/>
      <sheetName val=" HIT-&gt;HMC 견적(3900)"/>
      <sheetName val="입찰안"/>
      <sheetName val="현장관리비"/>
      <sheetName val="한전일위"/>
      <sheetName val="갑지"/>
      <sheetName val="일위목록"/>
      <sheetName val="요율"/>
      <sheetName val="일위대가목록"/>
      <sheetName val="투찰내역"/>
      <sheetName val="일위대가"/>
      <sheetName val="후다내역"/>
      <sheetName val="SG"/>
      <sheetName val="실행철강하도"/>
      <sheetName val="간접비계산"/>
      <sheetName val="합계"/>
      <sheetName val="인부신상자료"/>
      <sheetName val="노임단가"/>
      <sheetName val="일위CODE"/>
      <sheetName val="중기비"/>
      <sheetName val="노무비"/>
      <sheetName val="단가산출"/>
      <sheetName val="자재단가"/>
      <sheetName val="품셈"/>
      <sheetName val="일  위  대  가  목  록"/>
      <sheetName val="Macro1"/>
      <sheetName val="산수배수"/>
      <sheetName val="당초명세(평)"/>
      <sheetName val="일위산출"/>
      <sheetName val="설계가"/>
      <sheetName val="2공구산출내역"/>
      <sheetName val="전체"/>
      <sheetName val="PI"/>
      <sheetName val="품셈총괄표"/>
      <sheetName val="#2_일위대가목록"/>
      <sheetName val="운반비요율"/>
      <sheetName val="교각토공 _2_"/>
      <sheetName val="세부추진"/>
      <sheetName val="제안서"/>
      <sheetName val="상용보강"/>
      <sheetName val="행정표준(1)"/>
      <sheetName val="행정표준(2)"/>
      <sheetName val="1공구원가계산서"/>
      <sheetName val="1공구산출내역서"/>
      <sheetName val="1유리"/>
      <sheetName val="직노"/>
      <sheetName val="금액결정"/>
      <sheetName val="원가계산서"/>
      <sheetName val="관급자재"/>
      <sheetName val="장문교(대전)"/>
      <sheetName val="관급"/>
      <sheetName val="장비"/>
      <sheetName val="산근1"/>
      <sheetName val="노무"/>
      <sheetName val="자재"/>
      <sheetName val="INSTR"/>
      <sheetName val="건설성적"/>
      <sheetName val="간접(90)"/>
      <sheetName val="유동표"/>
      <sheetName val="원형1호맨홀토공수량"/>
      <sheetName val="우배수"/>
      <sheetName val="계산식"/>
      <sheetName val="증감내역서"/>
      <sheetName val="HRSG SMALL07220"/>
      <sheetName val="1,2공구원가계산서"/>
      <sheetName val="3.공통공사대비"/>
      <sheetName val="6. 안전관리비"/>
      <sheetName val="조건표"/>
      <sheetName val="#REF"/>
      <sheetName val="차액보증"/>
      <sheetName val="조명율표"/>
      <sheetName val="작성방법"/>
      <sheetName val="안산기계장치"/>
      <sheetName val="계약전체내역서"/>
      <sheetName val="예정공정(2차분)"/>
      <sheetName val="총괄간지"/>
      <sheetName val="발주간지"/>
      <sheetName val="1차전체변경"/>
      <sheetName val="2차전체변경예정"/>
      <sheetName val="2차전체변경예정 (2)"/>
      <sheetName val="전체변경p"/>
      <sheetName val="04계약"/>
      <sheetName val="사용계획서"/>
      <sheetName val="04착공계약내역서"/>
      <sheetName val="04변경-상하p"/>
      <sheetName val="전체증감"/>
      <sheetName val="1차분증감"/>
      <sheetName val="잔여분증감"/>
      <sheetName val="1차사용계획서"/>
      <sheetName val="1차간지"/>
      <sheetName val="1차분계약내역서"/>
      <sheetName val="이정표토공"/>
      <sheetName val="6PILE  (돌출)"/>
      <sheetName val="참조"/>
      <sheetName val="b_balju"/>
      <sheetName val="내역(한신APT)"/>
      <sheetName val="견적의뢰서"/>
      <sheetName val="JUCKEYK"/>
      <sheetName val="S0"/>
      <sheetName val="기본설계기준"/>
      <sheetName val="일위"/>
      <sheetName val="노임"/>
      <sheetName val="코드표"/>
      <sheetName val="TEST1"/>
      <sheetName val="작업일보"/>
      <sheetName val="수정2"/>
      <sheetName val="단가적용"/>
      <sheetName val="하도내역 (철콘)"/>
      <sheetName val="특기사항"/>
      <sheetName val="중기"/>
      <sheetName val="U형개거"/>
      <sheetName val="BSD (2)"/>
      <sheetName val="노임조서"/>
      <sheetName val="인원"/>
      <sheetName val="약품공급2"/>
      <sheetName val="덕전리"/>
      <sheetName val="1단계"/>
      <sheetName val="일위총괄"/>
      <sheetName val="저"/>
      <sheetName val="조건표 (2)"/>
      <sheetName val="3개월-백데이타"/>
      <sheetName val="LG배관재단가"/>
      <sheetName val="다다수전류단가"/>
      <sheetName val="LG유통상품단가표"/>
      <sheetName val="지급자재"/>
      <sheetName val="97년 추정"/>
      <sheetName val="Macro2"/>
      <sheetName val="표지1"/>
      <sheetName val="임율 Data"/>
      <sheetName val="일위대가목차"/>
      <sheetName val="2000년1차"/>
      <sheetName val="2000전체분"/>
      <sheetName val="도급"/>
      <sheetName val="일위대가목록표"/>
      <sheetName val="노무비 근거"/>
      <sheetName val="조명시설"/>
      <sheetName val="DHEQSUPT"/>
      <sheetName val="입출재고현황 (2)"/>
      <sheetName val="공통가설"/>
      <sheetName val="내역전기"/>
      <sheetName val="일위대가D"/>
      <sheetName val="10공구일위"/>
      <sheetName val="수량산출서"/>
      <sheetName val="신공항A-9(원가수정)"/>
      <sheetName val="집계"/>
      <sheetName val="개거총"/>
      <sheetName val="1.설계기준"/>
      <sheetName val="수량3"/>
      <sheetName val="별표집계"/>
      <sheetName val="ORIGIN"/>
      <sheetName val="호안사석"/>
      <sheetName val="배수자집"/>
      <sheetName val="설계예산서"/>
      <sheetName val="토공유동표(전체.당초)"/>
      <sheetName val="FORM-0"/>
      <sheetName val="추가예산"/>
      <sheetName val="목차 "/>
      <sheetName val="일위산출근거"/>
      <sheetName val="배수내역"/>
      <sheetName val="c_balju"/>
      <sheetName val="물가시세"/>
      <sheetName val="2000용수잠관-수량집계"/>
      <sheetName val="ABUT수량-A1"/>
      <sheetName val="48일위"/>
      <sheetName val="맨홀수량산출"/>
      <sheetName val="2터널시점"/>
      <sheetName val="기초1"/>
      <sheetName val="을"/>
      <sheetName val="IT-BAT"/>
      <sheetName val="수문일위1"/>
      <sheetName val="첨부1"/>
      <sheetName val="산출근거"/>
      <sheetName val="공정집계_국별"/>
      <sheetName val="b_balju (2)"/>
      <sheetName val="b_gunmul"/>
      <sheetName val="표준건축비"/>
      <sheetName val="A1"/>
      <sheetName val="일위단가"/>
      <sheetName val="입력데이타"/>
      <sheetName val="실행내역서 "/>
      <sheetName val="WORK"/>
      <sheetName val="예산총괄"/>
      <sheetName val="단위단가"/>
      <sheetName val="Total"/>
      <sheetName val="CTEMCOST"/>
      <sheetName val="이월"/>
      <sheetName val="SLAB근거-1"/>
      <sheetName val="단면 (2)"/>
      <sheetName val="실행대비"/>
      <sheetName val="업체별기성내역"/>
      <sheetName val="포장(수량)-관로부"/>
      <sheetName val="잡비"/>
      <sheetName val="철거산출근거"/>
      <sheetName val="음성방향"/>
      <sheetName val="유치원내역"/>
      <sheetName val="P_RPTB04_산근"/>
      <sheetName val="하도금액분계"/>
      <sheetName val="견적"/>
      <sheetName val="설계"/>
      <sheetName val="표지_(3)"/>
      <sheetName val="표지_(2)"/>
      <sheetName val="교각집계_(2)"/>
      <sheetName val="교각토공_(2)"/>
      <sheetName val="교각철근_(2)"/>
      <sheetName val="외주대비_-석축"/>
      <sheetName val="외주대비-구조물_(2)"/>
      <sheetName val="견적표지_(3)"/>
      <sheetName val="_HIT-&gt;HMC_견적(3900)"/>
      <sheetName val="일__위__대__가__목__록"/>
      <sheetName val="교각토공__2_"/>
      <sheetName val="6__안전관리비"/>
      <sheetName val="3_공통공사대비"/>
      <sheetName val="HRSG_SMALL07220"/>
      <sheetName val="준검_내역서"/>
      <sheetName val="97년_추정"/>
      <sheetName val="6PILE__(돌출)"/>
      <sheetName val="전기"/>
      <sheetName val="유입량"/>
      <sheetName val="효율표"/>
      <sheetName val="토목품셈"/>
      <sheetName val="수량분개내역"/>
      <sheetName val="간선계산"/>
      <sheetName val="DANGA"/>
      <sheetName val="(원)기흥상갈"/>
      <sheetName val="기본단가표"/>
      <sheetName val="실행내역"/>
      <sheetName val="임율산출표"/>
      <sheetName val="일일"/>
      <sheetName val="#2정산"/>
      <sheetName val="공사비증감"/>
      <sheetName val="일위(PN)"/>
      <sheetName val="배수공"/>
      <sheetName val="8.PILE  (돌출)"/>
      <sheetName val="제경비산출서"/>
      <sheetName val="환기시설"/>
      <sheetName val="조명"/>
      <sheetName val="점보전력사용"/>
      <sheetName val="단면"/>
      <sheetName val="배수처리"/>
      <sheetName val="입력자료(노무비)"/>
      <sheetName val="노무비 "/>
      <sheetName val="단가표"/>
      <sheetName val="단위량당중기"/>
      <sheetName val="DATA"/>
      <sheetName val="7. 현장관리비 "/>
      <sheetName val="수량산출"/>
      <sheetName val="기계내역"/>
      <sheetName val="기본단가"/>
      <sheetName val="1. 설계조건 2.단면가정 3. 하중계산"/>
      <sheetName val="DATA 입력란"/>
      <sheetName val="구조     ."/>
      <sheetName val="INPUT"/>
      <sheetName val="DATE"/>
      <sheetName val="토공(1)"/>
      <sheetName val="차수공(1)"/>
      <sheetName val="인사자료총집계"/>
      <sheetName val="단면가정"/>
      <sheetName val="8.현장관리비"/>
      <sheetName val="7.안전관리비"/>
      <sheetName val="경상비"/>
      <sheetName val="전문하도급"/>
      <sheetName val="교량전기"/>
      <sheetName val="평가데이터"/>
      <sheetName val="MOTOR"/>
      <sheetName val="현장관리비 산출내역"/>
      <sheetName val="인명부"/>
      <sheetName val="장비단가"/>
      <sheetName val="내역표지"/>
      <sheetName val="가스"/>
      <sheetName val="양수장(기계)"/>
      <sheetName val="tggwan(mac)"/>
      <sheetName val="금액내역서"/>
      <sheetName val="대로근거"/>
      <sheetName val="중로근거"/>
      <sheetName val="일위대가표48"/>
      <sheetName val="4.일위대가집계"/>
      <sheetName val="공량산출서"/>
      <sheetName val="결재난"/>
      <sheetName val="만년달력"/>
      <sheetName val="SHL"/>
      <sheetName val="BND"/>
      <sheetName val="금리계산"/>
      <sheetName val="설계내역"/>
      <sheetName val="마산방향철근집계"/>
      <sheetName val="진주방향"/>
      <sheetName val="공사내역서(을)실행"/>
      <sheetName val="기성갑지"/>
      <sheetName val="직접비"/>
      <sheetName val="건장설비"/>
      <sheetName val="교통대책내역"/>
      <sheetName val="단위중량"/>
      <sheetName val="토공사"/>
      <sheetName val="중기일위대가"/>
      <sheetName val="재료비"/>
      <sheetName val="1.설계조건"/>
      <sheetName val="유림골조"/>
      <sheetName val="공통부대비"/>
      <sheetName val="사업관리"/>
      <sheetName val="운반"/>
      <sheetName val="물가자료"/>
      <sheetName val="적현로"/>
      <sheetName val="인사자료"/>
      <sheetName val="내역(2000년)"/>
      <sheetName val="FB25JN"/>
      <sheetName val="중기조종사 단위단가"/>
      <sheetName val="(당평)자재"/>
      <sheetName val="총괄내역서"/>
      <sheetName val="간 지1"/>
      <sheetName val="예가표"/>
      <sheetName val="파이프류"/>
      <sheetName val="프랜트면허"/>
      <sheetName val="토목주소"/>
      <sheetName val="설계명세서"/>
      <sheetName val="내역서 제출"/>
      <sheetName val="자료입력"/>
      <sheetName val="날개벽수량표"/>
      <sheetName val="시화점실행"/>
      <sheetName val="터널대가"/>
      <sheetName val="경영상태"/>
      <sheetName val="lab"/>
      <sheetName val="공사비예산서(토목분)"/>
      <sheetName val="일위(시설)"/>
      <sheetName val="격점별물량"/>
      <sheetName val="경비2내역"/>
      <sheetName val="청천내"/>
      <sheetName val="건설실행"/>
      <sheetName val="우석문틀"/>
      <sheetName val="Temporary Mooring"/>
      <sheetName val="공문"/>
      <sheetName val="우수"/>
      <sheetName val="7.PILE  (돌출)"/>
      <sheetName val="A LINE"/>
      <sheetName val="품셈TABLE"/>
      <sheetName val="2.대외공문"/>
      <sheetName val="현장일반사항"/>
      <sheetName val="화재 탐지 설비"/>
      <sheetName val="일H35Y4"/>
      <sheetName val="날개벽(시점좌측)"/>
      <sheetName val="세부내역서"/>
      <sheetName val="1"/>
      <sheetName val="특수선일위대가"/>
      <sheetName val="콘크리트타설집계표"/>
      <sheetName val="소방"/>
      <sheetName val="산출내역서집계표"/>
      <sheetName val="RE9604"/>
      <sheetName val="금융비용"/>
      <sheetName val="2"/>
      <sheetName val="일위집계(기존)"/>
      <sheetName val="BQ"/>
      <sheetName val="5. 현장관리비(new) "/>
      <sheetName val="Customer Databas"/>
      <sheetName val="일위대가(1)"/>
      <sheetName val="일위목록데이타"/>
      <sheetName val="돈암사업"/>
      <sheetName val="2.2_오피스텔(12~32F)"/>
      <sheetName val="설내역서 "/>
      <sheetName val="식재가격"/>
      <sheetName val="식재총괄"/>
      <sheetName val="인천제철"/>
      <sheetName val="현장별"/>
      <sheetName val="간접비"/>
      <sheetName val="기본일위"/>
      <sheetName val="5_ 현장관리비_new_ "/>
      <sheetName val="양덕동"/>
      <sheetName val="원도급"/>
      <sheetName val="하도급"/>
      <sheetName val="기성내역"/>
      <sheetName val="1.취수장"/>
      <sheetName val="일반공사"/>
      <sheetName val="하도내역_(철콘)"/>
      <sheetName val="입출재고현황_(2)"/>
      <sheetName val="노무비_근거"/>
      <sheetName val="임율_Data"/>
      <sheetName val="조건표_(2)"/>
      <sheetName val="목차_"/>
      <sheetName val="1_설계기준"/>
      <sheetName val="7__현장관리비_"/>
      <sheetName val=" 갑지"/>
      <sheetName val="집 계 표"/>
      <sheetName val="계측기"/>
      <sheetName val="인계"/>
      <sheetName val="경산"/>
      <sheetName val="부하계산서"/>
      <sheetName val="일용직6월"/>
      <sheetName val="자재일람"/>
      <sheetName val="입력정보"/>
      <sheetName val="설 계"/>
      <sheetName val="초기화면"/>
      <sheetName val="총 원가계산"/>
      <sheetName val="경비"/>
      <sheetName val="총괄"/>
      <sheetName val="방배동내역(리라)"/>
      <sheetName val="현장경비"/>
      <sheetName val="건축공사집계표"/>
      <sheetName val="방배동내역 (총괄)"/>
      <sheetName val="부대공사총괄"/>
      <sheetName val="단가산출(T)"/>
      <sheetName val="공사원가계산서"/>
      <sheetName val="재료집계표"/>
      <sheetName val="차수"/>
      <sheetName val="월별손익"/>
      <sheetName val="일용직"/>
      <sheetName val="인원계획"/>
      <sheetName val="골조"/>
      <sheetName val="U-TYPE(1)"/>
      <sheetName val="일위대가집계"/>
      <sheetName val="단가대비표"/>
      <sheetName val="N賃率-職"/>
      <sheetName val="코드"/>
      <sheetName val="여과지동"/>
      <sheetName val="기초자료"/>
      <sheetName val="기자재비"/>
      <sheetName val="교각계산"/>
      <sheetName val="700seg"/>
      <sheetName val="내역서2안"/>
      <sheetName val="CONCRETE"/>
      <sheetName val="원가계산서(변경)"/>
      <sheetName val="하중계산"/>
      <sheetName val="철근량"/>
      <sheetName val="단중표"/>
      <sheetName val="Code"/>
      <sheetName val="입력"/>
      <sheetName val="갑지(추정)"/>
      <sheetName val="이형관중량"/>
      <sheetName val="일위대가(목록)"/>
      <sheetName val="산근(목록)"/>
      <sheetName val="COVER"/>
      <sheetName val="플랜트 설치"/>
      <sheetName val="일위대가목록(ems)"/>
      <sheetName val="전도금월정금액"/>
      <sheetName val="법면"/>
      <sheetName val="부대공"/>
      <sheetName val="구조물공"/>
      <sheetName val="포장공"/>
      <sheetName val="배수공1"/>
      <sheetName val="일위대가(가설)"/>
      <sheetName val="측량요율"/>
      <sheetName val="자재대"/>
      <sheetName val="점검총괄"/>
      <sheetName val="시중노임단가"/>
      <sheetName val="정렬"/>
      <sheetName val="퍼스트"/>
      <sheetName val="변경내역"/>
      <sheetName val="감액총괄표"/>
      <sheetName val="옥외배관기본공량"/>
      <sheetName val="대비2"/>
      <sheetName val="옥외외등집계표"/>
      <sheetName val="추가일위대가"/>
      <sheetName val="개산공사비"/>
      <sheetName val="COVER-P"/>
      <sheetName val="자동제어"/>
      <sheetName val="화전내"/>
      <sheetName val="대치판정"/>
      <sheetName val="70%"/>
      <sheetName val="일위총괄표"/>
      <sheetName val="기계"/>
      <sheetName val="252K444"/>
      <sheetName val="일위대가 집계표"/>
      <sheetName val="주요항목별"/>
      <sheetName val="선정요령"/>
      <sheetName val="J直材4"/>
      <sheetName val="전체내역서"/>
      <sheetName val="전기내역서"/>
      <sheetName val="자재수량"/>
      <sheetName val="1공구 건정토건 토공"/>
      <sheetName val="1공구 건정토건 철콘"/>
      <sheetName val="도급표지 "/>
      <sheetName val="부대표지"/>
      <sheetName val="도급표지  (4)"/>
      <sheetName val="부대표지 (4)"/>
      <sheetName val="도급표지  (3)"/>
      <sheetName val="부대표지 (3)"/>
      <sheetName val="도급표지  (2)"/>
      <sheetName val="부대표지 (2)"/>
      <sheetName val="세로"/>
      <sheetName val="토  목"/>
      <sheetName val="조  경"/>
      <sheetName val="전 기"/>
      <sheetName val="건  축"/>
      <sheetName val="건축설비"/>
      <sheetName val="제어계측"/>
      <sheetName val="Sheet4"/>
      <sheetName val="Sheet5"/>
      <sheetName val="Sheet6"/>
      <sheetName val="Sheet16"/>
      <sheetName val="보도내역 (3)"/>
      <sheetName val="Module1"/>
      <sheetName val="Qheet6"/>
      <sheetName val="총괄-1"/>
      <sheetName val="단가산출서"/>
      <sheetName val="공사개요"/>
      <sheetName val="주차구획선수량"/>
      <sheetName val="자재단가비교표"/>
      <sheetName val="개요"/>
      <sheetName val="부대tu"/>
      <sheetName val="목차"/>
      <sheetName val="정부노임단가"/>
      <sheetName val="A-4"/>
      <sheetName val="금호"/>
      <sheetName val="하조서"/>
      <sheetName val="한강운반비"/>
      <sheetName val="서∼군(2)"/>
      <sheetName val="가도공"/>
      <sheetName val="변경비교-을"/>
      <sheetName val="6공구(당초)"/>
      <sheetName val="품의서"/>
      <sheetName val="데리네이타현황"/>
      <sheetName val="재개발"/>
      <sheetName val="내역(최종본4.5)"/>
      <sheetName val="SP-B1"/>
      <sheetName val="토적집계"/>
      <sheetName val="98NS-N"/>
      <sheetName val="소야공정계획표"/>
      <sheetName val="45,46"/>
      <sheetName val="기초코드"/>
      <sheetName val="1.수인터널"/>
      <sheetName val="일위대가표"/>
      <sheetName val="보할"/>
      <sheetName val="공업용수관로"/>
      <sheetName val="일위(토목)"/>
      <sheetName val="물량표"/>
      <sheetName val="낙찰표"/>
      <sheetName val="입적표"/>
      <sheetName val="지주설치제원"/>
      <sheetName val="준공조서갑지"/>
      <sheetName val="실행내역서"/>
      <sheetName val="98지급계획"/>
      <sheetName val="수문일1"/>
      <sheetName val="가시설"/>
      <sheetName val="시공여유율"/>
      <sheetName val="부대내역"/>
      <sheetName val="SANTOGO"/>
      <sheetName val="흥양2교토공집계표"/>
      <sheetName val="eq_data"/>
      <sheetName val="ELECTRIC"/>
      <sheetName val="전기공사"/>
      <sheetName val="AS포장복구 "/>
      <sheetName val="건축내역서"/>
      <sheetName val="Dae_Jiju"/>
      <sheetName val="Sikje_ingun"/>
      <sheetName val="TREE_D"/>
      <sheetName val="단가비교표"/>
      <sheetName val="입력시트"/>
      <sheetName val="장비집계"/>
      <sheetName val="결과조달"/>
      <sheetName val="원본(갑지)"/>
      <sheetName val="3차준공"/>
      <sheetName val="입찰품의서"/>
      <sheetName val="토사(PE)"/>
      <sheetName val="날개벽"/>
      <sheetName val="choose"/>
      <sheetName val="개인별 순위표"/>
      <sheetName val="실행(ALT1)"/>
      <sheetName val="동천하상준설"/>
      <sheetName val="제출내역 (2)"/>
      <sheetName val="환율change"/>
      <sheetName val="GRDBS"/>
      <sheetName val="견적대비표"/>
      <sheetName val="Y-WORK"/>
      <sheetName val="4 LINE"/>
      <sheetName val="7 th"/>
      <sheetName val="C10집계2"/>
      <sheetName val="6_ 안전관리비"/>
      <sheetName val="기초단가"/>
      <sheetName val="입력데이타(비인쇄용)"/>
      <sheetName val="자  재"/>
      <sheetName val="건축외주"/>
      <sheetName val="노원열병합  건축공사기성내역서"/>
      <sheetName val="케이블규격"/>
      <sheetName val="외주대비 -석축_x0000__x0000__x0000__x0000__x0000__x0012_[후다내역.XLS]견적표지 (3"/>
      <sheetName val="표지_(3)1"/>
      <sheetName val="표지_(2)1"/>
      <sheetName val="교각집계_(2)1"/>
      <sheetName val="교각토공_(2)1"/>
      <sheetName val="교각철근_(2)1"/>
      <sheetName val="외주대비_-석축1"/>
      <sheetName val="외주대비-구조물_(2)1"/>
      <sheetName val="견적표지_(3)1"/>
      <sheetName val="_HIT-&gt;HMC_견적(3900)1"/>
      <sheetName val="일__위__대__가__목__록1"/>
      <sheetName val="교각토공__2_1"/>
      <sheetName val="3_공통공사대비1"/>
      <sheetName val="6__안전관리비1"/>
      <sheetName val="6PILE__(돌출)1"/>
      <sheetName val="HRSG_SMALL072201"/>
      <sheetName val="준검_내역서1"/>
      <sheetName val="97년_추정1"/>
      <sheetName val="2차전체변경예정_(2)"/>
      <sheetName val="BSD_(2)"/>
      <sheetName val="토공유동표(전체_당초)"/>
      <sheetName val="단면_(2)"/>
      <sheetName val="b_balju_(2)"/>
      <sheetName val="8_PILE__(돌출)"/>
      <sheetName val="8_현장관리비"/>
      <sheetName val="7_안전관리비"/>
      <sheetName val="중기조종사_단위단가"/>
      <sheetName val="ROOF(ALKALI)"/>
      <sheetName val="CM 1"/>
      <sheetName val="전기실-1"/>
      <sheetName val="MATRLDATA"/>
      <sheetName val="Print"/>
      <sheetName val="9.1지하2층하부보"/>
      <sheetName val="단계별내역 (2)"/>
      <sheetName val="데이타"/>
      <sheetName val="식재인부"/>
      <sheetName val="2.2 띠장의 설계"/>
      <sheetName val="FACTOR"/>
      <sheetName val="Sheet1 (2)"/>
      <sheetName val="인건비"/>
      <sheetName val="일대"/>
      <sheetName val="증감대비"/>
      <sheetName val="말뚝지지력산정"/>
      <sheetName val="기술부 VENDOR LIST"/>
      <sheetName val="공통(20-91)"/>
      <sheetName val="제수변수량"/>
      <sheetName val="COVERSHEET"/>
      <sheetName val="할증 "/>
      <sheetName val="분전반"/>
      <sheetName val="특별"/>
      <sheetName val="수리결과"/>
      <sheetName val="일위1"/>
      <sheetName val="기계경비일람"/>
      <sheetName val="B"/>
      <sheetName val="9GNG운반"/>
      <sheetName val="48평단가"/>
      <sheetName val="57단가"/>
      <sheetName val="54평단가"/>
      <sheetName val="66평단가"/>
      <sheetName val="61단가"/>
      <sheetName val="89평단가"/>
      <sheetName val="84평단가"/>
      <sheetName val="현장관리비데이타"/>
      <sheetName val="Baby일위대가"/>
      <sheetName val="샘플표지"/>
      <sheetName val="s"/>
      <sheetName val="시운전연료비"/>
      <sheetName val="지원사무소원가배부내역"/>
      <sheetName val="4.2.1 마루높이 검토"/>
      <sheetName val="수량산출목록표"/>
      <sheetName val="WING3"/>
      <sheetName val="VE절감"/>
      <sheetName val="청주(철골발주의뢰서)"/>
      <sheetName val="관개"/>
      <sheetName val="설비"/>
      <sheetName val="4.일위대가"/>
      <sheetName val="관로분포도"/>
      <sheetName val="일위대가목록(기계)"/>
      <sheetName val="터파기및재료"/>
      <sheetName val="총체"/>
      <sheetName val="시설,관리하위"/>
      <sheetName val="MODELING"/>
      <sheetName val="건축내역"/>
      <sheetName val="마산월령동골조물량변경"/>
      <sheetName val="환산"/>
      <sheetName val="호표"/>
      <sheetName val="남양내역"/>
      <sheetName val="실행내역_원본"/>
      <sheetName val="GEN"/>
      <sheetName val="확약서"/>
      <sheetName val="대운반(철재)"/>
      <sheetName val="기안"/>
      <sheetName val="건축공사"/>
      <sheetName val="가설건물"/>
      <sheetName val="원가계산"/>
      <sheetName val="공종보합"/>
      <sheetName val="출력원가"/>
      <sheetName val="공종원가"/>
      <sheetName val="총괄원가"/>
      <sheetName val="아파트"/>
      <sheetName val="상가,복지관"/>
      <sheetName val="주차장"/>
      <sheetName val="경비실"/>
      <sheetName val="BOX 본체"/>
      <sheetName val="잔수량(작성)"/>
      <sheetName val="내역(설계)"/>
      <sheetName val="보도경계블럭"/>
      <sheetName val="6호기"/>
      <sheetName val="2.1외주"/>
      <sheetName val="2.3노무"/>
      <sheetName val="2.4자재"/>
      <sheetName val="2.2장비"/>
      <sheetName val="2.5경비"/>
      <sheetName val="2.6수목대"/>
      <sheetName val="기계경비"/>
      <sheetName val="3련 BOX"/>
      <sheetName val="중기사용료"/>
      <sheetName val="골조시행"/>
      <sheetName val="소방사항"/>
      <sheetName val="방음벽기초"/>
      <sheetName val="도수로집계"/>
      <sheetName val="단가삐출"/>
      <sheetName val="원하대비"/>
      <sheetName val="예산변경원인분석"/>
      <sheetName val="unit 4"/>
      <sheetName val="일일현황"/>
      <sheetName val="년차"/>
      <sheetName val="Ⅱ1-0타"/>
      <sheetName val="횡배위치"/>
      <sheetName val="단위목록"/>
      <sheetName val="자재운반단가일람표"/>
      <sheetName val="기계경비목록1"/>
      <sheetName val="깨기"/>
      <sheetName val="흄관수량"/>
      <sheetName val="PROCURE"/>
      <sheetName val="우수공,맨홀,집수정"/>
      <sheetName val="주소"/>
      <sheetName val="메서,변+증"/>
      <sheetName val="명일작업계획 (3)"/>
      <sheetName val="맨홀수량산출(A-LINE)"/>
      <sheetName val="세골재  T2 변경 현황"/>
      <sheetName val="STEEL BOX 단면설계(SEC.8)"/>
      <sheetName val="유림총괄"/>
      <sheetName val="단"/>
      <sheetName val="자료"/>
      <sheetName val="원가(칠곡다부)"/>
      <sheetName val="다부IC내역"/>
      <sheetName val="원가(재방송)"/>
      <sheetName val="재방송"/>
      <sheetName val="다부내역"/>
      <sheetName val="읍내터널"/>
      <sheetName val="칠곡IC내역"/>
      <sheetName val="VXXXXX"/>
      <sheetName val="내역집계표"/>
      <sheetName val="내역서 (3)"/>
      <sheetName val="대가"/>
      <sheetName val="산출양식"/>
      <sheetName val="대가목록"/>
      <sheetName val="산출양식 (2)"/>
      <sheetName val="토목원가계산서"/>
      <sheetName val="토목원가"/>
      <sheetName val="집계장"/>
      <sheetName val="제외공종"/>
      <sheetName val="선급금사용계획서"/>
      <sheetName val="사용세부내역"/>
      <sheetName val="공사비증감대비표"/>
      <sheetName val="전체산출내역서갑(변경) "/>
      <sheetName val="산출내역서을(변경)"/>
      <sheetName val="전체세부(이설도로)"/>
      <sheetName val="전체세부(연결도로)"/>
      <sheetName val="전체원가계산서(변경)"/>
      <sheetName val="용역비"/>
      <sheetName val="취·현"/>
      <sheetName val="취·투"/>
      <sheetName val="토·집"/>
      <sheetName val="배·집"/>
      <sheetName val="기·집30(보고)"/>
      <sheetName val="기·집30(확정)"/>
      <sheetName val="기·내30(확정)"/>
      <sheetName val="A.터파기공"/>
      <sheetName val="B.측·집"/>
      <sheetName val="배(자·집) (2)"/>
      <sheetName val="배(철·집)"/>
      <sheetName val="배(암·유)"/>
      <sheetName val="배(시·골)"/>
      <sheetName val="2.01측·터·집"/>
      <sheetName val="V·집"/>
      <sheetName val="V·현"/>
      <sheetName val="산·집"/>
      <sheetName val="산·현"/>
      <sheetName val="L·집"/>
      <sheetName val="L·현"/>
      <sheetName val="맹·집"/>
      <sheetName val="맹·현"/>
      <sheetName val="C배·집"/>
      <sheetName val="횡·집"/>
      <sheetName val="흄·집"/>
      <sheetName val="횡·조"/>
      <sheetName val="종·배"/>
      <sheetName val="종·조"/>
      <sheetName val="배·면"/>
      <sheetName val="배·날"/>
      <sheetName val="횡·날"/>
      <sheetName val="콘집·수"/>
      <sheetName val="흙쌓·수"/>
      <sheetName val="땅깍·수"/>
      <sheetName val="땅깍·수 (1-1)"/>
      <sheetName val="집·조10"/>
      <sheetName val="집·조6"/>
      <sheetName val="비·보"/>
      <sheetName val="집·조8"/>
      <sheetName val="암·재"/>
      <sheetName val="암·토"/>
      <sheetName val="암·철"/>
      <sheetName val="본·수"/>
      <sheetName val="2+126"/>
      <sheetName val="평날·수"/>
      <sheetName val="0-52 "/>
      <sheetName val="콘·다 (2)"/>
      <sheetName val="기·집 (2)"/>
      <sheetName val="콘·다 (3)"/>
      <sheetName val="콘·현"/>
      <sheetName val="소·집"/>
      <sheetName val="소·현"/>
      <sheetName val="집·거"/>
      <sheetName val="집·연"/>
      <sheetName val="도·집"/>
      <sheetName val="성도1"/>
      <sheetName val="공사비"/>
      <sheetName val="가드레일산근"/>
      <sheetName val="수량집계표"/>
      <sheetName val="수량"/>
      <sheetName val="단가비교"/>
      <sheetName val="적용2002"/>
      <sheetName val="기초병원총괄표"/>
      <sheetName val="기초병원원가"/>
      <sheetName val="기초병원내역집계표"/>
      <sheetName val="기초(토목)"/>
      <sheetName val="기초(건축)"/>
      <sheetName val="기초(기계)"/>
      <sheetName val="기초(전기)"/>
      <sheetName val="기초(통신)"/>
      <sheetName val="감액총괄(계약적용)"/>
      <sheetName val="감액원가계산(계약적용)"/>
      <sheetName val="삭감내역집계표"/>
      <sheetName val="건축,토목감액(계약적용)"/>
      <sheetName val="기계,전기감액"/>
      <sheetName val="내역비교"/>
      <sheetName val="병원내역집계표 (2)"/>
      <sheetName val="설계기계"/>
      <sheetName val="설계통신"/>
      <sheetName val="설계전기"/>
      <sheetName val="설계기준삭감(기,전)"/>
      <sheetName val="설계내역집계표"/>
      <sheetName val="b_balju_cho"/>
      <sheetName val="실행총괄 "/>
      <sheetName val="토목"/>
      <sheetName val="본체"/>
      <sheetName val="[IL-3.XLSY갑지"/>
      <sheetName val=""/>
      <sheetName val="설비내역서"/>
      <sheetName val="CON'C"/>
      <sheetName val="도급내역서(재노경)"/>
      <sheetName val="4.일위대가목차"/>
      <sheetName val="96노임기준"/>
      <sheetName val="기계경비(시간당)"/>
      <sheetName val="램머"/>
      <sheetName val="내역_ver1.0"/>
      <sheetName val="2000,9월 일위"/>
      <sheetName val="단가일람표"/>
      <sheetName val="IL-3"/>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공사비총괄표"/>
      <sheetName val="차수공개요"/>
      <sheetName val="재료"/>
      <sheetName val="설계산출기초"/>
      <sheetName val="도급예산내역서봉투"/>
      <sheetName val="설계산출표지"/>
      <sheetName val="도급예산내역서총괄표"/>
      <sheetName val="을부담운반비"/>
      <sheetName val="운반비산출"/>
      <sheetName val="매출현황"/>
      <sheetName val="단가 "/>
      <sheetName val="보온일위"/>
      <sheetName val="49일위"/>
      <sheetName val="22일위"/>
      <sheetName val="49수량"/>
      <sheetName val="단가비교표(노무)"/>
      <sheetName val="수목표준대가"/>
      <sheetName val="변경품셈총괄"/>
      <sheetName val="고창터널(고창방향)"/>
      <sheetName val="변압기 및 발전기 용량"/>
      <sheetName val="냉천부속동"/>
      <sheetName val="공종단가"/>
      <sheetName val="조도계산서 (도서)"/>
      <sheetName val="암거단위"/>
      <sheetName val="보증수수료산출"/>
      <sheetName val="총공사내역서"/>
      <sheetName val="DAN"/>
      <sheetName val="백호우계수"/>
      <sheetName val="설직재-1"/>
      <sheetName val="기흥하도용"/>
      <sheetName val="대포2교접속"/>
      <sheetName val="천방교접속"/>
      <sheetName val="실행예산서"/>
      <sheetName val="BQ(실행)"/>
      <sheetName val="일반전기(2단지-을지)"/>
      <sheetName val="단가조사"/>
      <sheetName val="토목공사"/>
      <sheetName val="일위대가(4층원격)"/>
      <sheetName val="BM"/>
      <sheetName val="찍기"/>
      <sheetName val="의왕내역"/>
      <sheetName val="세부내역"/>
      <sheetName val="단가대비"/>
      <sheetName val="총괄집계표"/>
      <sheetName val="인수공규격"/>
      <sheetName val="단가(1)"/>
      <sheetName val="원가"/>
      <sheetName val="적용단위길이"/>
      <sheetName val="일위대가(건축)"/>
      <sheetName val="빌딩 안내"/>
      <sheetName val="기계공사비집계(원안)"/>
      <sheetName val="48단가"/>
      <sheetName val="CABLE"/>
      <sheetName val="CABLE (2)"/>
      <sheetName val="일위_파일"/>
      <sheetName val="연결임시"/>
      <sheetName val="접지수량"/>
      <sheetName val="G.R300경비"/>
      <sheetName val="교수설계"/>
      <sheetName val="공종구간"/>
      <sheetName val="조경일람"/>
      <sheetName val="49단가"/>
      <sheetName val="구간산출"/>
      <sheetName val="부하LOAD"/>
      <sheetName val="노임단가산출근거"/>
      <sheetName val="COST"/>
      <sheetName val="항목등록"/>
      <sheetName val="원가계산서(남측)"/>
      <sheetName val="신고분기설정참고"/>
      <sheetName val="거래처자료등록"/>
      <sheetName val="조도계산"/>
      <sheetName val="국내조달(통합-1)"/>
      <sheetName val="상시"/>
      <sheetName val="주beam"/>
      <sheetName val="9811"/>
      <sheetName val="출력용"/>
      <sheetName val="단가대비표 (3)"/>
      <sheetName val="하부철근수량"/>
      <sheetName val="연결관산출조서"/>
      <sheetName val="내역서적용수량"/>
      <sheetName val="계획집계"/>
      <sheetName val="기계물량"/>
      <sheetName val="단가목록"/>
      <sheetName val="비탈면보호공수량산출"/>
      <sheetName val="준공검사원(갑)"/>
      <sheetName val="기성내역서(을) (2)"/>
      <sheetName val="전기일위대가"/>
      <sheetName val="영신토건물가변동"/>
      <sheetName val="변수값"/>
      <sheetName val="중기상차"/>
      <sheetName val="AS복구"/>
      <sheetName val="중기터파기"/>
      <sheetName val="1단계 (2)"/>
      <sheetName val="L_RPTA05_목록"/>
      <sheetName val="동원인원"/>
      <sheetName val="2.1  노무비 평균단가산출"/>
      <sheetName val="예산명세서"/>
      <sheetName val="입상내역"/>
      <sheetName val="단가일람"/>
      <sheetName val="3.공사비(07년노임단가)"/>
      <sheetName val="3.공사비(단가조사표)"/>
      <sheetName val="3.공사비(물량산출표)"/>
      <sheetName val="3.공사비(일위대가표목록)"/>
      <sheetName val="3.공사비(일위대가표)"/>
      <sheetName val="견"/>
      <sheetName val="#3_일위대가목록"/>
      <sheetName val="Macro(차단기)"/>
      <sheetName val="띘랷랷랷"/>
      <sheetName val="TRE TABLE"/>
      <sheetName val="Requirement(Work Crew)"/>
      <sheetName val="계획"/>
      <sheetName val="계획세부"/>
      <sheetName val="사용내역서"/>
      <sheetName val="항목별내역서"/>
      <sheetName val="안전담당자"/>
      <sheetName val="유도원"/>
      <sheetName val="안전사진"/>
      <sheetName val="대전-교대(A1-A2)"/>
      <sheetName val="7단가"/>
      <sheetName val="9509"/>
      <sheetName val="총공사원가"/>
      <sheetName val="건축공사원가"/>
      <sheetName val="설비공사원가"/>
      <sheetName val="견적서"/>
      <sheetName val="배관공사기초자료"/>
      <sheetName val="Ekog10"/>
      <sheetName val="AL공사(원)"/>
      <sheetName val="내역서1"/>
      <sheetName val="22수량"/>
      <sheetName val="품목현황"/>
      <sheetName val="출고대장"/>
      <sheetName val="바닥판"/>
      <sheetName val="입력DATA"/>
      <sheetName val="asd"/>
      <sheetName val="★도급내역"/>
      <sheetName val="back-data"/>
      <sheetName val="인월수표"/>
      <sheetName val="중기가격"/>
      <sheetName val="분전함신설"/>
      <sheetName val="접지1종"/>
      <sheetName val="단위수량"/>
      <sheetName val="진입도로B (2)"/>
      <sheetName val="백암비스타내역"/>
      <sheetName val="수목데이타 "/>
      <sheetName val="2.냉난방설비공사"/>
      <sheetName val="7.자동제어공사"/>
      <sheetName val="중강당 내역"/>
      <sheetName val="제-노임"/>
      <sheetName val="AV시스템"/>
      <sheetName val="guard(mac)"/>
      <sheetName val="COPING"/>
      <sheetName val="전체분2회변경"/>
      <sheetName val="산출근거(복구)"/>
      <sheetName val="영창26"/>
      <sheetName val="웅진교-S2"/>
      <sheetName val="횡배수관집현황(2공구)"/>
      <sheetName val="남양주부대"/>
      <sheetName val="기초자료입력및 K치 확인"/>
      <sheetName val="ES조서출력하기"/>
      <sheetName val="등록자료"/>
      <sheetName val="역T형교대(PILE기초)"/>
      <sheetName val="실행내역 "/>
      <sheetName val="산근"/>
      <sheetName val="수원역(전체분)설계서"/>
      <sheetName val="단가조사-2"/>
      <sheetName val="자재 단가 비교표(견적)"/>
      <sheetName val="자재 단가 비교표"/>
      <sheetName val="BDATA"/>
      <sheetName val="지하"/>
      <sheetName val="건설기계목록"/>
      <sheetName val="일위대가_목록"/>
      <sheetName val="재료단가"/>
      <sheetName val="시중노임"/>
      <sheetName val="지불내역1"/>
      <sheetName val="지질조사"/>
      <sheetName val="암거단위-1련"/>
      <sheetName val="의뢰내역서"/>
      <sheetName val="준공내역서표지"/>
      <sheetName val="䂰출양식"/>
      <sheetName val="국별인원"/>
      <sheetName val="Bid Summary"/>
      <sheetName val="이동시 예상비용"/>
      <sheetName val="Seg 1DE비용"/>
      <sheetName val="Transit 비용_감가상각미포함"/>
      <sheetName val="맨홀조서"/>
      <sheetName val="단가조사서"/>
      <sheetName val="48수량"/>
      <sheetName val="내역서 (2)"/>
      <sheetName val="98수문일위"/>
      <sheetName val="단가비교표_공통1"/>
      <sheetName val="내역(원안-대안)"/>
      <sheetName val="산출목록표"/>
      <sheetName val="전화공사 공량 및 집계표"/>
      <sheetName val="공사착공계"/>
      <sheetName val="참조 (2)"/>
      <sheetName val="6. 직접경비"/>
      <sheetName val="노임이"/>
      <sheetName val="이토변실(A3-LINE)"/>
      <sheetName val="조경"/>
      <sheetName val="횡배수관재료-"/>
      <sheetName val="계산서(직선부)"/>
      <sheetName val="포장재료집계표"/>
      <sheetName val="콘크리트측구연장"/>
      <sheetName val="-몰탈콘크리트"/>
      <sheetName val="-배수구조물공토공"/>
      <sheetName val="MAIN"/>
      <sheetName val="부표총괄"/>
      <sheetName val="일대목차"/>
      <sheetName val="ITEM"/>
      <sheetName val="단가(보완)"/>
      <sheetName val="대가 (보완)"/>
      <sheetName val="기계경비목록"/>
      <sheetName val="몰탈재료산출"/>
      <sheetName val="3.자재비(총괄)"/>
      <sheetName val="제출내역"/>
      <sheetName val="철콘공사"/>
      <sheetName val="내역서_(3)"/>
      <sheetName val="산출양식_(2)"/>
      <sheetName val="전체산출내역서갑(변경)_"/>
      <sheetName val="A_터파기공"/>
      <sheetName val="B_측·집"/>
      <sheetName val="배(자·집)_(2)"/>
      <sheetName val="2_01측·터·집"/>
      <sheetName val="땅깍·수_(1-1)"/>
      <sheetName val="0-52_"/>
      <sheetName val="콘·다_(2)"/>
      <sheetName val="기·집_(2)"/>
      <sheetName val="콘·다_(3)"/>
      <sheetName val="병원내역집계표_(2)"/>
      <sheetName val="실행총괄_"/>
      <sheetName val="[IL-3_XLSY갑지"/>
      <sheetName val="품목납기"/>
      <sheetName val="정공공사"/>
      <sheetName val="단가기준"/>
      <sheetName val="횡배수관수량집계"/>
      <sheetName val="우,오수"/>
      <sheetName val="유의사항"/>
      <sheetName val="현장설명"/>
      <sheetName val="특별조건"/>
      <sheetName val="토공갑"/>
      <sheetName val="구조물갑"/>
      <sheetName val="투찰계획서"/>
      <sheetName val="실행"/>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99총공사내역서"/>
      <sheetName val="평야부단가"/>
      <sheetName val="예산서"/>
      <sheetName val="오동"/>
      <sheetName val="대조"/>
      <sheetName val="나한"/>
      <sheetName val="단가대비표(계측)"/>
      <sheetName val="공정외주"/>
      <sheetName val="제조 경영"/>
      <sheetName val="36단가"/>
      <sheetName val="36수량"/>
      <sheetName val="메인거더-크로스빔200연결부"/>
      <sheetName val="인건비 "/>
      <sheetName val="기본자료"/>
      <sheetName val="설계서을"/>
      <sheetName val="을지"/>
      <sheetName val="EQ-R1"/>
      <sheetName val="L-type"/>
      <sheetName val="bearing"/>
      <sheetName val="조내역"/>
      <sheetName val="부안일위"/>
      <sheetName val="C지구"/>
      <sheetName val="사내도로"/>
      <sheetName val="4.전기"/>
      <sheetName val="노 무 비"/>
      <sheetName val="노임단가표"/>
      <sheetName val="결선list"/>
      <sheetName val="위치도1"/>
      <sheetName val="자재단가-1"/>
      <sheetName val="갑지1"/>
      <sheetName val="도급정산"/>
      <sheetName val="제출내역_(2)"/>
      <sheetName val="4_일위대가목차"/>
      <sheetName val="내역_ver1_0"/>
      <sheetName val="1_노무비명세서(해동)"/>
      <sheetName val="1_노무비명세서(토목)"/>
      <sheetName val="2_노무비명세서(해동)"/>
      <sheetName val="2_노무비명세서(수직보호망)"/>
      <sheetName val="2_노무비명세서(난간대)"/>
      <sheetName val="2_사진대지"/>
      <sheetName val="3_사진대지"/>
      <sheetName val="2000,9월_일위"/>
      <sheetName val="DATA_입력란"/>
      <sheetName val="제잡비집계"/>
      <sheetName val="간접1"/>
      <sheetName val="가로등내역서"/>
      <sheetName val="내역서(토목)"/>
      <sheetName val="미납품 현황"/>
      <sheetName val="신설개소별 총집계표(동해-배전)"/>
      <sheetName val="SSMITM"/>
      <sheetName val="4동급수"/>
      <sheetName val="기둥(원형)"/>
      <sheetName val="cctv예산대비"/>
      <sheetName val="라이닝폼예산대비내역"/>
      <sheetName val="MP MOB"/>
      <sheetName val="장비가동"/>
      <sheetName val="자동세륜기"/>
      <sheetName val="사업개요"/>
      <sheetName val="현장관리비_입력"/>
      <sheetName val="조건"/>
      <sheetName val="계정"/>
      <sheetName val="전 체"/>
      <sheetName val="일집"/>
      <sheetName val="배수관공"/>
      <sheetName val="소비자가"/>
      <sheetName val="대공종"/>
      <sheetName val="0.0ControlSheet"/>
      <sheetName val="0.1keyAssumption"/>
      <sheetName val="현장관리"/>
      <sheetName val="횡배수관토공수량"/>
      <sheetName val="접속도로1"/>
      <sheetName val="1공구_건정토건_토공"/>
      <sheetName val="1공구_건정토건_철콘"/>
      <sheetName val="도급표지_"/>
      <sheetName val="도급표지__(4)"/>
      <sheetName val="부대표지_(4)"/>
      <sheetName val="도급표지__(3)"/>
      <sheetName val="부대표지_(3)"/>
      <sheetName val="도급표지__(2)"/>
      <sheetName val="부대표지_(2)"/>
      <sheetName val="토__목"/>
      <sheetName val="조__경"/>
      <sheetName val="전_기"/>
      <sheetName val="건__축"/>
      <sheetName val="보도내역_(3)"/>
      <sheetName val="인건-측정"/>
      <sheetName val="BJJIN"/>
      <sheetName val="공제구간조서"/>
      <sheetName val="전체_1설계"/>
      <sheetName val="수로단위수량"/>
      <sheetName val="A-7-1LINE(수량)"/>
      <sheetName val="상-교대(A1-A2)"/>
      <sheetName val="기성신청"/>
      <sheetName val="하수급견적대비"/>
      <sheetName val="공문(신)"/>
      <sheetName val="APT"/>
      <sheetName val="STAND20"/>
      <sheetName val="부하(성남)"/>
      <sheetName val="강교(Sub)"/>
      <sheetName val="배수통관(좌)"/>
      <sheetName val="맨홀수량"/>
      <sheetName val="전차선로 물량표"/>
      <sheetName val="TYPE-A"/>
      <sheetName val="위치조서"/>
      <sheetName val="광산내역"/>
      <sheetName val="2000년하반기"/>
      <sheetName val="4.내진설계"/>
      <sheetName val="공사"/>
      <sheetName val="현장별계약현황('98.10.31)"/>
      <sheetName val="4)유동표"/>
      <sheetName val="충주"/>
      <sheetName val="구의33고"/>
      <sheetName val="전신"/>
      <sheetName val="wall"/>
      <sheetName val="설계내역서"/>
      <sheetName val="96보완계획7.12"/>
      <sheetName val="배관단가조사서"/>
      <sheetName val="교각1"/>
      <sheetName val="type-F"/>
      <sheetName val="설계예산"/>
      <sheetName val="전신환매도율"/>
      <sheetName val="손익현황"/>
      <sheetName val="현황CODE"/>
      <sheetName val="교대(A1)"/>
      <sheetName val="I一般比"/>
      <sheetName val="관일"/>
      <sheetName val="투찰(하수)"/>
      <sheetName val="현대물량"/>
      <sheetName val="nys"/>
      <sheetName val="일위대가(계측기설치)"/>
      <sheetName val="설계조건"/>
      <sheetName val="부재력정리"/>
      <sheetName val="최초침전지집계표"/>
      <sheetName val="TB-내역서"/>
      <sheetName val="EQUIP-H"/>
      <sheetName val="200"/>
      <sheetName val="신대방33(적용)"/>
      <sheetName val="구천"/>
      <sheetName val="평3"/>
      <sheetName val="수량조서"/>
      <sheetName val="현황산출서"/>
      <sheetName val="부대입찰 내역서"/>
      <sheetName val=" 총괄표"/>
      <sheetName val="적용대가"/>
      <sheetName val="공종별산출내역서"/>
      <sheetName val="수자재단위당"/>
      <sheetName val="자재목록"/>
      <sheetName val="중기목록"/>
      <sheetName val="노임목록"/>
      <sheetName val="제잡비.xls"/>
      <sheetName val="Eq. Mobilization"/>
      <sheetName val="3BL공동구 수량"/>
      <sheetName val="가격조사서"/>
      <sheetName val="토공(우물통,기타) "/>
      <sheetName val="명단"/>
      <sheetName val="포장단면별단위수량"/>
      <sheetName val="2.고용보험료산출근거"/>
      <sheetName val="세금자료"/>
      <sheetName val="연습"/>
      <sheetName val="자재집계표"/>
      <sheetName val="포장공자재집계표"/>
      <sheetName val="토목내역"/>
      <sheetName val="1_수인터널"/>
      <sheetName val="2_대외공문"/>
      <sheetName val="설_계"/>
      <sheetName val="AS포장복구_"/>
      <sheetName val="내역(최종본4_5)"/>
      <sheetName val="0_0ControlSheet"/>
      <sheetName val="0_1keyAssumption"/>
      <sheetName val="Front"/>
      <sheetName val="건축집계"/>
      <sheetName val="Type(123)"/>
      <sheetName val="전라자금"/>
      <sheetName val="b_yesan"/>
      <sheetName val="횡배수관"/>
      <sheetName val="원가계산 (2)"/>
      <sheetName val="화설내"/>
      <sheetName val="도급b_balju"/>
      <sheetName val="원가서"/>
      <sheetName val="뚝토공"/>
      <sheetName val="건축내역(진해석동)"/>
      <sheetName val="주경기-오배수"/>
      <sheetName val="팔당터널(1공구)"/>
      <sheetName val="VXXXXXXX"/>
      <sheetName val="전기단가조사서"/>
      <sheetName val="설계서"/>
      <sheetName val="총공사비"/>
      <sheetName val="집계표(수배전제조구매)"/>
      <sheetName val="F4-F7"/>
      <sheetName val="장비당단가 (1)"/>
      <sheetName val="Sheet2 (2)"/>
      <sheetName val="업무"/>
      <sheetName val="보고"/>
      <sheetName val="건축-물가변동"/>
      <sheetName val="_REF"/>
      <sheetName val="정보"/>
      <sheetName val="종단계산"/>
      <sheetName val="입적6-10"/>
      <sheetName val="실행간접비용"/>
      <sheetName val="마산방향"/>
      <sheetName val="INPUT(덕도방향-시점)"/>
      <sheetName val="CPM챠트"/>
      <sheetName val="지우지마"/>
      <sheetName val="설계기준"/>
      <sheetName val="내역1"/>
      <sheetName val="DC-O-4-S(설명서)"/>
      <sheetName val="평균터파기고(1-2,ASP)"/>
      <sheetName val="내   역"/>
      <sheetName val="단가(반정1교-원주)"/>
      <sheetName val="주요자재단가"/>
      <sheetName val="각형맨홀"/>
      <sheetName val="본공사"/>
      <sheetName val="자금청구"/>
      <sheetName val="0Title"/>
      <sheetName val="경영혁신본부"/>
      <sheetName val="내역서01"/>
      <sheetName val="프라임 강변역(4,236)"/>
      <sheetName val="집계표(OPTION)"/>
      <sheetName val="물집"/>
      <sheetName val="음료실행"/>
      <sheetName val="하중"/>
      <sheetName val="장비별표(오거보링)(Ø400)(12M)"/>
      <sheetName val="공사비산출내역"/>
      <sheetName val="IW-LIST"/>
      <sheetName val="발주설계서(당초)"/>
      <sheetName val="설-원가"/>
      <sheetName val="변경후원본2"/>
      <sheetName val="콤보박스와 리스트박스의 연결"/>
      <sheetName val="유형처분"/>
      <sheetName val="예산M6-B"/>
      <sheetName val="AB자재단가"/>
      <sheetName val="상세산출"/>
      <sheetName val="울산자금"/>
      <sheetName val="비교1"/>
      <sheetName val="신우"/>
      <sheetName val="강북라우터"/>
      <sheetName val="機器明細(MC)"/>
      <sheetName val="공사분석"/>
      <sheetName val="국내"/>
      <sheetName val="Sheet9"/>
      <sheetName val="건집"/>
      <sheetName val="기집"/>
      <sheetName val="토집"/>
      <sheetName val="조집"/>
      <sheetName val="2000년 공정표"/>
      <sheetName val="입찰보고"/>
      <sheetName val="건축적용원가계산"/>
      <sheetName val="총집계표"/>
      <sheetName val="신공항A-;(원가수정)"/>
      <sheetName val="수 량 명 세 서 - 1"/>
      <sheetName val="견적조건"/>
      <sheetName val="2.교량(신설)"/>
      <sheetName val="5.2코핑"/>
      <sheetName val="현경"/>
      <sheetName val="부대공Ⅱ"/>
      <sheetName val="맨홀(2호)"/>
      <sheetName val="2.건축"/>
      <sheetName val="자재입고내역"/>
      <sheetName val="노임대장(지역주민)"/>
      <sheetName val="노임대장(철근)"/>
      <sheetName val="노임대장(목수)"/>
      <sheetName val="(구조물용역-가람)"/>
      <sheetName val="노임대장(용역-가람)남자"/>
      <sheetName val="노임대장(용역-가람)여자"/>
      <sheetName val="노임대장(방수공)"/>
      <sheetName val="앵커구조계산"/>
      <sheetName val="밸브설치"/>
      <sheetName val="공정표 "/>
      <sheetName val="S12"/>
      <sheetName val="기초(1)"/>
      <sheetName val="P.M 별"/>
      <sheetName val="예산내역서"/>
      <sheetName val="수입"/>
      <sheetName val="TOT"/>
      <sheetName val="1호맨홀수량산출"/>
      <sheetName val="관련자료입력"/>
      <sheetName val="구조물철거타공정이월"/>
      <sheetName val="50-4(2차)"/>
      <sheetName val="철근단면적"/>
      <sheetName val="TBN실행"/>
      <sheetName val="지중자재단가"/>
      <sheetName val="역T형"/>
      <sheetName val="위생기구"/>
      <sheetName val="기계실냉난방"/>
      <sheetName val="4.경비 5.영업외수지"/>
      <sheetName val="TS"/>
      <sheetName val="지급어음"/>
      <sheetName val="최종보고1"/>
      <sheetName val="9-1차이내역"/>
      <sheetName val=" 견적서"/>
      <sheetName val="3월"/>
      <sheetName val="CJE"/>
      <sheetName val="내역서(전기)"/>
      <sheetName val="모래기초"/>
      <sheetName val="전체ﾴ엿서"/>
      <sheetName val="구조물터파기수량집계"/>
      <sheetName val="측구터파기공수량집계"/>
      <sheetName val="배수공 시멘트 및 골재량 산출"/>
      <sheetName val="예산총괄표"/>
      <sheetName val="대림경상68억"/>
      <sheetName val="별표 "/>
      <sheetName val="3F"/>
      <sheetName val="base"/>
      <sheetName val="포설list원본"/>
      <sheetName val="업무분장"/>
      <sheetName val="10"/>
      <sheetName val="11"/>
      <sheetName val="12"/>
      <sheetName val="13"/>
      <sheetName val="14"/>
      <sheetName val="15"/>
      <sheetName val="16"/>
      <sheetName val="3"/>
      <sheetName val="4"/>
      <sheetName val="5"/>
      <sheetName val="6"/>
      <sheetName val="7"/>
      <sheetName val="8"/>
      <sheetName val="9"/>
      <sheetName val="간접경상비"/>
      <sheetName val="BREAKDOWN(철거설치)"/>
      <sheetName val="견적을지"/>
      <sheetName val="수토공단위당"/>
      <sheetName val="인원현황"/>
      <sheetName val="영업소실적"/>
      <sheetName val="대우"/>
      <sheetName val="1맨AO"/>
      <sheetName val="CALCULATION"/>
      <sheetName val="내역분기"/>
      <sheetName val="수목단가"/>
      <sheetName val="시설수량표"/>
      <sheetName val="식재수량표"/>
      <sheetName val="명세서"/>
      <sheetName val="입찰"/>
      <sheetName val="TABLE DB"/>
      <sheetName val="쌍용 data base"/>
      <sheetName val="공통가설공사"/>
      <sheetName val="구분자"/>
      <sheetName val="1차설계변경내역"/>
      <sheetName val="간접"/>
      <sheetName val="작성기준"/>
      <sheetName val="본부장"/>
      <sheetName val="설계변경내역서"/>
      <sheetName val="전체내역 (2)"/>
      <sheetName val="Hyundai.Unit.cost.xls"/>
      <sheetName val="OPTION"/>
      <sheetName val="품셈기준"/>
      <sheetName val="요약서"/>
      <sheetName val="성토도수로현황"/>
      <sheetName val="목록"/>
      <sheetName val="연결원본-절대지우지말것"/>
      <sheetName val="검색방"/>
      <sheetName val="일위대가집계표"/>
      <sheetName val="산출서집계HS"/>
      <sheetName val="목록표"/>
      <sheetName val="용선 C.L"/>
      <sheetName val="단면치수"/>
      <sheetName val="6.이토처리시간"/>
      <sheetName val="울진항공등화 내역서"/>
      <sheetName val="설치자재"/>
      <sheetName val="일 위 대 가 표"/>
      <sheetName val="일위목차"/>
      <sheetName val="영흥TL(UP,DOWN) "/>
      <sheetName val="공사비집계"/>
      <sheetName val="토목단가산출"/>
      <sheetName val="Chart1"/>
      <sheetName val="조건입력"/>
      <sheetName val="자립흙막이"/>
      <sheetName val="흙막이A"/>
      <sheetName val="흙막이B"/>
      <sheetName val="흙막이B (오산운암)"/>
      <sheetName val="흙막이C"/>
      <sheetName val="타이로드 흙막이"/>
      <sheetName val="타이로드 흙막이(근입장2.5M)"/>
      <sheetName val="어스앙카"/>
      <sheetName val="타이로드"/>
      <sheetName val="타이로드(근입장2.5M)"/>
      <sheetName val="pile 항타"/>
      <sheetName val="pile 항타(디젤)"/>
      <sheetName val="pile 항타 A"/>
      <sheetName val="pile 항타 B"/>
      <sheetName val="pile 항타 C"/>
      <sheetName val="pile 인발"/>
      <sheetName val="pile 인발 A"/>
      <sheetName val="pile 인발 B"/>
      <sheetName val="pile 인발 C"/>
      <sheetName val="토류판"/>
      <sheetName val="H-BEAM설치및철거"/>
      <sheetName val="BRACKET"/>
      <sheetName val="20TON TRAILER"/>
      <sheetName val="토류판 (2)"/>
      <sheetName val="SHEET PILE단가"/>
      <sheetName val="공사기간"/>
      <sheetName val="앵커(3안)"/>
      <sheetName val="표지_(3)2"/>
      <sheetName val="표지_(2)2"/>
      <sheetName val="교각집계_(2)2"/>
      <sheetName val="교각토공_(2)2"/>
      <sheetName val="교각철근_(2)2"/>
      <sheetName val="외주대비_-석축2"/>
      <sheetName val="외주대비-구조물_(2)2"/>
      <sheetName val="견적표지_(3)2"/>
      <sheetName val="_HIT-&gt;HMC_견적(3900)2"/>
      <sheetName val="일__위__대__가__목__록2"/>
      <sheetName val="교각토공__2_2"/>
      <sheetName val="3_공통공사대비2"/>
      <sheetName val="6__안전관리비2"/>
      <sheetName val="조건표_(2)1"/>
      <sheetName val="입출재고현황_(2)1"/>
      <sheetName val="노무비_근거1"/>
      <sheetName val="6PILE__(돌출)2"/>
      <sheetName val="HRSG_SMALL072202"/>
      <sheetName val="하도내역_(철콘)1"/>
      <sheetName val="준검_내역서2"/>
      <sheetName val="임율_Data1"/>
      <sheetName val="97년_추정2"/>
      <sheetName val="2차전체변경예정_(2)1"/>
      <sheetName val="BSD_(2)1"/>
      <sheetName val="1_설계기준1"/>
      <sheetName val="토공유동표(전체_당초)1"/>
      <sheetName val="목차_1"/>
      <sheetName val="단면_(2)1"/>
      <sheetName val="8_현장관리비1"/>
      <sheetName val="7_안전관리비1"/>
      <sheetName val="7__현장관리비_1"/>
      <sheetName val="1__설계조건_2_단면가정_3__하중계산"/>
      <sheetName val="구조______"/>
      <sheetName val="8_PILE__(돌출)1"/>
      <sheetName val="b_balju_(2)1"/>
      <sheetName val="노무비_"/>
      <sheetName val="현장관리비_산출내역"/>
      <sheetName val="4_일위대가집계"/>
      <sheetName val="내역서_제출"/>
      <sheetName val="실행내역서_"/>
      <sheetName val="간_지1"/>
      <sheetName val="화재_탐지_설비"/>
      <sheetName val="5__현장관리비(new)_"/>
      <sheetName val="Customer_Databas"/>
      <sheetName val="방배동내역_(총괄)"/>
      <sheetName val="1_설계조건"/>
      <sheetName val="중기조종사_단위단가1"/>
      <sheetName val="5__현장관리비_new__"/>
      <sheetName val="Temporary_Mooring"/>
      <sheetName val="A_LINE"/>
      <sheetName val="설내역서_"/>
      <sheetName val="7_PILE__(돌출)"/>
      <sheetName val="2_2_오피스텔(12~32F)"/>
      <sheetName val="일위대가_집계표"/>
      <sheetName val="9_1지하2층하부보"/>
      <sheetName val="Sheet1_(2)"/>
      <sheetName val="단계별내역_(2)"/>
      <sheetName val="2_2_띠장의_설계"/>
      <sheetName val="1_취수장"/>
      <sheetName val="4_LINE"/>
      <sheetName val="7_th"/>
      <sheetName val="_갑지"/>
      <sheetName val="집_계_표"/>
      <sheetName val="총_원가계산"/>
      <sheetName val="6__안전관리비3"/>
      <sheetName val="자__재"/>
      <sheetName val="노원열병합__건축공사기성내역서"/>
      <sheetName val="할증_"/>
      <sheetName val="개인별_순위표"/>
      <sheetName val="CM_1"/>
      <sheetName val="기술부_VENDOR_LIST"/>
      <sheetName val="외주대비_-석축[후다내역_XLS]견적표지_(3"/>
      <sheetName val="4_일위대가"/>
      <sheetName val="플랜트_설치"/>
      <sheetName val="적용토목"/>
      <sheetName val="실행간접비"/>
      <sheetName val="테이블"/>
      <sheetName val="22인공"/>
      <sheetName val="일위집계"/>
      <sheetName val="결재란"/>
      <sheetName val="소요갑지"/>
      <sheetName val="소요을지"/>
      <sheetName val="접지집계"/>
      <sheetName val="접지지하1층"/>
      <sheetName val="접지지상1층"/>
      <sheetName val="모선자재 집계표"/>
      <sheetName val="케이블집계"/>
      <sheetName val="케이블포설"/>
      <sheetName val="철구물집"/>
      <sheetName val="철구물량"/>
      <sheetName val="기초물량"/>
      <sheetName val="재료의 할증"/>
      <sheetName val="Sheet7"/>
      <sheetName val="Sheet8"/>
      <sheetName val="Sheet10"/>
      <sheetName val="Sheet11"/>
      <sheetName val="Sheet12"/>
      <sheetName val="Sheet13"/>
      <sheetName val="Sheet14"/>
      <sheetName val="Sheet15"/>
      <sheetName val="노무비단가"/>
      <sheetName val="감곡소요"/>
      <sheetName val="기본사항"/>
      <sheetName val="C䈀꼬ԯ"/>
      <sheetName val="일일총괄"/>
      <sheetName val="연돌일위집계"/>
      <sheetName val="0226"/>
      <sheetName val="울산"/>
      <sheetName val="Anti"/>
      <sheetName val="Xunit (단위환산)"/>
      <sheetName val="단가 및 재료비"/>
      <sheetName val="단가산출1"/>
      <sheetName val="당진1,2호기전선관설치및접지4차공사내역서-을지"/>
      <sheetName val="신천3호용수로"/>
      <sheetName val="통계연보"/>
      <sheetName val="내역서 "/>
      <sheetName val="위치"/>
      <sheetName val="1-1"/>
      <sheetName val="공통단가"/>
      <sheetName val="벽체면적당일위대가"/>
      <sheetName val="선급금신청서"/>
      <sheetName val="물량집계표(1c)"/>
      <sheetName val="A1(구조물)"/>
      <sheetName val="A1(토공)"/>
      <sheetName val="철근집계표"/>
      <sheetName val="임차비용"/>
      <sheetName val="D1.2 COF모듈자재 입출재고 (B급)"/>
      <sheetName val="감가상각"/>
      <sheetName val="eq_dat_x0000_"/>
      <sheetName val="7월11일"/>
      <sheetName val="안전장치"/>
      <sheetName val="아파트건축"/>
      <sheetName val="회사정보"/>
      <sheetName val="갑"/>
      <sheetName val="채권(하반기)"/>
      <sheetName val="연차일수"/>
      <sheetName val="2004연차사용현황"/>
      <sheetName val="TEMP2"/>
      <sheetName val="BS"/>
      <sheetName val="PL"/>
      <sheetName val="환율"/>
      <sheetName val="PAINT"/>
      <sheetName val="GRD郅≙"/>
      <sheetName val="고창방향"/>
      <sheetName val="가로등기초"/>
      <sheetName val="95년12월말"/>
      <sheetName val="맨홀되메우기"/>
      <sheetName val="인입관수량총괄"/>
      <sheetName val="조명일위"/>
      <sheetName val="설계예시"/>
      <sheetName val="양배수장"/>
      <sheetName val="J"/>
      <sheetName val="설계카드"/>
      <sheetName val="공사설명서"/>
      <sheetName val="공사계획서"/>
      <sheetName val="예산조서"/>
      <sheetName val="99 조정금액"/>
      <sheetName val="주요재료비(원본)"/>
      <sheetName val="적용단가"/>
      <sheetName val="Sikje_inĴ¾_x0000_"/>
      <sheetName val="설계명세"/>
      <sheetName val="투자효율분석"/>
      <sheetName val="실행(1)"/>
      <sheetName val="1차3회-개소별명세서-빨간색-인쇄용(21873)"/>
      <sheetName val="샌딩 에폭시 도장"/>
      <sheetName val="콘크리트포장"/>
      <sheetName val="암거난간벽집계(2)"/>
      <sheetName val="1-1.현장정리"/>
      <sheetName val="1-2.토공"/>
      <sheetName val="1-3.WMM,GSB"/>
      <sheetName val="1-4.BITUMINOUS COURSE"/>
      <sheetName val="1-5.BOX CULVERTS"/>
      <sheetName val="1-6.BRIDGE"/>
      <sheetName val="1-7.DRAINAGE"/>
      <sheetName val="1-8.TRAFFIC"/>
      <sheetName val="1-9.MISCELLANEOUS"/>
      <sheetName val="1-10.ELECTRICAL"/>
      <sheetName val="1-12.도급외항목"/>
      <sheetName val="일위대가단가표"/>
      <sheetName val="운동장 (2)"/>
      <sheetName val="CԀ_x0000_缀"/>
      <sheetName val="맨홀토공"/>
      <sheetName val="전기일목(조사가)"/>
      <sheetName val="공사내역"/>
      <sheetName val="소화실적"/>
      <sheetName val="단위별용량계산"/>
      <sheetName val="광통신 견적내역서1"/>
      <sheetName val="잡철물"/>
      <sheetName val="EJ"/>
      <sheetName val="당초"/>
      <sheetName val="실행(표지,갑,을)"/>
      <sheetName val="8)중점관리장비현황"/>
      <sheetName val="단중"/>
      <sheetName val="전체기준Data"/>
      <sheetName val="울산자동제어"/>
      <sheetName val="일반부표"/>
      <sheetName val="형틀공사"/>
      <sheetName val="사통"/>
      <sheetName val="CIP 공사"/>
      <sheetName val="토량1-1"/>
      <sheetName val="수량산출서 갑지"/>
      <sheetName val="DATA 입력부"/>
      <sheetName val="A"/>
      <sheetName val="식재일위"/>
      <sheetName val="직공비"/>
      <sheetName val="NOMUBI"/>
      <sheetName val="sw1"/>
      <sheetName val="Mc1"/>
      <sheetName val="주식"/>
      <sheetName val="배명(단가)"/>
      <sheetName val="물량산출근거"/>
      <sheetName val="유림콘도"/>
      <sheetName val="자재co"/>
      <sheetName val="일위대가 (PM)"/>
      <sheetName val="수목데이타"/>
      <sheetName val="중기사용료산출근거"/>
      <sheetName val="산출근거(S4)"/>
      <sheetName val="본실행경비"/>
      <sheetName val="견적내역"/>
      <sheetName val="5.2.6~7공사요율"/>
      <sheetName val="보험료산출"/>
      <sheetName val="2련간지"/>
      <sheetName val="FAB별"/>
      <sheetName val="표  지"/>
      <sheetName val="토목-물가"/>
      <sheetName val="목창호"/>
      <sheetName val="실행내역서(DCU)"/>
      <sheetName val="일위대가(통신)"/>
      <sheetName val="제경비율"/>
      <sheetName val="업체별기성"/>
      <sheetName val="연장및면적(좌측)"/>
      <sheetName val="조인트"/>
      <sheetName val="시약"/>
      <sheetName val="안정검토"/>
      <sheetName val="2.원가집계"/>
      <sheetName val="산3_4"/>
      <sheetName val="GRD⍠も"/>
      <sheetName val="제잡비"/>
      <sheetName val="대가표(품셈)"/>
      <sheetName val="FANDBS"/>
      <sheetName val="GRDATA"/>
      <sheetName val="SHAFTDBSE"/>
      <sheetName val="고암DATA"/>
      <sheetName val="학생내역"/>
      <sheetName val="산출금액내역"/>
      <sheetName val="database"/>
      <sheetName val="Macro(전동기)"/>
      <sheetName val="일반수량"/>
      <sheetName val="1공구_건정토건_토공1"/>
      <sheetName val="1공구_건정토건_철콘1"/>
      <sheetName val="도급표지_1"/>
      <sheetName val="도급표지__(4)1"/>
      <sheetName val="부대표지_(4)1"/>
      <sheetName val="도급표지__(3)1"/>
      <sheetName val="부대표지_(3)1"/>
      <sheetName val="도급표지__(2)1"/>
      <sheetName val="부대표지_(2)1"/>
      <sheetName val="토__목1"/>
      <sheetName val="조__경1"/>
      <sheetName val="전_기1"/>
      <sheetName val="건__축1"/>
      <sheetName val="보도내역_(3)1"/>
      <sheetName val="4_내진설계"/>
      <sheetName val="마감사양"/>
      <sheetName val="건축토목실행내역"/>
      <sheetName val="출장내역"/>
      <sheetName val="XL4Poppy"/>
      <sheetName val="10동"/>
      <sheetName val="5사남"/>
      <sheetName val="C-노임단가"/>
      <sheetName val="전계가"/>
      <sheetName val="식재"/>
      <sheetName val="시설물"/>
      <sheetName val="식재출력용"/>
      <sheetName val="유지관리"/>
      <sheetName val="아파트-가설"/>
      <sheetName val="연부97-1"/>
      <sheetName val="SUB일위대가"/>
      <sheetName val="평자재단가"/>
      <sheetName val="방송(체육관)"/>
      <sheetName val="동원(3)"/>
      <sheetName val="측구공"/>
      <sheetName val="시운전연료"/>
      <sheetName val="1.3.1절점좌표"/>
      <sheetName val="1.1설계기준"/>
      <sheetName val="증감분석"/>
      <sheetName val="말고개터널조명전압강하"/>
      <sheetName val="2000.05"/>
      <sheetName val="남양시작동010313100%"/>
      <sheetName val="투찰내역서"/>
      <sheetName val="1_수인터널1"/>
      <sheetName val="AS포장복구_1"/>
      <sheetName val="2_대외공문1"/>
      <sheetName val="설_계1"/>
      <sheetName val="CIP_공사"/>
      <sheetName val="_총괄표"/>
      <sheetName val="인건비_"/>
      <sheetName val="전차선로_물량표"/>
      <sheetName val="96보완계획7_12"/>
      <sheetName val="콤보박스와_리스트박스의_연결"/>
      <sheetName val="제잡비_xls"/>
      <sheetName val="3BL공동구_수량"/>
      <sheetName val="부대입찰_내역서"/>
      <sheetName val="2_고용보험료산출근거"/>
      <sheetName val="현장지지물물량"/>
      <sheetName val="입찰내역"/>
      <sheetName val="내역서당초"/>
      <sheetName val="내역서변경성원"/>
      <sheetName val="근로자자료입력"/>
      <sheetName val="참고자료"/>
      <sheetName val="변경후-SHEET"/>
      <sheetName val="1.본부별"/>
      <sheetName val="000000"/>
      <sheetName val="상수도토공집계표"/>
      <sheetName val="기본DATA"/>
      <sheetName val="공통자료"/>
      <sheetName val="안전시설내역서"/>
      <sheetName val="구조물"/>
      <sheetName val="FI원가_1"/>
      <sheetName val="cable-data"/>
      <sheetName val="노무비산출"/>
      <sheetName val="기초입력 DATA"/>
      <sheetName val="#3E1_GCR"/>
      <sheetName val="소소총괄표"/>
      <sheetName val="1공구_건정토건_토공2"/>
      <sheetName val="구단"/>
      <sheetName val="배수문"/>
      <sheetName val="1공구_건정토건_철콘2"/>
      <sheetName val="도급표지_2"/>
      <sheetName val="도급표지__(4)2"/>
      <sheetName val="부대표지_(4)2"/>
      <sheetName val="도급표지__(3)2"/>
      <sheetName val="부대표지_(3)2"/>
      <sheetName val="도급표지__(2)2"/>
      <sheetName val="부대표지_(2)2"/>
      <sheetName val="토__목2"/>
      <sheetName val="조__경2"/>
      <sheetName val="전_기2"/>
      <sheetName val="건__축2"/>
      <sheetName val="보도내역_(3)2"/>
      <sheetName val="1_수인터널2"/>
      <sheetName val="AS포장복구_2"/>
      <sheetName val="2_대외공문2"/>
      <sheetName val="설_계2"/>
      <sheetName val="내역(최종본4_5)2"/>
      <sheetName val="Sheet1_(2)1"/>
      <sheetName val="0_0ControlSheet2"/>
      <sheetName val="0_1keyAssumption2"/>
      <sheetName val="부대입찰_내역서1"/>
      <sheetName val="전차선로_물량표1"/>
      <sheetName val="4_내진설계1"/>
      <sheetName val="3BL공동구_수량1"/>
      <sheetName val="토공(우물통,기타)_1"/>
      <sheetName val="96보완계획7_121"/>
      <sheetName val="1__설계조건_2_단면가정_3__하중계산1"/>
      <sheetName val="DATA_입력란1"/>
      <sheetName val="1_취수장1"/>
      <sheetName val="인건비_1"/>
      <sheetName val="_총괄표1"/>
      <sheetName val="제잡비_xls1"/>
      <sheetName val="2_고용보험료산출근거1"/>
      <sheetName val="Eq__Mobilization1"/>
      <sheetName val="원가계산_(2)1"/>
      <sheetName val="실행내역서_1"/>
      <sheetName val="노원열병합__건축공사기성내역서1"/>
      <sheetName val="현장관리비_산출내역1"/>
      <sheetName val="1_설계조건1"/>
      <sheetName val="현장별계약현황('98_10_31)1"/>
      <sheetName val="콤보박스와_리스트박스의_연결1"/>
      <sheetName val="플랜트_설치1"/>
      <sheetName val="내역(최종본4_5)1"/>
      <sheetName val="0_0ControlSheet1"/>
      <sheetName val="0_1keyAssumption1"/>
      <sheetName val="토공(우물통,기타)_"/>
      <sheetName val="Eq__Mobilization"/>
      <sheetName val="원가계산_(2)"/>
      <sheetName val="현장별계약현황('98_10_31)"/>
      <sheetName val="원본"/>
      <sheetName val="EQUIP LIST"/>
      <sheetName val="교각"/>
      <sheetName val="내부마감"/>
      <sheetName val="간접재료비산출표-27-30"/>
      <sheetName val="1안"/>
      <sheetName val="첨부1-1"/>
      <sheetName val="빙설"/>
      <sheetName val="가중치"/>
      <sheetName val="분전반일위대가"/>
      <sheetName val="단양 00 아파트-세부내역"/>
      <sheetName val="상호참고자료"/>
      <sheetName val="발주처자료입력"/>
      <sheetName val="회사기본자료"/>
      <sheetName val="하자보증자료"/>
      <sheetName val="기술자관련자료"/>
      <sheetName val="빙100장비사양"/>
      <sheetName val="본사인상전"/>
      <sheetName val="4.장비손료"/>
      <sheetName val="내역및원가02"/>
      <sheetName val="TYPE1"/>
      <sheetName val="배선(낙차)"/>
      <sheetName val="SF내역및원가02"/>
      <sheetName val="산출기준(파견전산실)"/>
      <sheetName val="정의"/>
      <sheetName val="재활용 악취_먼지DUCT산출"/>
      <sheetName val="항목지정"/>
      <sheetName val="기기리스트"/>
      <sheetName val="시설물기초"/>
      <sheetName val="경비산출"/>
      <sheetName val="다곡2교"/>
      <sheetName val="공정코드"/>
      <sheetName val="현장식당(1)"/>
      <sheetName val="쌍송교"/>
      <sheetName val="입력그림"/>
      <sheetName val="정부노임"/>
      <sheetName val="흄관기초"/>
      <sheetName val="부산제일극장"/>
      <sheetName val="수주현황2월"/>
      <sheetName val="1F"/>
      <sheetName val="NAIL단가산출"/>
      <sheetName val="제거식EA"/>
      <sheetName val="이자율"/>
      <sheetName val="DATA2000"/>
      <sheetName val="5.정산서"/>
      <sheetName val="포장직선구간"/>
      <sheetName val="입력값"/>
      <sheetName val="설계기준 및 하중계산"/>
      <sheetName val="1-1호"/>
      <sheetName val="원내역서 그대로"/>
      <sheetName val="01"/>
      <sheetName val="은행"/>
      <sheetName val="예산M12A"/>
      <sheetName val="예산M2"/>
      <sheetName val="송라터널총괄"/>
      <sheetName val="매원개착터널총괄"/>
      <sheetName val="점수계산1-2"/>
      <sheetName val="남양시작동자105노65기1.3화1.2"/>
      <sheetName val="관음목장(제출용)자105인97.5"/>
      <sheetName val="내역총괄"/>
      <sheetName val="내역총괄2"/>
      <sheetName val="내역총괄3"/>
      <sheetName val="예총"/>
      <sheetName val="1062-X방향 "/>
      <sheetName val="품셈(기초)"/>
      <sheetName val="식재일위대가"/>
      <sheetName val="기초일위대가"/>
      <sheetName val="부대공자재집계표"/>
      <sheetName val="집계표(공종별)"/>
      <sheetName val="현금흐름"/>
      <sheetName val="교통표지판수량집계표"/>
      <sheetName val="작성"/>
      <sheetName val="예정(3)"/>
      <sheetName val="원남"/>
      <sheetName val="원가계산(조,투,실)"/>
      <sheetName val="관리비"/>
      <sheetName val="조사가추정"/>
      <sheetName val="업체"/>
      <sheetName val="대비집계장(견적)"/>
      <sheetName val="설계집계장"/>
      <sheetName val="실행집계장"/>
      <sheetName val="투찰집계장"/>
      <sheetName val="♣총괄내역서♣"/>
      <sheetName val="실행하도사항"/>
      <sheetName val="실행별지"/>
      <sheetName val="실행하도잡비"/>
      <sheetName val="실행토공하도"/>
      <sheetName val="실행철콘하도"/>
      <sheetName val="실행토공견갑"/>
      <sheetName val="실행토공견적"/>
      <sheetName val="실행철콘견갑"/>
      <sheetName val="실행철콘견적"/>
      <sheetName val="실행철강견갑"/>
      <sheetName val="실행철강견적"/>
      <sheetName val="단산"/>
      <sheetName val="PROJECT BRIEF"/>
      <sheetName val="969910( R)"/>
      <sheetName val="가시설(TYPE-A)"/>
      <sheetName val="1-1평균터파기고(1)"/>
      <sheetName val="계약서"/>
      <sheetName val="옹벽단면치수"/>
      <sheetName val="관리"/>
      <sheetName val="적정"/>
      <sheetName val="하도"/>
      <sheetName val="별지"/>
      <sheetName val="보링"/>
      <sheetName val="철물"/>
      <sheetName val="철강재"/>
      <sheetName val="합의서"/>
      <sheetName val="포장"/>
      <sheetName val="기초단가(03,상반기)"/>
      <sheetName val="노임(03,상반기)"/>
      <sheetName val="중기손료(03,상반기)"/>
      <sheetName val="중기가격(03)"/>
      <sheetName val="경비단가(02)"/>
      <sheetName val="총괄내역"/>
      <sheetName val="가시설수량"/>
      <sheetName val="가시설단위수량"/>
      <sheetName val="SORCE1"/>
      <sheetName val="현장업무"/>
      <sheetName val="품셈표"/>
      <sheetName val="신복2"/>
      <sheetName val="MAIN_TABLE"/>
      <sheetName val="현장"/>
      <sheetName val="전선 및 전선관"/>
      <sheetName val="수지표"/>
      <sheetName val="셀명"/>
      <sheetName val="총괄수지표"/>
      <sheetName val="도수로현황"/>
      <sheetName val="DB"/>
      <sheetName val="건축"/>
      <sheetName val="공주방향"/>
      <sheetName val="5호광장_(만점)"/>
      <sheetName val="인천국제_(만점)_(2)"/>
      <sheetName val="배수공_시멘트_및_골재량_산출"/>
      <sheetName val="대운산출"/>
      <sheetName val="공통비"/>
      <sheetName val="VENDOR LIST"/>
      <sheetName val="손익분석"/>
      <sheetName val="대비표"/>
      <sheetName val="주공기준"/>
      <sheetName val="수정계획3"/>
      <sheetName val="배수관연장조서"/>
      <sheetName val="유통간부"/>
      <sheetName val="장기"/>
      <sheetName val="사유서제출현황-2"/>
      <sheetName val="근로자명단2013"/>
      <sheetName val="전도금정산서(27)"/>
      <sheetName val="외주대비 ᨀ晙ԯ"/>
      <sheetName val="비용"/>
      <sheetName val="동업계매출속보"/>
      <sheetName val="__"/>
      <sheetName val="리스트"/>
      <sheetName val="입찰견적보고서"/>
      <sheetName val="SAMPLE!"/>
      <sheetName val="일위(열차무선)"/>
      <sheetName val="GI-LIST"/>
      <sheetName val="중기사용료 (2)"/>
      <sheetName val="4_경비_5_영업외수지"/>
      <sheetName val="_견적서"/>
      <sheetName val="장비당단가_(1)"/>
      <sheetName val="Sheet2_(2)"/>
      <sheetName val="광통신_견적내역서1"/>
      <sheetName val="unit_4"/>
      <sheetName val="별표_"/>
      <sheetName val="수_량_명_세_서_-_1"/>
      <sheetName val="2_건축"/>
      <sheetName val="공정표_"/>
      <sheetName val="프라임_강변역(4,236)"/>
      <sheetName val="내___역"/>
      <sheetName val="2000년_공정표"/>
      <sheetName val="5_2코핑"/>
      <sheetName val="P_M_별"/>
      <sheetName val="수량산출서_갑지"/>
      <sheetName val="DATA_입력부"/>
      <sheetName val="UR2-Calculation"/>
      <sheetName val="중기쥰종사 단위단가"/>
      <sheetName val="배명(단가柖"/>
      <sheetName val="일반관리비전체분당초변경대비표"/>
      <sheetName val="사용계획"/>
      <sheetName val="지급수수료월별금액산정"/>
      <sheetName val="공사수행보고"/>
      <sheetName val="BOJUNGGM"/>
      <sheetName val="일반물자(한국통신)"/>
      <sheetName val="108.수선비"/>
      <sheetName val="예산대비"/>
      <sheetName val="工완성공사율"/>
      <sheetName val="Sikje_in_x0005__x0000_"/>
      <sheetName val="월별수입"/>
      <sheetName val="인력터파기품"/>
      <sheetName val="(A)내역서"/>
      <sheetName val="분뇨"/>
      <sheetName val="06 일위대가목록"/>
      <sheetName val="구의동공내역서"/>
      <sheetName val="일대목록표"/>
      <sheetName val="99년원가"/>
      <sheetName val="산출(1~20)"/>
      <sheetName val="신고조서"/>
      <sheetName val="판정1교토공"/>
      <sheetName val="특별땅고르기"/>
      <sheetName val="직접공사비"/>
      <sheetName val="데리네И̏䨸ɟ"/>
      <sheetName val="주공 갑지"/>
      <sheetName val="변경증감내역서"/>
      <sheetName val="자금총괄"/>
      <sheetName val="마스터02"/>
      <sheetName val="공사비예산서"/>
      <sheetName val="FAX"/>
      <sheetName val="견적서갑지연속"/>
      <sheetName val="울산시산표"/>
      <sheetName val="2F 회의실견적(5_14 일대)"/>
      <sheetName val="한성교회 신축공사(050713)_CheckList"/>
      <sheetName val="사진"/>
      <sheetName val="Trend(Agitator)"/>
      <sheetName val="L형옹벽"/>
      <sheetName val="포장절단"/>
      <sheetName val="1호맨홀토공"/>
      <sheetName val="Sight n M.H"/>
      <sheetName val="포장수량집계"/>
      <sheetName val="(C)원내역"/>
      <sheetName val="터널조도"/>
      <sheetName val="3차토목내역"/>
      <sheetName val="표층포설및다짐"/>
      <sheetName val="참조-(1)"/>
      <sheetName val="외주가공"/>
      <sheetName val="횡날개수집"/>
      <sheetName val="경비 (1)"/>
      <sheetName val="성서방향-교대(A2)"/>
      <sheetName val="편성절차"/>
      <sheetName val="2002자금수지계획(진행+신규)"/>
      <sheetName val="2변경1"/>
      <sheetName val="중기단가"/>
      <sheetName val="전도품의"/>
      <sheetName val="영동(D)"/>
      <sheetName val="총괄집계 "/>
      <sheetName val="15100"/>
      <sheetName val="산출근거#2-3"/>
      <sheetName val="전국현황"/>
      <sheetName val="상가지급현황"/>
      <sheetName val="배수장토목공사비"/>
      <sheetName val="견적대비"/>
      <sheetName val="입력데이타(비É"/>
      <sheetName val="외주대비 -석É"/>
      <sheetName val="ELECTR蔨ũ"/>
      <sheetName val="기존단가 (2)"/>
      <sheetName val="간이연락"/>
      <sheetName val="맨홀_공사비"/>
      <sheetName val="심사"/>
      <sheetName val="기본정보"/>
      <sheetName val="DC"/>
      <sheetName val="일위대가-01"/>
      <sheetName val="매출요약(월별) -년간"/>
      <sheetName val="단위수량산출"/>
      <sheetName val="Piping Design Data"/>
      <sheetName val="4 &amp; 10-inch, CO2 Combo &amp; Sweep"/>
      <sheetName val="__MAIN"/>
      <sheetName val="과천MAIN"/>
      <sheetName val="1호맨홀가감수량"/>
      <sheetName val="ilch"/>
      <sheetName val="Table"/>
      <sheetName val="TCDB"/>
      <sheetName val="도"/>
      <sheetName val="라이신_NML"/>
      <sheetName val="PRO_DCI"/>
      <sheetName val="INST_DCI"/>
      <sheetName val="HVAC_DCI"/>
      <sheetName val="PIPE_DCI"/>
      <sheetName val="①idea pipeline"/>
      <sheetName val="Comps"/>
      <sheetName val="교육훈련비6"/>
      <sheetName val="ver2"/>
      <sheetName val="IMP 통일양식"/>
      <sheetName val="LYS 통일양식"/>
      <sheetName val="TB(BS)"/>
      <sheetName val="TB(PL)"/>
      <sheetName val="patch"/>
      <sheetName val="유통기한 프로그램"/>
      <sheetName val="배부전"/>
      <sheetName val="단Ⰰ비교표"/>
      <sheetName val="실唉내역서"/>
      <sheetName val="㋨가산출서"/>
      <sheetName val="시噔점쉤행"/>
      <sheetName val="횡배수ⴀ토공수량"/>
      <sheetName val="공䠜구간조서"/>
      <sheetName val="배수턵관(䢌)"/>
      <sheetName val="공㬸(신)"/>
      <sheetName val="강ⵐ(Sub)"/>
      <sheetName val="준걵조서Ⱁ지"/>
      <sheetName val="9GNG옴반"/>
      <sheetName val="㶀하(성남)"/>
      <sheetName val="부啘계산서"/>
      <sheetName val="冠사(PE)"/>
      <sheetName val="몰큈재료䂰출"/>
      <sheetName val="䣐_x0000__x0000_갑쥀)"/>
      <sheetName val="䴝괄내역서"/>
      <sheetName val="Nೃ拏-職"/>
      <sheetName val="㏄급표지_"/>
      <sheetName val="부㌀표지_(4)"/>
      <sheetName val="부㌀표지_(3)"/>
      <sheetName val="㶀대표지_(2)"/>
      <sheetName val="보㏄내역_(3)"/>
      <sheetName val="준Ⲁ_내역서"/>
      <sheetName val="⳵사비총ⴄ표"/>
      <sheetName val="1.䷨수장"/>
      <sheetName val="2000ㅄ하반기"/>
      <sheetName val="인ⱴ-측정"/>
      <sheetName val="4.뀴진설Ⳅ"/>
      <sheetName val="type-H"/>
      <sheetName val="4)䠠동표"/>
      <sheetName val="배ⴀ단가조사서"/>
      <sheetName val="䡼위대가(가설)"/>
      <sheetName val="䠑속도로1"/>
      <sheetName val="견䠁대비표"/>
      <sheetName val="교㌀(A1)"/>
      <sheetName val="부윬력정㦬"/>
      <sheetName val="전䰨선로 물량표"/>
      <sheetName val="COPINH"/>
      <sheetName val="공䠅별산출뀴역서"/>
      <sheetName val="䡼위(PN)"/>
      <sheetName val="전기일䠄대가"/>
      <sheetName val="전쉠환매도율"/>
      <sheetName val="䄤직윬-1"/>
      <sheetName val="현噩CODE"/>
      <sheetName val="䈘자䢬단위당"/>
      <sheetName val="일䠄대가(1)"/>
      <sheetName val="Ⰰ격조사서"/>
      <sheetName val="㶀대입찰 내역서"/>
      <sheetName val="자윬집계呜"/>
      <sheetName val="소일위대가코드표"/>
      <sheetName val="말뚝기초(안정검토)-외측"/>
      <sheetName val="도급내역"/>
      <sheetName val="kimre scrubber"/>
      <sheetName val="세부항목"/>
      <sheetName val="출력자료"/>
      <sheetName val="1월"/>
      <sheetName val="Balance"/>
      <sheetName val="제안실적sum조회"/>
      <sheetName val="1공구_건정토건_토공3"/>
      <sheetName val="1공구_건정토건_철콘3"/>
      <sheetName val="도급표지_3"/>
      <sheetName val="도급표지__(4)3"/>
      <sheetName val="부대표지_(4)3"/>
      <sheetName val="도급표지__(3)3"/>
      <sheetName val="부대표지_(3)3"/>
      <sheetName val="도급표지__(2)3"/>
      <sheetName val="부대표지_(2)3"/>
      <sheetName val="토__목3"/>
      <sheetName val="조__경3"/>
      <sheetName val="전_기3"/>
      <sheetName val="건__축3"/>
      <sheetName val="보도내역_(3)3"/>
      <sheetName val="준검_내역서3"/>
      <sheetName val="1_수인터널3"/>
      <sheetName val="6PILE__(돌출)3"/>
      <sheetName val="0_0ControlSheet3"/>
      <sheetName val="0_1keyAssumption3"/>
      <sheetName val="2_대외공문3"/>
      <sheetName val="설_계3"/>
      <sheetName val="Sheet1_(2)2"/>
      <sheetName val="AS포장복구_3"/>
      <sheetName val="내역(최종본4_5)3"/>
      <sheetName val="입출재고현황_(2)2"/>
      <sheetName val="96보완계획7_122"/>
      <sheetName val="1_취수장2"/>
      <sheetName val="_총괄표2"/>
      <sheetName val="전차선로_물량표2"/>
      <sheetName val="BSD_(2)2"/>
      <sheetName val="4_내진설계2"/>
      <sheetName val="인건비_2"/>
      <sheetName val="1__설계조건_2_단면가정_3__하중계산2"/>
      <sheetName val="DATA_입력란2"/>
      <sheetName val="2_고용보험료산출근거2"/>
      <sheetName val="노원열병합__건축공사기성내역서2"/>
      <sheetName val="제잡비_xls2"/>
      <sheetName val="3BL공동구_수량2"/>
      <sheetName val="부대입찰_내역서2"/>
      <sheetName val="토공(우물통,기타)_2"/>
      <sheetName val="현장별계약현황('98_10_31)2"/>
      <sheetName val="실행내역서_2"/>
      <sheetName val="원가계산_(2)2"/>
      <sheetName val="Eq__Mobilization2"/>
      <sheetName val="1_설계조건2"/>
      <sheetName val="플랜트_설치2"/>
      <sheetName val="콤보박스와_리스트박스의_연결2"/>
      <sheetName val="현장관리비_산출내역2"/>
      <sheetName val="설내역서_1"/>
      <sheetName val="CIP_공사1"/>
      <sheetName val="2_교량(신설)"/>
      <sheetName val="4_장비손료"/>
      <sheetName val="2000_05"/>
      <sheetName val="1_3_1절점좌표"/>
      <sheetName val="1_1설계기준"/>
      <sheetName val="단양_00_아파트-세부내역"/>
      <sheetName val="EQUIP_LIST"/>
      <sheetName val="5_정산서"/>
      <sheetName val="1_본부별"/>
      <sheetName val="기초입력_DATA"/>
      <sheetName val="재활용_악취_먼지DUCT산출"/>
      <sheetName val="현장관리비내역서"/>
      <sheetName val="단면설계"/>
      <sheetName val="용집"/>
      <sheetName val="ASALTOTA"/>
      <sheetName val="P_x0005_"/>
      <sheetName val="P嘐"/>
      <sheetName val="strut type"/>
      <sheetName val="FRP PIPING 일위대가"/>
      <sheetName val="철골공사"/>
      <sheetName val="수장"/>
      <sheetName val="총수량집계표"/>
      <sheetName val="48_x0005__x0000_"/>
      <sheetName val="수문보고"/>
      <sheetName val="PTVT (MAU)"/>
      <sheetName val="전기일위목록"/>
      <sheetName val="5월건강보험(일용직)"/>
      <sheetName val="04.12월건강보험(일용직)"/>
      <sheetName val="건축공사실행"/>
      <sheetName val="건축원가"/>
      <sheetName val="1차 내역서"/>
      <sheetName val="물량내역서"/>
      <sheetName val="기초목"/>
      <sheetName val="보도내 _x0000__x0000_䪾"/>
      <sheetName val="관급현황"/>
      <sheetName val="기술조건"/>
      <sheetName val="1.내역(청.하역장전등)"/>
      <sheetName val="정화조"/>
      <sheetName val="일위수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sheetData sheetId="619"/>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sheetData sheetId="785" refreshError="1"/>
      <sheetData sheetId="786"/>
      <sheetData sheetId="787"/>
      <sheetData sheetId="788"/>
      <sheetData sheetId="789"/>
      <sheetData sheetId="790"/>
      <sheetData sheetId="791"/>
      <sheetData sheetId="792"/>
      <sheetData sheetId="793"/>
      <sheetData sheetId="794" refreshError="1"/>
      <sheetData sheetId="795" refreshError="1"/>
      <sheetData sheetId="796" refreshError="1"/>
      <sheetData sheetId="797"/>
      <sheetData sheetId="798"/>
      <sheetData sheetId="799"/>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refreshError="1"/>
      <sheetData sheetId="918" refreshError="1"/>
      <sheetData sheetId="919" refreshError="1"/>
      <sheetData sheetId="920" refreshError="1"/>
      <sheetData sheetId="921" refreshError="1"/>
      <sheetData sheetId="922" refreshError="1"/>
      <sheetData sheetId="923" refreshError="1"/>
      <sheetData sheetId="924"/>
      <sheetData sheetId="925"/>
      <sheetData sheetId="926"/>
      <sheetData sheetId="927"/>
      <sheetData sheetId="928"/>
      <sheetData sheetId="929" refreshError="1"/>
      <sheetData sheetId="930"/>
      <sheetData sheetId="931" refreshError="1"/>
      <sheetData sheetId="932"/>
      <sheetData sheetId="933"/>
      <sheetData sheetId="934"/>
      <sheetData sheetId="935"/>
      <sheetData sheetId="936"/>
      <sheetData sheetId="937"/>
      <sheetData sheetId="938"/>
      <sheetData sheetId="939"/>
      <sheetData sheetId="940"/>
      <sheetData sheetId="941"/>
      <sheetData sheetId="942"/>
      <sheetData sheetId="943"/>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sheetData sheetId="977"/>
      <sheetData sheetId="978"/>
      <sheetData sheetId="979"/>
      <sheetData sheetId="980"/>
      <sheetData sheetId="981"/>
      <sheetData sheetId="982"/>
      <sheetData sheetId="983"/>
      <sheetData sheetId="984"/>
      <sheetData sheetId="985"/>
      <sheetData sheetId="986"/>
      <sheetData sheetId="987"/>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sheetData sheetId="1156"/>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관급집계"/>
      <sheetName val="몰탈"/>
      <sheetName val="관급및주요자재집계표"/>
      <sheetName val="I一般比"/>
      <sheetName val="직재"/>
      <sheetName val="기존단가 (2)"/>
      <sheetName val="TABLE"/>
      <sheetName val="일위"/>
      <sheetName val="현장조사"/>
      <sheetName val="제경비"/>
      <sheetName val="공사원가계산서"/>
      <sheetName val="내역서"/>
    </sheetNames>
    <definedNames>
      <definedName name="자재" refersTo="='관급집계'!$A$1:$IV$65536"/>
    </definedNames>
    <sheetDataSet>
      <sheetData sheetId="0"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cell r="BF1">
            <v>58</v>
          </cell>
          <cell r="BG1">
            <v>59</v>
          </cell>
          <cell r="BH1">
            <v>60</v>
          </cell>
          <cell r="BI1">
            <v>61</v>
          </cell>
          <cell r="BJ1">
            <v>62</v>
          </cell>
          <cell r="BK1">
            <v>63</v>
          </cell>
          <cell r="BL1">
            <v>64</v>
          </cell>
          <cell r="BM1">
            <v>65</v>
          </cell>
          <cell r="BN1">
            <v>66</v>
          </cell>
          <cell r="BO1">
            <v>67</v>
          </cell>
          <cell r="BP1">
            <v>68</v>
          </cell>
          <cell r="BQ1">
            <v>69</v>
          </cell>
          <cell r="BR1">
            <v>70</v>
          </cell>
          <cell r="BS1">
            <v>71</v>
          </cell>
          <cell r="BT1">
            <v>72</v>
          </cell>
          <cell r="BU1">
            <v>73</v>
          </cell>
          <cell r="BV1">
            <v>74</v>
          </cell>
          <cell r="BW1">
            <v>75</v>
          </cell>
          <cell r="BX1">
            <v>76</v>
          </cell>
          <cell r="BY1">
            <v>77</v>
          </cell>
          <cell r="BZ1">
            <v>78</v>
          </cell>
          <cell r="CA1">
            <v>79</v>
          </cell>
          <cell r="CB1">
            <v>80</v>
          </cell>
          <cell r="CC1">
            <v>81</v>
          </cell>
          <cell r="CD1">
            <v>82</v>
          </cell>
          <cell r="CE1">
            <v>83</v>
          </cell>
          <cell r="CF1">
            <v>84</v>
          </cell>
          <cell r="CG1">
            <v>85</v>
          </cell>
          <cell r="CH1">
            <v>86</v>
          </cell>
          <cell r="CI1">
            <v>87</v>
          </cell>
          <cell r="CJ1">
            <v>88</v>
          </cell>
          <cell r="CK1">
            <v>89</v>
          </cell>
          <cell r="CL1">
            <v>90</v>
          </cell>
          <cell r="CM1">
            <v>91</v>
          </cell>
          <cell r="CN1">
            <v>92</v>
          </cell>
          <cell r="CO1">
            <v>93</v>
          </cell>
          <cell r="CP1">
            <v>94</v>
          </cell>
          <cell r="CQ1">
            <v>95</v>
          </cell>
          <cell r="CR1">
            <v>96</v>
          </cell>
          <cell r="CS1">
            <v>97</v>
          </cell>
          <cell r="CT1">
            <v>98</v>
          </cell>
          <cell r="CU1">
            <v>99</v>
          </cell>
          <cell r="CV1">
            <v>100</v>
          </cell>
          <cell r="CW1">
            <v>101</v>
          </cell>
          <cell r="CX1">
            <v>102</v>
          </cell>
          <cell r="CY1">
            <v>103</v>
          </cell>
          <cell r="CZ1">
            <v>104</v>
          </cell>
          <cell r="DA1">
            <v>105</v>
          </cell>
          <cell r="DB1">
            <v>106</v>
          </cell>
          <cell r="DC1">
            <v>107</v>
          </cell>
          <cell r="DD1">
            <v>108</v>
          </cell>
          <cell r="DE1">
            <v>109</v>
          </cell>
          <cell r="DF1">
            <v>110</v>
          </cell>
          <cell r="DG1">
            <v>111</v>
          </cell>
          <cell r="DH1">
            <v>112</v>
          </cell>
          <cell r="DI1">
            <v>113</v>
          </cell>
          <cell r="DJ1">
            <v>114</v>
          </cell>
          <cell r="DK1">
            <v>115</v>
          </cell>
          <cell r="DL1">
            <v>116</v>
          </cell>
          <cell r="DM1">
            <v>117</v>
          </cell>
          <cell r="DN1">
            <v>118</v>
          </cell>
          <cell r="DO1">
            <v>119</v>
          </cell>
          <cell r="DP1">
            <v>120</v>
          </cell>
          <cell r="DQ1">
            <v>121</v>
          </cell>
          <cell r="DR1">
            <v>122</v>
          </cell>
          <cell r="DS1">
            <v>123</v>
          </cell>
          <cell r="DT1">
            <v>124</v>
          </cell>
          <cell r="DU1">
            <v>125</v>
          </cell>
          <cell r="DV1">
            <v>126</v>
          </cell>
          <cell r="DW1">
            <v>127</v>
          </cell>
          <cell r="DX1">
            <v>128</v>
          </cell>
          <cell r="DY1">
            <v>129</v>
          </cell>
          <cell r="DZ1">
            <v>130</v>
          </cell>
          <cell r="EA1">
            <v>131</v>
          </cell>
          <cell r="EB1">
            <v>132</v>
          </cell>
          <cell r="EC1">
            <v>133</v>
          </cell>
          <cell r="ED1">
            <v>134</v>
          </cell>
          <cell r="EE1">
            <v>135</v>
          </cell>
          <cell r="EF1">
            <v>136</v>
          </cell>
          <cell r="EG1">
            <v>137</v>
          </cell>
          <cell r="EH1">
            <v>138</v>
          </cell>
          <cell r="EI1">
            <v>139</v>
          </cell>
          <cell r="EJ1">
            <v>140</v>
          </cell>
          <cell r="EK1">
            <v>141</v>
          </cell>
          <cell r="EL1">
            <v>142</v>
          </cell>
          <cell r="EM1">
            <v>143</v>
          </cell>
          <cell r="EN1">
            <v>144</v>
          </cell>
          <cell r="EO1">
            <v>145</v>
          </cell>
          <cell r="EP1">
            <v>146</v>
          </cell>
          <cell r="EQ1">
            <v>147</v>
          </cell>
          <cell r="ER1">
            <v>148</v>
          </cell>
          <cell r="ES1">
            <v>149</v>
          </cell>
          <cell r="ET1">
            <v>150</v>
          </cell>
          <cell r="EU1">
            <v>151</v>
          </cell>
          <cell r="EV1">
            <v>152</v>
          </cell>
          <cell r="EW1">
            <v>153</v>
          </cell>
          <cell r="EX1">
            <v>154</v>
          </cell>
          <cell r="EY1">
            <v>155</v>
          </cell>
          <cell r="EZ1">
            <v>156</v>
          </cell>
          <cell r="FA1">
            <v>157</v>
          </cell>
          <cell r="FB1">
            <v>158</v>
          </cell>
          <cell r="FC1">
            <v>159</v>
          </cell>
          <cell r="FD1">
            <v>160</v>
          </cell>
          <cell r="FE1">
            <v>161</v>
          </cell>
          <cell r="FF1">
            <v>162</v>
          </cell>
          <cell r="FG1">
            <v>163</v>
          </cell>
          <cell r="FH1">
            <v>164</v>
          </cell>
          <cell r="FI1">
            <v>165</v>
          </cell>
        </row>
        <row r="2">
          <cell r="A2" t="str">
            <v>관  급  및  주  요  자  재  집  계  표(1)</v>
          </cell>
          <cell r="P2" t="str">
            <v>관  급  및  주  요  자  재  집  계  표(2)</v>
          </cell>
          <cell r="AH2" t="str">
            <v>관  급  및  주  요  자  계  집  계  표(3)</v>
          </cell>
        </row>
        <row r="3">
          <cell r="A3" t="str">
            <v>명  칭</v>
          </cell>
          <cell r="B3" t="str">
            <v>레    미    콘</v>
          </cell>
          <cell r="G3" t="str">
            <v>철        근</v>
          </cell>
          <cell r="N3" t="str">
            <v>모 래</v>
          </cell>
          <cell r="O3" t="str">
            <v>시멘트</v>
          </cell>
          <cell r="P3" t="str">
            <v>명  칭</v>
          </cell>
          <cell r="Q3" t="str">
            <v>아  스  콘</v>
          </cell>
          <cell r="S3" t="str">
            <v>아 스 팔 트</v>
          </cell>
          <cell r="U3" t="str">
            <v>파형강관</v>
          </cell>
          <cell r="X3" t="str">
            <v>흄   관</v>
          </cell>
          <cell r="Z3" t="str">
            <v>유공관</v>
          </cell>
          <cell r="AA3" t="str">
            <v>슬래그</v>
          </cell>
          <cell r="AC3" t="str">
            <v>우수</v>
          </cell>
          <cell r="AD3" t="str">
            <v>스틸뚜껑</v>
          </cell>
          <cell r="AE3" t="str">
            <v>PE관</v>
          </cell>
          <cell r="AF3" t="str">
            <v>보차도    경계석</v>
          </cell>
          <cell r="AG3" t="str">
            <v>도로     경계석</v>
          </cell>
          <cell r="AH3" t="str">
            <v>명  칭</v>
          </cell>
          <cell r="AI3" t="str">
            <v>쇄석</v>
          </cell>
          <cell r="AK3" t="str">
            <v>깬잡석</v>
          </cell>
          <cell r="AL3" t="str">
            <v>소형고압블럭</v>
          </cell>
          <cell r="AN3" t="str">
            <v>장애자용 블록</v>
          </cell>
          <cell r="AP3" t="str">
            <v>스페이서</v>
          </cell>
          <cell r="AS3" t="str">
            <v>주철관</v>
          </cell>
          <cell r="AT3" t="str">
            <v>드레인</v>
          </cell>
          <cell r="AU3" t="str">
            <v>맨 홀 뚜 껑</v>
          </cell>
          <cell r="AW3" t="str">
            <v>비    고</v>
          </cell>
        </row>
        <row r="4">
          <cell r="A4" t="str">
            <v>공  종</v>
          </cell>
          <cell r="B4" t="str">
            <v>25-240-8</v>
          </cell>
          <cell r="C4" t="str">
            <v>25-210-8</v>
          </cell>
          <cell r="D4" t="str">
            <v>25-180-8</v>
          </cell>
          <cell r="E4" t="str">
            <v>40-180-8</v>
          </cell>
          <cell r="F4" t="str">
            <v>40-160-8</v>
          </cell>
          <cell r="G4">
            <v>13</v>
          </cell>
          <cell r="H4">
            <v>16</v>
          </cell>
          <cell r="I4">
            <v>19</v>
          </cell>
          <cell r="J4">
            <v>22</v>
          </cell>
          <cell r="K4">
            <v>25</v>
          </cell>
          <cell r="L4">
            <v>29</v>
          </cell>
          <cell r="M4" t="str">
            <v>계</v>
          </cell>
          <cell r="P4" t="str">
            <v>공  종</v>
          </cell>
          <cell r="Q4" t="str">
            <v xml:space="preserve">표   층 # 78 </v>
          </cell>
          <cell r="R4" t="str">
            <v>기   층#467</v>
          </cell>
          <cell r="S4" t="str">
            <v>프라임 MC-1</v>
          </cell>
          <cell r="T4" t="str">
            <v>택코트RSC-4</v>
          </cell>
          <cell r="U4" t="str">
            <v>D250</v>
          </cell>
          <cell r="V4" t="str">
            <v>D300</v>
          </cell>
          <cell r="W4" t="str">
            <v>D600</v>
          </cell>
          <cell r="X4" t="str">
            <v>D600</v>
          </cell>
          <cell r="Y4" t="str">
            <v>D800</v>
          </cell>
          <cell r="Z4" t="str">
            <v>D200</v>
          </cell>
          <cell r="AA4" t="str">
            <v>MS-40</v>
          </cell>
          <cell r="AB4" t="str">
            <v>HMS-25</v>
          </cell>
          <cell r="AC4" t="str">
            <v>받이</v>
          </cell>
          <cell r="AD4" t="str">
            <v>1000*500</v>
          </cell>
          <cell r="AE4" t="str">
            <v>D200</v>
          </cell>
          <cell r="AF4" t="str">
            <v>화강석</v>
          </cell>
          <cell r="AG4" t="str">
            <v>화강석</v>
          </cell>
          <cell r="AH4" t="str">
            <v>공  종</v>
          </cell>
          <cell r="AI4" t="str">
            <v>φ40mm</v>
          </cell>
          <cell r="AJ4" t="str">
            <v>φ100mm</v>
          </cell>
          <cell r="AK4" t="str">
            <v>석축용</v>
          </cell>
          <cell r="AL4" t="str">
            <v>P형</v>
          </cell>
          <cell r="AM4" t="str">
            <v>S형</v>
          </cell>
          <cell r="AN4" t="str">
            <v>점자</v>
          </cell>
          <cell r="AO4" t="str">
            <v>유도</v>
          </cell>
          <cell r="AP4" t="str">
            <v>벽체용</v>
          </cell>
          <cell r="AQ4" t="str">
            <v>슬래브용</v>
          </cell>
          <cell r="AR4" t="str">
            <v>계</v>
          </cell>
          <cell r="AS4" t="str">
            <v>D300</v>
          </cell>
          <cell r="AT4" t="str">
            <v>보드</v>
          </cell>
          <cell r="AU4" t="str">
            <v>보도측</v>
          </cell>
          <cell r="AV4" t="str">
            <v>차도측</v>
          </cell>
        </row>
        <row r="5">
          <cell r="A5" t="str">
            <v>배 수 공</v>
          </cell>
          <cell r="B5">
            <v>1203.8</v>
          </cell>
          <cell r="C5">
            <v>172</v>
          </cell>
          <cell r="D5">
            <v>9</v>
          </cell>
          <cell r="E5">
            <v>502.9</v>
          </cell>
          <cell r="G5">
            <v>48.222999999999999</v>
          </cell>
          <cell r="H5">
            <v>13.124000000000001</v>
          </cell>
          <cell r="I5">
            <v>7.1289999999999996</v>
          </cell>
          <cell r="J5">
            <v>43.844999999999999</v>
          </cell>
          <cell r="K5">
            <v>26.013000000000002</v>
          </cell>
          <cell r="M5">
            <v>138.334</v>
          </cell>
          <cell r="P5" t="str">
            <v>배 수 공</v>
          </cell>
          <cell r="U5">
            <v>11</v>
          </cell>
          <cell r="V5">
            <v>6.6</v>
          </cell>
          <cell r="W5">
            <v>1356</v>
          </cell>
          <cell r="X5">
            <v>82</v>
          </cell>
          <cell r="Y5">
            <v>134</v>
          </cell>
          <cell r="Z5">
            <v>430</v>
          </cell>
          <cell r="AC5">
            <v>77</v>
          </cell>
          <cell r="AD5">
            <v>14</v>
          </cell>
          <cell r="AE5">
            <v>225</v>
          </cell>
          <cell r="AH5" t="str">
            <v>배 수 공</v>
          </cell>
          <cell r="AP5">
            <v>1647</v>
          </cell>
          <cell r="AQ5">
            <v>1969</v>
          </cell>
          <cell r="AR5">
            <v>3616</v>
          </cell>
          <cell r="AU5">
            <v>28</v>
          </cell>
        </row>
        <row r="6">
          <cell r="A6" t="str">
            <v>구조물공</v>
          </cell>
          <cell r="C6">
            <v>353</v>
          </cell>
          <cell r="E6">
            <v>1</v>
          </cell>
          <cell r="F6">
            <v>45</v>
          </cell>
          <cell r="G6">
            <v>2.3109999999999999</v>
          </cell>
          <cell r="H6">
            <v>5.7329999999999997</v>
          </cell>
          <cell r="M6">
            <v>8.0440000000000005</v>
          </cell>
          <cell r="P6" t="str">
            <v>구조물공</v>
          </cell>
          <cell r="AH6" t="str">
            <v>구조물공</v>
          </cell>
          <cell r="AT6">
            <v>185.7</v>
          </cell>
        </row>
        <row r="7">
          <cell r="A7" t="str">
            <v>포 장 공</v>
          </cell>
          <cell r="C7">
            <v>299.39999999999998</v>
          </cell>
          <cell r="E7">
            <v>243.2</v>
          </cell>
          <cell r="M7">
            <v>0</v>
          </cell>
          <cell r="P7" t="str">
            <v>포 장 공</v>
          </cell>
          <cell r="Q7">
            <v>1612</v>
          </cell>
          <cell r="R7">
            <v>3252</v>
          </cell>
          <cell r="S7">
            <v>53</v>
          </cell>
          <cell r="T7">
            <v>21</v>
          </cell>
          <cell r="AA7">
            <v>13999</v>
          </cell>
          <cell r="AB7">
            <v>1761</v>
          </cell>
          <cell r="AF7">
            <v>1908</v>
          </cell>
          <cell r="AG7">
            <v>1082</v>
          </cell>
          <cell r="AH7" t="str">
            <v>포 장 공</v>
          </cell>
          <cell r="AL7">
            <v>7768</v>
          </cell>
          <cell r="AN7">
            <v>29.9</v>
          </cell>
          <cell r="AO7">
            <v>3.6</v>
          </cell>
        </row>
        <row r="8">
          <cell r="A8" t="str">
            <v>상수도공</v>
          </cell>
          <cell r="E8">
            <v>35.1</v>
          </cell>
          <cell r="F8">
            <v>6.2</v>
          </cell>
          <cell r="G8">
            <v>2.6040000000000001</v>
          </cell>
          <cell r="H8">
            <v>3.7759999999999998</v>
          </cell>
          <cell r="M8">
            <v>6.38</v>
          </cell>
          <cell r="P8" t="str">
            <v>상수도공</v>
          </cell>
          <cell r="AH8" t="str">
            <v>상수도공</v>
          </cell>
          <cell r="AS8">
            <v>593</v>
          </cell>
        </row>
        <row r="9">
          <cell r="A9" t="str">
            <v>교통안전</v>
          </cell>
          <cell r="C9">
            <v>50.5</v>
          </cell>
          <cell r="E9">
            <v>1</v>
          </cell>
          <cell r="G9">
            <v>0.128</v>
          </cell>
          <cell r="J9">
            <v>1.667</v>
          </cell>
          <cell r="L9">
            <v>0.999</v>
          </cell>
          <cell r="M9">
            <v>2.794</v>
          </cell>
          <cell r="P9" t="str">
            <v>교통안전</v>
          </cell>
          <cell r="AH9" t="str">
            <v>교통안전</v>
          </cell>
        </row>
        <row r="10">
          <cell r="P10">
            <v>0</v>
          </cell>
          <cell r="AH10">
            <v>0</v>
          </cell>
        </row>
        <row r="11">
          <cell r="M11">
            <v>0</v>
          </cell>
          <cell r="P11">
            <v>0</v>
          </cell>
          <cell r="AH11">
            <v>0</v>
          </cell>
        </row>
        <row r="12">
          <cell r="M12">
            <v>0</v>
          </cell>
          <cell r="P12">
            <v>0</v>
          </cell>
          <cell r="AH12">
            <v>0</v>
          </cell>
        </row>
        <row r="13">
          <cell r="P13">
            <v>0</v>
          </cell>
          <cell r="AH13">
            <v>0</v>
          </cell>
        </row>
        <row r="14">
          <cell r="P14">
            <v>0</v>
          </cell>
          <cell r="AH14">
            <v>0</v>
          </cell>
        </row>
        <row r="15">
          <cell r="A15" t="str">
            <v>소  계</v>
          </cell>
          <cell r="B15">
            <v>1203.8</v>
          </cell>
          <cell r="C15">
            <v>874.9</v>
          </cell>
          <cell r="D15">
            <v>9</v>
          </cell>
          <cell r="E15">
            <v>783.19999999999993</v>
          </cell>
          <cell r="F15">
            <v>51.2</v>
          </cell>
          <cell r="G15">
            <v>53.265999999999998</v>
          </cell>
          <cell r="H15">
            <v>22.632999999999999</v>
          </cell>
          <cell r="I15">
            <v>7.1289999999999996</v>
          </cell>
          <cell r="J15">
            <v>45.512</v>
          </cell>
          <cell r="K15">
            <v>26.013000000000002</v>
          </cell>
          <cell r="L15">
            <v>0.999</v>
          </cell>
          <cell r="M15">
            <v>155.55200000000002</v>
          </cell>
          <cell r="N15">
            <v>0</v>
          </cell>
          <cell r="O15">
            <v>0</v>
          </cell>
          <cell r="P15" t="str">
            <v>소  계</v>
          </cell>
          <cell r="Q15">
            <v>1612</v>
          </cell>
          <cell r="R15">
            <v>3252</v>
          </cell>
          <cell r="S15">
            <v>53</v>
          </cell>
          <cell r="T15">
            <v>21</v>
          </cell>
          <cell r="U15">
            <v>11</v>
          </cell>
          <cell r="V15">
            <v>6.6</v>
          </cell>
          <cell r="W15">
            <v>1356</v>
          </cell>
          <cell r="X15">
            <v>82</v>
          </cell>
          <cell r="Y15">
            <v>134</v>
          </cell>
          <cell r="Z15">
            <v>430</v>
          </cell>
          <cell r="AA15">
            <v>13999</v>
          </cell>
          <cell r="AB15">
            <v>1761</v>
          </cell>
          <cell r="AC15">
            <v>77</v>
          </cell>
          <cell r="AD15">
            <v>14</v>
          </cell>
          <cell r="AE15">
            <v>225</v>
          </cell>
          <cell r="AF15">
            <v>1908</v>
          </cell>
          <cell r="AG15">
            <v>1082</v>
          </cell>
          <cell r="AH15" t="str">
            <v>소  계</v>
          </cell>
          <cell r="AJ15">
            <v>0</v>
          </cell>
          <cell r="AL15">
            <v>7768</v>
          </cell>
          <cell r="AM15">
            <v>0</v>
          </cell>
          <cell r="AS15">
            <v>593</v>
          </cell>
        </row>
        <row r="16">
          <cell r="A16" t="str">
            <v>할  증</v>
          </cell>
          <cell r="B16">
            <v>0.01</v>
          </cell>
          <cell r="C16">
            <v>0.01</v>
          </cell>
          <cell r="D16">
            <v>0.02</v>
          </cell>
          <cell r="E16">
            <v>0.02</v>
          </cell>
          <cell r="F16">
            <v>0.02</v>
          </cell>
          <cell r="G16">
            <v>0.03</v>
          </cell>
          <cell r="H16">
            <v>0.03</v>
          </cell>
          <cell r="I16">
            <v>0.03</v>
          </cell>
          <cell r="J16">
            <v>0.03</v>
          </cell>
          <cell r="K16">
            <v>0.03</v>
          </cell>
          <cell r="L16">
            <v>0.03</v>
          </cell>
          <cell r="M16">
            <v>0.03</v>
          </cell>
          <cell r="P16" t="str">
            <v>할  증</v>
          </cell>
          <cell r="U16">
            <v>0.03</v>
          </cell>
          <cell r="V16">
            <v>0.03</v>
          </cell>
          <cell r="W16">
            <v>0.03</v>
          </cell>
          <cell r="X16">
            <v>0.03</v>
          </cell>
          <cell r="Y16">
            <v>0.03</v>
          </cell>
          <cell r="AE16">
            <v>0.03</v>
          </cell>
          <cell r="AH16" t="str">
            <v>할  증</v>
          </cell>
          <cell r="AJ16">
            <v>0.1</v>
          </cell>
          <cell r="AL16">
            <v>0.03</v>
          </cell>
          <cell r="AM16">
            <v>0.03</v>
          </cell>
          <cell r="AS16">
            <v>0.03</v>
          </cell>
        </row>
        <row r="17">
          <cell r="A17" t="str">
            <v xml:space="preserve">  계</v>
          </cell>
          <cell r="B17" t="str">
            <v>㎥</v>
          </cell>
          <cell r="C17" t="str">
            <v>㎥</v>
          </cell>
          <cell r="D17" t="str">
            <v>㎥</v>
          </cell>
          <cell r="E17" t="str">
            <v>㎥</v>
          </cell>
          <cell r="F17" t="str">
            <v>㎥</v>
          </cell>
          <cell r="G17" t="str">
            <v>ton</v>
          </cell>
          <cell r="H17" t="str">
            <v>ton</v>
          </cell>
          <cell r="I17" t="str">
            <v>ton</v>
          </cell>
          <cell r="J17" t="str">
            <v>ton</v>
          </cell>
          <cell r="K17" t="str">
            <v>ton</v>
          </cell>
          <cell r="L17" t="str">
            <v>ton</v>
          </cell>
          <cell r="M17" t="str">
            <v>ton</v>
          </cell>
          <cell r="N17" t="str">
            <v>㎥</v>
          </cell>
          <cell r="O17" t="str">
            <v>대</v>
          </cell>
          <cell r="P17" t="str">
            <v xml:space="preserve">  계</v>
          </cell>
          <cell r="Q17" t="str">
            <v>ton</v>
          </cell>
          <cell r="R17" t="str">
            <v>ton</v>
          </cell>
          <cell r="S17" t="str">
            <v>D/M</v>
          </cell>
          <cell r="T17" t="str">
            <v>D/M</v>
          </cell>
          <cell r="U17" t="str">
            <v>본</v>
          </cell>
          <cell r="V17" t="str">
            <v>본</v>
          </cell>
          <cell r="W17" t="str">
            <v>본</v>
          </cell>
          <cell r="X17" t="str">
            <v>본</v>
          </cell>
          <cell r="Y17" t="str">
            <v>본</v>
          </cell>
          <cell r="Z17" t="str">
            <v>m</v>
          </cell>
          <cell r="AA17" t="str">
            <v>ton</v>
          </cell>
          <cell r="AB17" t="str">
            <v>ton</v>
          </cell>
          <cell r="AC17" t="str">
            <v>EA</v>
          </cell>
          <cell r="AD17" t="str">
            <v>EA</v>
          </cell>
          <cell r="AE17" t="str">
            <v>본</v>
          </cell>
          <cell r="AF17" t="str">
            <v>m</v>
          </cell>
          <cell r="AG17" t="str">
            <v>m</v>
          </cell>
          <cell r="AH17" t="str">
            <v xml:space="preserve">  계</v>
          </cell>
          <cell r="AI17" t="str">
            <v>㎥</v>
          </cell>
          <cell r="AJ17" t="str">
            <v>㎥</v>
          </cell>
          <cell r="AK17" t="str">
            <v>㎡</v>
          </cell>
          <cell r="AL17" t="str">
            <v>㎡</v>
          </cell>
          <cell r="AM17" t="str">
            <v>㎡</v>
          </cell>
          <cell r="AN17" t="str">
            <v>㎡</v>
          </cell>
          <cell r="AO17" t="str">
            <v>㎡</v>
          </cell>
          <cell r="AP17" t="str">
            <v>㎡</v>
          </cell>
          <cell r="AQ17" t="str">
            <v>㎡</v>
          </cell>
          <cell r="AR17" t="str">
            <v>㎡</v>
          </cell>
          <cell r="AS17" t="str">
            <v>본</v>
          </cell>
          <cell r="AT17" t="str">
            <v>㎡</v>
          </cell>
          <cell r="AU17" t="str">
            <v>EA</v>
          </cell>
          <cell r="AV17" t="str">
            <v>EA</v>
          </cell>
        </row>
        <row r="18">
          <cell r="B18">
            <v>1216</v>
          </cell>
          <cell r="C18">
            <v>884</v>
          </cell>
          <cell r="D18">
            <v>9</v>
          </cell>
          <cell r="E18">
            <v>799</v>
          </cell>
          <cell r="F18">
            <v>52</v>
          </cell>
          <cell r="G18">
            <v>54.863999999999997</v>
          </cell>
          <cell r="H18">
            <v>23.312000000000001</v>
          </cell>
          <cell r="I18">
            <v>7.343</v>
          </cell>
          <cell r="J18">
            <v>46.877000000000002</v>
          </cell>
          <cell r="K18">
            <v>26.792999999999999</v>
          </cell>
          <cell r="L18">
            <v>1.0289999999999999</v>
          </cell>
          <cell r="M18">
            <v>160.21899999999999</v>
          </cell>
          <cell r="N18">
            <v>607</v>
          </cell>
          <cell r="O18">
            <v>53</v>
          </cell>
          <cell r="Q18">
            <v>1612</v>
          </cell>
          <cell r="R18">
            <v>3252</v>
          </cell>
          <cell r="S18">
            <v>53</v>
          </cell>
          <cell r="T18">
            <v>21</v>
          </cell>
          <cell r="U18">
            <v>2</v>
          </cell>
          <cell r="V18">
            <v>2</v>
          </cell>
          <cell r="W18">
            <v>233</v>
          </cell>
          <cell r="X18">
            <v>34</v>
          </cell>
          <cell r="Y18">
            <v>56</v>
          </cell>
          <cell r="Z18">
            <v>430</v>
          </cell>
          <cell r="AA18">
            <v>13999</v>
          </cell>
          <cell r="AB18">
            <v>1761</v>
          </cell>
          <cell r="AC18">
            <v>77</v>
          </cell>
          <cell r="AD18">
            <v>14</v>
          </cell>
          <cell r="AE18">
            <v>39</v>
          </cell>
          <cell r="AF18">
            <v>1908</v>
          </cell>
          <cell r="AG18">
            <v>1082</v>
          </cell>
          <cell r="AI18">
            <v>0</v>
          </cell>
          <cell r="AJ18">
            <v>0</v>
          </cell>
          <cell r="AK18">
            <v>0</v>
          </cell>
          <cell r="AL18">
            <v>8002</v>
          </cell>
          <cell r="AM18">
            <v>0</v>
          </cell>
          <cell r="AN18">
            <v>29.9</v>
          </cell>
          <cell r="AO18">
            <v>3.6</v>
          </cell>
          <cell r="AP18">
            <v>1647</v>
          </cell>
          <cell r="AQ18">
            <v>1969</v>
          </cell>
          <cell r="AR18">
            <v>3616</v>
          </cell>
          <cell r="AS18">
            <v>123</v>
          </cell>
          <cell r="AT18">
            <v>185.7</v>
          </cell>
          <cell r="AU18">
            <v>28</v>
          </cell>
          <cell r="AV18">
            <v>0</v>
          </cell>
          <cell r="AW18">
            <v>0</v>
          </cell>
        </row>
        <row r="20">
          <cell r="B20" t="str">
            <v>㎥</v>
          </cell>
        </row>
      </sheetData>
      <sheetData sheetId="1" refreshError="1">
        <row r="1">
          <cell r="A1" t="str">
            <v>시 멘 트 및 골 재 량 집 계 표</v>
          </cell>
          <cell r="N1">
            <v>0</v>
          </cell>
          <cell r="O1" t="str">
            <v>품셈2001년 218page</v>
          </cell>
        </row>
        <row r="2">
          <cell r="A2" t="str">
            <v>공   종</v>
          </cell>
          <cell r="B2" t="str">
            <v>규   격</v>
          </cell>
          <cell r="C2" t="str">
            <v>수  량</v>
          </cell>
          <cell r="D2" t="str">
            <v>단위</v>
          </cell>
          <cell r="E2" t="str">
            <v>시  멘  트</v>
          </cell>
          <cell r="G2" t="str">
            <v>모      래</v>
          </cell>
          <cell r="I2" t="str">
            <v>세 척 사</v>
          </cell>
          <cell r="K2" t="str">
            <v>비    고</v>
          </cell>
          <cell r="N2" t="str">
            <v>모르타르</v>
          </cell>
          <cell r="R2" t="str">
            <v>㎥당</v>
          </cell>
        </row>
        <row r="3">
          <cell r="E3" t="str">
            <v>단위량</v>
          </cell>
          <cell r="F3" t="str">
            <v>수   량</v>
          </cell>
          <cell r="G3" t="str">
            <v>단위량</v>
          </cell>
          <cell r="H3" t="str">
            <v>수   량</v>
          </cell>
          <cell r="I3" t="str">
            <v xml:space="preserve">단위량 </v>
          </cell>
          <cell r="J3" t="str">
            <v>수    량</v>
          </cell>
          <cell r="N3" t="str">
            <v>배합용적비</v>
          </cell>
          <cell r="O3" t="str">
            <v>시멘트(kg)</v>
          </cell>
          <cell r="P3" t="str">
            <v>모래(㎥)</v>
          </cell>
          <cell r="R3" t="str">
            <v>보통인부(인)</v>
          </cell>
          <cell r="S3" t="str">
            <v>사  용  처</v>
          </cell>
          <cell r="T3" t="str">
            <v>토목적용사례</v>
          </cell>
        </row>
        <row r="4">
          <cell r="E4" t="str">
            <v>kg</v>
          </cell>
          <cell r="F4" t="str">
            <v>kg</v>
          </cell>
          <cell r="G4" t="str">
            <v>㎥</v>
          </cell>
          <cell r="H4" t="str">
            <v>㎥</v>
          </cell>
          <cell r="I4" t="str">
            <v>㎥</v>
          </cell>
          <cell r="J4" t="str">
            <v>㎥</v>
          </cell>
          <cell r="N4">
            <v>1</v>
          </cell>
          <cell r="O4">
            <v>1093</v>
          </cell>
          <cell r="P4">
            <v>0.78</v>
          </cell>
          <cell r="R4">
            <v>1</v>
          </cell>
          <cell r="S4" t="str">
            <v>치장줄눈,방수,중요한개소</v>
          </cell>
        </row>
        <row r="5">
          <cell r="A5" t="str">
            <v>모르타르</v>
          </cell>
          <cell r="B5">
            <v>2</v>
          </cell>
          <cell r="C5">
            <v>1.87</v>
          </cell>
          <cell r="D5" t="str">
            <v>㎥</v>
          </cell>
          <cell r="E5">
            <v>680</v>
          </cell>
          <cell r="F5">
            <v>1271.5999999999999</v>
          </cell>
          <cell r="G5">
            <v>0.98</v>
          </cell>
          <cell r="H5">
            <v>1.8</v>
          </cell>
          <cell r="I5">
            <v>0</v>
          </cell>
          <cell r="J5">
            <v>0</v>
          </cell>
          <cell r="N5">
            <v>2</v>
          </cell>
          <cell r="O5">
            <v>680</v>
          </cell>
          <cell r="P5">
            <v>0.98</v>
          </cell>
          <cell r="R5">
            <v>1</v>
          </cell>
          <cell r="S5" t="str">
            <v>미장용마감바르기,중요한개소</v>
          </cell>
          <cell r="T5" t="str">
            <v>흄관연결부</v>
          </cell>
        </row>
        <row r="6">
          <cell r="A6" t="str">
            <v>모르타르</v>
          </cell>
          <cell r="B6">
            <v>3</v>
          </cell>
          <cell r="C6">
            <v>1.6019999999999999</v>
          </cell>
          <cell r="D6" t="str">
            <v>㎥</v>
          </cell>
          <cell r="E6">
            <v>510</v>
          </cell>
          <cell r="F6">
            <v>817</v>
          </cell>
          <cell r="G6">
            <v>1.1000000000000001</v>
          </cell>
          <cell r="H6">
            <v>1.8</v>
          </cell>
          <cell r="I6">
            <v>0</v>
          </cell>
          <cell r="J6">
            <v>0</v>
          </cell>
          <cell r="N6">
            <v>3</v>
          </cell>
          <cell r="O6">
            <v>510</v>
          </cell>
          <cell r="P6">
            <v>1.1000000000000001</v>
          </cell>
          <cell r="R6">
            <v>1</v>
          </cell>
          <cell r="S6" t="str">
            <v>미장용마감바르기,쌓기줄눈</v>
          </cell>
          <cell r="T6" t="str">
            <v>경계석사이</v>
          </cell>
        </row>
        <row r="7">
          <cell r="A7" t="str">
            <v>배수공</v>
          </cell>
          <cell r="C7">
            <v>210</v>
          </cell>
          <cell r="D7" t="str">
            <v>㎥</v>
          </cell>
          <cell r="E7">
            <v>0</v>
          </cell>
          <cell r="F7">
            <v>0</v>
          </cell>
          <cell r="G7">
            <v>1.06</v>
          </cell>
          <cell r="H7">
            <v>222.6</v>
          </cell>
          <cell r="I7">
            <v>0</v>
          </cell>
          <cell r="J7">
            <v>0</v>
          </cell>
          <cell r="K7" t="str">
            <v>구조물+포장</v>
          </cell>
          <cell r="N7">
            <v>4</v>
          </cell>
          <cell r="O7">
            <v>385</v>
          </cell>
          <cell r="P7">
            <v>1.1000000000000001</v>
          </cell>
          <cell r="R7">
            <v>0.9</v>
          </cell>
          <cell r="S7" t="str">
            <v>미장용초벌바르기</v>
          </cell>
        </row>
        <row r="8">
          <cell r="A8" t="str">
            <v>포장공</v>
          </cell>
          <cell r="C8">
            <v>51</v>
          </cell>
          <cell r="D8" t="str">
            <v>㎥</v>
          </cell>
          <cell r="E8">
            <v>0</v>
          </cell>
          <cell r="F8">
            <v>0</v>
          </cell>
          <cell r="G8">
            <v>1</v>
          </cell>
          <cell r="H8">
            <v>51</v>
          </cell>
          <cell r="I8">
            <v>0</v>
          </cell>
          <cell r="J8">
            <v>0</v>
          </cell>
          <cell r="N8">
            <v>5</v>
          </cell>
          <cell r="O8">
            <v>320</v>
          </cell>
          <cell r="P8">
            <v>1.1499999999999999</v>
          </cell>
          <cell r="R8">
            <v>0.9</v>
          </cell>
          <cell r="S8" t="str">
            <v>중요하지않은개소</v>
          </cell>
        </row>
        <row r="9">
          <cell r="A9" t="str">
            <v>보도용</v>
          </cell>
          <cell r="C9">
            <v>311</v>
          </cell>
          <cell r="D9" t="str">
            <v>㎥</v>
          </cell>
          <cell r="E9">
            <v>0</v>
          </cell>
          <cell r="F9">
            <v>0</v>
          </cell>
          <cell r="G9">
            <v>1.06</v>
          </cell>
          <cell r="H9">
            <v>329.7</v>
          </cell>
          <cell r="I9">
            <v>0</v>
          </cell>
          <cell r="J9">
            <v>0</v>
          </cell>
          <cell r="L9" t="str">
            <v>프라임코팅할증포함</v>
          </cell>
          <cell r="N9" t="str">
            <v>공정</v>
          </cell>
          <cell r="P9" t="str">
            <v>모래할증</v>
          </cell>
          <cell r="Q9" t="str">
            <v>세착사할증</v>
          </cell>
        </row>
        <row r="10">
          <cell r="D10" t="str">
            <v/>
          </cell>
          <cell r="E10">
            <v>0</v>
          </cell>
          <cell r="F10">
            <v>0</v>
          </cell>
          <cell r="G10">
            <v>0</v>
          </cell>
          <cell r="H10">
            <v>0</v>
          </cell>
          <cell r="I10">
            <v>0</v>
          </cell>
          <cell r="J10">
            <v>0</v>
          </cell>
          <cell r="N10" t="str">
            <v>포장공</v>
          </cell>
          <cell r="P10">
            <v>1</v>
          </cell>
        </row>
        <row r="11">
          <cell r="D11" t="str">
            <v/>
          </cell>
          <cell r="E11">
            <v>0</v>
          </cell>
          <cell r="F11">
            <v>0</v>
          </cell>
          <cell r="G11">
            <v>0</v>
          </cell>
          <cell r="H11">
            <v>0</v>
          </cell>
          <cell r="I11">
            <v>0</v>
          </cell>
          <cell r="J11">
            <v>0</v>
          </cell>
          <cell r="N11" t="str">
            <v>배수공</v>
          </cell>
          <cell r="P11">
            <v>1.06</v>
          </cell>
        </row>
        <row r="12">
          <cell r="D12" t="str">
            <v/>
          </cell>
          <cell r="E12">
            <v>0</v>
          </cell>
          <cell r="F12">
            <v>0</v>
          </cell>
          <cell r="G12">
            <v>0</v>
          </cell>
          <cell r="H12">
            <v>0</v>
          </cell>
          <cell r="I12">
            <v>0</v>
          </cell>
          <cell r="J12">
            <v>0</v>
          </cell>
          <cell r="N12" t="str">
            <v>보도용</v>
          </cell>
          <cell r="P12">
            <v>1.06</v>
          </cell>
        </row>
        <row r="13">
          <cell r="D13" t="str">
            <v/>
          </cell>
          <cell r="E13">
            <v>0</v>
          </cell>
          <cell r="F13">
            <v>0</v>
          </cell>
          <cell r="G13">
            <v>0</v>
          </cell>
          <cell r="H13">
            <v>0</v>
          </cell>
          <cell r="I13">
            <v>0</v>
          </cell>
          <cell r="J13">
            <v>0</v>
          </cell>
        </row>
        <row r="14">
          <cell r="D14" t="str">
            <v/>
          </cell>
          <cell r="E14">
            <v>0</v>
          </cell>
          <cell r="F14">
            <v>0</v>
          </cell>
          <cell r="G14">
            <v>0</v>
          </cell>
          <cell r="H14">
            <v>0</v>
          </cell>
          <cell r="I14">
            <v>0</v>
          </cell>
          <cell r="J14">
            <v>0</v>
          </cell>
        </row>
        <row r="15">
          <cell r="A15" t="str">
            <v>계</v>
          </cell>
          <cell r="F15">
            <v>2088.6</v>
          </cell>
          <cell r="H15">
            <v>607</v>
          </cell>
          <cell r="J15">
            <v>0</v>
          </cell>
          <cell r="K15" t="str">
            <v>할증포함</v>
          </cell>
        </row>
        <row r="16">
          <cell r="A16" t="str">
            <v xml:space="preserve">시멘트량 : </v>
          </cell>
          <cell r="C16">
            <v>2088.6</v>
          </cell>
          <cell r="D16" t="str">
            <v>kg / 40kg / 대=</v>
          </cell>
          <cell r="F16">
            <v>53</v>
          </cell>
          <cell r="G16" t="str">
            <v>대</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집계표"/>
      <sheetName val="내역서"/>
      <sheetName val="SHEET"/>
      <sheetName val="자재"/>
    </sheetNames>
    <sheetDataSet>
      <sheetData sheetId="0"/>
      <sheetData sheetId="1"/>
      <sheetData sheetId="2" refreshError="1"/>
      <sheetData sheetId="3">
        <row r="2">
          <cell r="B2" t="str">
            <v>번호</v>
          </cell>
          <cell r="C2" t="str">
            <v>직종, 품명</v>
          </cell>
          <cell r="D2" t="str">
            <v>규 격</v>
          </cell>
          <cell r="E2" t="str">
            <v>단위</v>
          </cell>
          <cell r="F2" t="str">
            <v>단가</v>
          </cell>
          <cell r="G2" t="str">
            <v>자재, 노임
(적 용)</v>
          </cell>
          <cell r="H2" t="str">
            <v>자재, 노임
(%)</v>
          </cell>
          <cell r="I2" t="str">
            <v>자재, 노임
(100%)</v>
          </cell>
          <cell r="J2" t="str">
            <v>비 고</v>
          </cell>
        </row>
        <row r="3">
          <cell r="A3" t="str">
            <v>갱  부</v>
          </cell>
          <cell r="B3" t="str">
            <v>1</v>
          </cell>
          <cell r="C3" t="str">
            <v>갱  부</v>
          </cell>
        </row>
        <row r="4">
          <cell r="A4" t="str">
            <v>건축목공</v>
          </cell>
          <cell r="B4" t="str">
            <v>2</v>
          </cell>
          <cell r="C4" t="str">
            <v>건축목공</v>
          </cell>
        </row>
        <row r="5">
          <cell r="A5" t="str">
            <v>형틀목공</v>
          </cell>
          <cell r="B5" t="str">
            <v>3</v>
          </cell>
          <cell r="C5" t="str">
            <v>형틀목공</v>
          </cell>
        </row>
        <row r="6">
          <cell r="A6" t="str">
            <v>창호목공</v>
          </cell>
          <cell r="B6" t="str">
            <v>4</v>
          </cell>
          <cell r="C6" t="str">
            <v>창호목공</v>
          </cell>
        </row>
        <row r="7">
          <cell r="A7" t="str">
            <v>철 골 공</v>
          </cell>
          <cell r="B7" t="str">
            <v>5</v>
          </cell>
          <cell r="C7" t="str">
            <v>철 골 공</v>
          </cell>
        </row>
        <row r="8">
          <cell r="A8" t="str">
            <v>철  공</v>
          </cell>
          <cell r="B8" t="str">
            <v>6</v>
          </cell>
          <cell r="C8" t="str">
            <v>철  공</v>
          </cell>
        </row>
        <row r="9">
          <cell r="A9" t="str">
            <v>철 근 공</v>
          </cell>
          <cell r="B9" t="str">
            <v>7</v>
          </cell>
          <cell r="C9" t="str">
            <v>철 근 공</v>
          </cell>
        </row>
        <row r="10">
          <cell r="A10" t="str">
            <v>철 판 공</v>
          </cell>
          <cell r="B10" t="str">
            <v>8</v>
          </cell>
          <cell r="C10" t="str">
            <v>철 판 공</v>
          </cell>
        </row>
        <row r="11">
          <cell r="A11" t="str">
            <v>샷 시 공</v>
          </cell>
          <cell r="B11" t="str">
            <v>9</v>
          </cell>
          <cell r="C11" t="str">
            <v>샷 시 공</v>
          </cell>
        </row>
        <row r="12">
          <cell r="A12" t="str">
            <v>절 단 공</v>
          </cell>
          <cell r="B12" t="str">
            <v>10</v>
          </cell>
          <cell r="C12" t="str">
            <v>절 단 공</v>
          </cell>
        </row>
        <row r="13">
          <cell r="A13" t="str">
            <v>석  공</v>
          </cell>
          <cell r="B13" t="str">
            <v>11</v>
          </cell>
          <cell r="C13" t="str">
            <v>석  공</v>
          </cell>
        </row>
        <row r="14">
          <cell r="A14" t="str">
            <v>특수비계공</v>
          </cell>
          <cell r="B14" t="str">
            <v>12</v>
          </cell>
          <cell r="C14" t="str">
            <v>특수비계공</v>
          </cell>
        </row>
        <row r="15">
          <cell r="A15" t="str">
            <v>비 계 공</v>
          </cell>
          <cell r="B15" t="str">
            <v>13</v>
          </cell>
          <cell r="C15" t="str">
            <v>비 계 공</v>
          </cell>
        </row>
        <row r="16">
          <cell r="A16" t="str">
            <v>동발공(터널)</v>
          </cell>
          <cell r="B16" t="str">
            <v>14</v>
          </cell>
          <cell r="C16" t="str">
            <v>동발공(터널)</v>
          </cell>
        </row>
        <row r="17">
          <cell r="A17" t="str">
            <v>조 적 공</v>
          </cell>
          <cell r="B17" t="str">
            <v>15</v>
          </cell>
          <cell r="C17" t="str">
            <v>조 적 공</v>
          </cell>
        </row>
        <row r="18">
          <cell r="A18" t="str">
            <v>치장벽돌공</v>
          </cell>
          <cell r="B18" t="str">
            <v>16</v>
          </cell>
          <cell r="C18" t="str">
            <v>치장벽돌공</v>
          </cell>
        </row>
        <row r="19">
          <cell r="A19" t="str">
            <v>벽돌(블록)제작공</v>
          </cell>
          <cell r="B19" t="str">
            <v>17</v>
          </cell>
          <cell r="C19" t="str">
            <v>벽돌(블록)제작공</v>
          </cell>
        </row>
        <row r="20">
          <cell r="A20" t="str">
            <v>미 장 공</v>
          </cell>
          <cell r="B20" t="str">
            <v>18</v>
          </cell>
          <cell r="C20" t="str">
            <v>미 장 공</v>
          </cell>
        </row>
        <row r="21">
          <cell r="A21" t="str">
            <v>방 수 공</v>
          </cell>
          <cell r="B21" t="str">
            <v>19</v>
          </cell>
          <cell r="C21" t="str">
            <v>방 수 공</v>
          </cell>
        </row>
        <row r="22">
          <cell r="A22" t="str">
            <v>타 일 공</v>
          </cell>
          <cell r="B22" t="str">
            <v>20</v>
          </cell>
          <cell r="C22" t="str">
            <v>타 일 공</v>
          </cell>
        </row>
        <row r="23">
          <cell r="A23" t="str">
            <v>줄 눈 공</v>
          </cell>
          <cell r="B23" t="str">
            <v>21</v>
          </cell>
          <cell r="C23" t="str">
            <v>줄 눈 공</v>
          </cell>
        </row>
        <row r="24">
          <cell r="A24" t="str">
            <v>연 마 공</v>
          </cell>
          <cell r="B24" t="str">
            <v>22</v>
          </cell>
          <cell r="C24" t="str">
            <v>연 마 공</v>
          </cell>
        </row>
        <row r="25">
          <cell r="A25" t="str">
            <v>콘크리트공</v>
          </cell>
          <cell r="B25" t="str">
            <v>23</v>
          </cell>
          <cell r="C25" t="str">
            <v>콘크리트공</v>
          </cell>
        </row>
        <row r="26">
          <cell r="A26" t="str">
            <v>보일러공</v>
          </cell>
          <cell r="B26" t="str">
            <v>24</v>
          </cell>
          <cell r="C26" t="str">
            <v>보일러공</v>
          </cell>
        </row>
        <row r="27">
          <cell r="A27" t="str">
            <v>배 관 공</v>
          </cell>
          <cell r="B27" t="str">
            <v>25</v>
          </cell>
          <cell r="C27" t="str">
            <v>배 관 공</v>
          </cell>
        </row>
        <row r="28">
          <cell r="A28" t="str">
            <v>위 생 공</v>
          </cell>
          <cell r="B28" t="str">
            <v>26</v>
          </cell>
          <cell r="C28" t="str">
            <v>위 생 공</v>
          </cell>
        </row>
        <row r="29">
          <cell r="A29" t="str">
            <v>보 온 공</v>
          </cell>
          <cell r="B29" t="str">
            <v>27</v>
          </cell>
          <cell r="C29" t="str">
            <v>보 온 공</v>
          </cell>
        </row>
        <row r="30">
          <cell r="A30" t="str">
            <v>도 장 공</v>
          </cell>
          <cell r="B30" t="str">
            <v>28</v>
          </cell>
          <cell r="C30" t="str">
            <v>도 장 공</v>
          </cell>
        </row>
        <row r="31">
          <cell r="A31" t="str">
            <v>내 장 공</v>
          </cell>
          <cell r="B31" t="str">
            <v>29</v>
          </cell>
          <cell r="C31" t="str">
            <v>내 장 공</v>
          </cell>
        </row>
        <row r="32">
          <cell r="A32" t="str">
            <v>도 배 공</v>
          </cell>
          <cell r="B32" t="str">
            <v>30</v>
          </cell>
          <cell r="C32" t="str">
            <v>도 배 공</v>
          </cell>
        </row>
        <row r="33">
          <cell r="A33" t="str">
            <v>지붕잇기공</v>
          </cell>
          <cell r="B33" t="str">
            <v>31</v>
          </cell>
          <cell r="C33" t="str">
            <v>지붕잇기공</v>
          </cell>
        </row>
        <row r="34">
          <cell r="A34" t="str">
            <v>견 출 공</v>
          </cell>
          <cell r="B34" t="str">
            <v>32</v>
          </cell>
          <cell r="C34" t="str">
            <v>견 출 공</v>
          </cell>
        </row>
        <row r="35">
          <cell r="A35" t="str">
            <v>판넬조립공</v>
          </cell>
          <cell r="B35" t="str">
            <v>33</v>
          </cell>
          <cell r="C35" t="str">
            <v>판넬조립공</v>
          </cell>
        </row>
        <row r="36">
          <cell r="A36" t="str">
            <v>화약취급공</v>
          </cell>
          <cell r="B36" t="str">
            <v>34</v>
          </cell>
          <cell r="C36" t="str">
            <v>화약취급공</v>
          </cell>
        </row>
        <row r="37">
          <cell r="A37" t="str">
            <v>착 암 공</v>
          </cell>
          <cell r="B37" t="str">
            <v>35</v>
          </cell>
          <cell r="C37" t="str">
            <v>착 암 공</v>
          </cell>
        </row>
        <row r="38">
          <cell r="A38" t="str">
            <v>보 안 공</v>
          </cell>
          <cell r="B38" t="str">
            <v>36</v>
          </cell>
          <cell r="C38" t="str">
            <v>보 안 공</v>
          </cell>
        </row>
        <row r="39">
          <cell r="A39" t="str">
            <v>포 장 공</v>
          </cell>
          <cell r="B39" t="str">
            <v>37</v>
          </cell>
          <cell r="C39" t="str">
            <v>포 장 공</v>
          </cell>
        </row>
        <row r="40">
          <cell r="A40" t="str">
            <v>포 설 공</v>
          </cell>
          <cell r="B40" t="str">
            <v>38</v>
          </cell>
          <cell r="C40" t="str">
            <v>포 설 공</v>
          </cell>
        </row>
        <row r="41">
          <cell r="A41" t="str">
            <v>궤 도 공</v>
          </cell>
          <cell r="B41" t="str">
            <v>39</v>
          </cell>
          <cell r="C41" t="str">
            <v>궤 도 공</v>
          </cell>
        </row>
        <row r="42">
          <cell r="A42" t="str">
            <v>용접공(철도)</v>
          </cell>
          <cell r="B42" t="str">
            <v>40</v>
          </cell>
          <cell r="C42" t="str">
            <v>용접공(철도)</v>
          </cell>
        </row>
        <row r="43">
          <cell r="A43" t="str">
            <v>잠 수 부</v>
          </cell>
          <cell r="B43" t="str">
            <v>41</v>
          </cell>
          <cell r="C43" t="str">
            <v>잠 수 부</v>
          </cell>
        </row>
        <row r="44">
          <cell r="A44" t="str">
            <v>보링공(지질조사)</v>
          </cell>
          <cell r="B44" t="str">
            <v>42</v>
          </cell>
          <cell r="C44" t="str">
            <v>보링공(지질조사)</v>
          </cell>
        </row>
        <row r="45">
          <cell r="A45" t="str">
            <v>조 경 공</v>
          </cell>
          <cell r="B45" t="str">
            <v>43</v>
          </cell>
          <cell r="C45" t="str">
            <v>조 경 공</v>
          </cell>
        </row>
        <row r="46">
          <cell r="A46" t="str">
            <v>벌 목 부</v>
          </cell>
          <cell r="B46" t="str">
            <v>44</v>
          </cell>
          <cell r="C46" t="str">
            <v>벌 목 부</v>
          </cell>
        </row>
        <row r="47">
          <cell r="A47" t="str">
            <v>조림인부</v>
          </cell>
          <cell r="B47" t="str">
            <v>45</v>
          </cell>
          <cell r="C47" t="str">
            <v>조림인부</v>
          </cell>
        </row>
        <row r="48">
          <cell r="A48" t="str">
            <v>플랜트기계설치공</v>
          </cell>
          <cell r="B48" t="str">
            <v>46</v>
          </cell>
          <cell r="C48" t="str">
            <v>플랜트기계설치공</v>
          </cell>
        </row>
        <row r="49">
          <cell r="A49" t="str">
            <v>플랜트특수용접공</v>
          </cell>
          <cell r="B49" t="str">
            <v>47</v>
          </cell>
          <cell r="C49" t="str">
            <v>플랜트특수용접공</v>
          </cell>
        </row>
        <row r="50">
          <cell r="A50" t="str">
            <v>플랜트용접공</v>
          </cell>
          <cell r="B50" t="str">
            <v>48</v>
          </cell>
          <cell r="C50" t="str">
            <v>플랜트용접공</v>
          </cell>
        </row>
        <row r="51">
          <cell r="A51" t="str">
            <v>플랜트배관공</v>
          </cell>
          <cell r="B51" t="str">
            <v>49</v>
          </cell>
          <cell r="C51" t="str">
            <v>플랜트배관공</v>
          </cell>
        </row>
        <row r="52">
          <cell r="A52" t="str">
            <v>플랜트제관공</v>
          </cell>
          <cell r="B52" t="str">
            <v>50</v>
          </cell>
          <cell r="C52" t="str">
            <v>플랜트제관공</v>
          </cell>
        </row>
        <row r="53">
          <cell r="A53" t="str">
            <v>시공측량사</v>
          </cell>
          <cell r="B53" t="str">
            <v>51</v>
          </cell>
          <cell r="C53" t="str">
            <v>시공측량사</v>
          </cell>
        </row>
        <row r="54">
          <cell r="A54" t="str">
            <v>시공측량사조수</v>
          </cell>
          <cell r="B54" t="str">
            <v>52</v>
          </cell>
          <cell r="C54" t="str">
            <v>시공측량사조수</v>
          </cell>
        </row>
        <row r="55">
          <cell r="A55" t="str">
            <v>측  부</v>
          </cell>
          <cell r="B55" t="str">
            <v>53</v>
          </cell>
          <cell r="C55" t="str">
            <v>측  부</v>
          </cell>
        </row>
        <row r="56">
          <cell r="A56" t="str">
            <v>송전전공</v>
          </cell>
          <cell r="B56" t="str">
            <v>54</v>
          </cell>
          <cell r="C56" t="str">
            <v>송전전공</v>
          </cell>
        </row>
        <row r="57">
          <cell r="A57" t="str">
            <v>송전활선전공</v>
          </cell>
          <cell r="B57" t="str">
            <v>55</v>
          </cell>
          <cell r="C57" t="str">
            <v>송전활선전공</v>
          </cell>
        </row>
        <row r="58">
          <cell r="A58" t="str">
            <v>배전전공</v>
          </cell>
          <cell r="B58" t="str">
            <v>56</v>
          </cell>
          <cell r="C58" t="str">
            <v>배전전공</v>
          </cell>
        </row>
        <row r="59">
          <cell r="A59" t="str">
            <v>배전활선전공</v>
          </cell>
          <cell r="B59" t="str">
            <v>57</v>
          </cell>
          <cell r="C59" t="str">
            <v>배전활선전공</v>
          </cell>
        </row>
        <row r="60">
          <cell r="A60" t="str">
            <v>플랜트전공</v>
          </cell>
          <cell r="B60" t="str">
            <v>58</v>
          </cell>
          <cell r="C60" t="str">
            <v>플랜트전공</v>
          </cell>
        </row>
        <row r="61">
          <cell r="A61" t="str">
            <v>내선전공</v>
          </cell>
          <cell r="B61" t="str">
            <v>59</v>
          </cell>
          <cell r="C61" t="str">
            <v>내선전공</v>
          </cell>
          <cell r="E61" t="str">
            <v>M/D</v>
          </cell>
          <cell r="G61">
            <v>79955</v>
          </cell>
          <cell r="H61">
            <v>100</v>
          </cell>
          <cell r="I61">
            <v>79955</v>
          </cell>
        </row>
        <row r="62">
          <cell r="A62" t="str">
            <v>특고압케이블전공</v>
          </cell>
          <cell r="B62" t="str">
            <v>60</v>
          </cell>
          <cell r="C62" t="str">
            <v>특고압케이블전공</v>
          </cell>
        </row>
        <row r="63">
          <cell r="A63" t="str">
            <v>고압케이블전공</v>
          </cell>
          <cell r="B63" t="str">
            <v>61</v>
          </cell>
          <cell r="C63" t="str">
            <v>고압케이블전공</v>
          </cell>
        </row>
        <row r="64">
          <cell r="A64" t="str">
            <v>저압케이블전공</v>
          </cell>
          <cell r="B64" t="str">
            <v>62</v>
          </cell>
          <cell r="C64" t="str">
            <v>저압케이블전공</v>
          </cell>
          <cell r="E64" t="str">
            <v>M/D</v>
          </cell>
          <cell r="G64">
            <v>92825</v>
          </cell>
          <cell r="H64">
            <v>100</v>
          </cell>
          <cell r="I64">
            <v>92825</v>
          </cell>
        </row>
        <row r="65">
          <cell r="A65" t="str">
            <v>철도신호공</v>
          </cell>
          <cell r="B65" t="str">
            <v>63</v>
          </cell>
          <cell r="C65" t="str">
            <v>철도신호공</v>
          </cell>
        </row>
        <row r="66">
          <cell r="A66" t="str">
            <v>계 장 공</v>
          </cell>
          <cell r="B66" t="str">
            <v>64</v>
          </cell>
          <cell r="C66" t="str">
            <v>계 장 공</v>
          </cell>
        </row>
        <row r="67">
          <cell r="A67" t="str">
            <v>통신외선공</v>
          </cell>
          <cell r="B67" t="str">
            <v>65</v>
          </cell>
          <cell r="C67" t="str">
            <v>통신외선공</v>
          </cell>
        </row>
        <row r="68">
          <cell r="A68" t="str">
            <v>통신설비공</v>
          </cell>
          <cell r="B68" t="str">
            <v>66</v>
          </cell>
          <cell r="C68" t="str">
            <v>통신설비공</v>
          </cell>
        </row>
        <row r="69">
          <cell r="A69" t="str">
            <v>통신내선공</v>
          </cell>
          <cell r="B69" t="str">
            <v>67</v>
          </cell>
          <cell r="C69" t="str">
            <v>통신내선공</v>
          </cell>
        </row>
        <row r="70">
          <cell r="A70" t="str">
            <v>통신케이블공</v>
          </cell>
          <cell r="B70" t="str">
            <v>68</v>
          </cell>
          <cell r="C70" t="str">
            <v>통신케이블공</v>
          </cell>
        </row>
        <row r="71">
          <cell r="A71" t="str">
            <v>무선안테나공</v>
          </cell>
          <cell r="B71" t="str">
            <v>69</v>
          </cell>
          <cell r="C71" t="str">
            <v>무선안테나공</v>
          </cell>
        </row>
        <row r="72">
          <cell r="A72" t="str">
            <v>작업반장</v>
          </cell>
          <cell r="B72" t="str">
            <v>70</v>
          </cell>
          <cell r="C72" t="str">
            <v>작업반장</v>
          </cell>
        </row>
        <row r="73">
          <cell r="A73" t="str">
            <v>목  도</v>
          </cell>
          <cell r="B73" t="str">
            <v>71</v>
          </cell>
          <cell r="C73" t="str">
            <v>목  도</v>
          </cell>
        </row>
        <row r="74">
          <cell r="A74" t="str">
            <v>조 력 공</v>
          </cell>
          <cell r="B74" t="str">
            <v>72</v>
          </cell>
          <cell r="C74" t="str">
            <v>조 력 공</v>
          </cell>
        </row>
        <row r="75">
          <cell r="A75" t="str">
            <v>특별인부</v>
          </cell>
          <cell r="B75" t="str">
            <v>73</v>
          </cell>
          <cell r="C75" t="str">
            <v>특별인부</v>
          </cell>
        </row>
        <row r="76">
          <cell r="A76" t="str">
            <v>보통인부</v>
          </cell>
          <cell r="B76" t="str">
            <v>74</v>
          </cell>
          <cell r="C76" t="str">
            <v>보통인부</v>
          </cell>
          <cell r="E76" t="str">
            <v>M/D</v>
          </cell>
          <cell r="G76">
            <v>53090</v>
          </cell>
          <cell r="H76">
            <v>100</v>
          </cell>
          <cell r="I76">
            <v>53090</v>
          </cell>
        </row>
        <row r="77">
          <cell r="A77" t="str">
            <v>건설기계운전기사</v>
          </cell>
          <cell r="B77" t="str">
            <v>75</v>
          </cell>
          <cell r="C77" t="str">
            <v>건설기계운전기사</v>
          </cell>
        </row>
        <row r="78">
          <cell r="A78" t="str">
            <v>건설기계조장</v>
          </cell>
          <cell r="B78" t="str">
            <v>76</v>
          </cell>
          <cell r="C78" t="str">
            <v>건설기계조장</v>
          </cell>
        </row>
        <row r="79">
          <cell r="A79" t="str">
            <v>운전사(운반차)</v>
          </cell>
          <cell r="B79" t="str">
            <v>77</v>
          </cell>
          <cell r="C79" t="str">
            <v>운전사(운반차)</v>
          </cell>
        </row>
        <row r="80">
          <cell r="A80" t="str">
            <v>운전사(기계)</v>
          </cell>
          <cell r="B80" t="str">
            <v>78</v>
          </cell>
          <cell r="C80" t="str">
            <v>운전사(기계)</v>
          </cell>
        </row>
        <row r="81">
          <cell r="A81" t="str">
            <v>건설기계운전조수</v>
          </cell>
          <cell r="B81" t="str">
            <v>79</v>
          </cell>
          <cell r="C81" t="str">
            <v>건설기계운전조수</v>
          </cell>
        </row>
        <row r="82">
          <cell r="A82" t="str">
            <v>고급선원</v>
          </cell>
          <cell r="B82" t="str">
            <v>80</v>
          </cell>
          <cell r="C82" t="str">
            <v>고급선원</v>
          </cell>
        </row>
        <row r="83">
          <cell r="A83" t="str">
            <v>보통선원</v>
          </cell>
          <cell r="B83" t="str">
            <v>81</v>
          </cell>
          <cell r="C83" t="str">
            <v>보통선원</v>
          </cell>
        </row>
        <row r="84">
          <cell r="A84" t="str">
            <v>선  부</v>
          </cell>
          <cell r="B84" t="str">
            <v>82</v>
          </cell>
          <cell r="C84" t="str">
            <v>선  부</v>
          </cell>
        </row>
        <row r="85">
          <cell r="A85" t="str">
            <v>준설선선장</v>
          </cell>
          <cell r="B85" t="str">
            <v>83</v>
          </cell>
          <cell r="C85" t="str">
            <v>준설선선장</v>
          </cell>
        </row>
        <row r="86">
          <cell r="A86" t="str">
            <v>준설선기관장</v>
          </cell>
          <cell r="B86" t="str">
            <v>84</v>
          </cell>
          <cell r="C86" t="str">
            <v>준설선기관장</v>
          </cell>
        </row>
        <row r="87">
          <cell r="A87" t="str">
            <v>준설선기관사</v>
          </cell>
          <cell r="B87" t="str">
            <v>85</v>
          </cell>
          <cell r="C87" t="str">
            <v>준설선기관사</v>
          </cell>
        </row>
        <row r="88">
          <cell r="A88" t="str">
            <v>준설선운전사</v>
          </cell>
          <cell r="B88" t="str">
            <v>86</v>
          </cell>
          <cell r="C88" t="str">
            <v>준설선운전사</v>
          </cell>
        </row>
        <row r="89">
          <cell r="A89" t="str">
            <v>준설선전기사</v>
          </cell>
          <cell r="B89" t="str">
            <v>87</v>
          </cell>
          <cell r="C89" t="str">
            <v>준설선전기사</v>
          </cell>
        </row>
        <row r="90">
          <cell r="A90" t="str">
            <v>기계설치공</v>
          </cell>
          <cell r="B90" t="str">
            <v>88</v>
          </cell>
          <cell r="C90" t="str">
            <v>기계설치공</v>
          </cell>
        </row>
        <row r="91">
          <cell r="A91" t="str">
            <v>기 계 공</v>
          </cell>
          <cell r="B91" t="str">
            <v>89</v>
          </cell>
          <cell r="C91" t="str">
            <v>기 계 공</v>
          </cell>
        </row>
        <row r="92">
          <cell r="A92" t="str">
            <v>현 도 사</v>
          </cell>
          <cell r="B92" t="str">
            <v>90</v>
          </cell>
          <cell r="C92" t="str">
            <v>현 도 사</v>
          </cell>
        </row>
        <row r="93">
          <cell r="A93" t="str">
            <v>제 도 사</v>
          </cell>
          <cell r="B93" t="str">
            <v>91</v>
          </cell>
          <cell r="C93" t="str">
            <v>제 도 사</v>
          </cell>
        </row>
        <row r="94">
          <cell r="A94" t="str">
            <v>시험관련기사</v>
          </cell>
          <cell r="B94" t="str">
            <v>92</v>
          </cell>
          <cell r="C94" t="str">
            <v>시험관련기사</v>
          </cell>
        </row>
        <row r="95">
          <cell r="A95" t="str">
            <v>시험관련산업기사</v>
          </cell>
          <cell r="B95" t="str">
            <v>93</v>
          </cell>
          <cell r="C95" t="str">
            <v>시험관련산업기사</v>
          </cell>
        </row>
        <row r="96">
          <cell r="A96" t="str">
            <v>시험보조수</v>
          </cell>
          <cell r="B96" t="str">
            <v>94</v>
          </cell>
          <cell r="C96" t="str">
            <v>시험보조수</v>
          </cell>
        </row>
        <row r="97">
          <cell r="A97" t="str">
            <v>유 리 공</v>
          </cell>
          <cell r="B97" t="str">
            <v>95</v>
          </cell>
          <cell r="C97" t="str">
            <v>유 리 공</v>
          </cell>
        </row>
        <row r="98">
          <cell r="A98" t="str">
            <v>함 석 공</v>
          </cell>
          <cell r="B98" t="str">
            <v>96</v>
          </cell>
          <cell r="C98" t="str">
            <v>함 석 공</v>
          </cell>
        </row>
        <row r="99">
          <cell r="A99" t="str">
            <v>용접공(일반)</v>
          </cell>
          <cell r="B99" t="str">
            <v>97</v>
          </cell>
          <cell r="C99" t="str">
            <v>용접공(일반)</v>
          </cell>
        </row>
        <row r="100">
          <cell r="A100" t="str">
            <v>닥 트 공</v>
          </cell>
          <cell r="B100" t="str">
            <v>98</v>
          </cell>
          <cell r="C100" t="str">
            <v>닥 트 공</v>
          </cell>
        </row>
        <row r="101">
          <cell r="A101" t="str">
            <v>할 석 공</v>
          </cell>
          <cell r="B101" t="str">
            <v>99</v>
          </cell>
          <cell r="C101" t="str">
            <v>할 석 공</v>
          </cell>
        </row>
        <row r="102">
          <cell r="A102" t="str">
            <v>제철축로공</v>
          </cell>
          <cell r="B102" t="str">
            <v>100</v>
          </cell>
          <cell r="C102" t="str">
            <v>제철축로공</v>
          </cell>
        </row>
        <row r="103">
          <cell r="A103" t="str">
            <v>지적기사</v>
          </cell>
          <cell r="B103" t="str">
            <v>101</v>
          </cell>
          <cell r="C103" t="str">
            <v>지적기사</v>
          </cell>
        </row>
        <row r="104">
          <cell r="A104" t="str">
            <v>지적산업기사</v>
          </cell>
          <cell r="B104" t="str">
            <v>102</v>
          </cell>
          <cell r="C104" t="str">
            <v>지적산업기사</v>
          </cell>
        </row>
        <row r="105">
          <cell r="A105" t="str">
            <v>지적기능산업기사</v>
          </cell>
          <cell r="B105" t="str">
            <v>103</v>
          </cell>
          <cell r="C105" t="str">
            <v>지적기능산업기사</v>
          </cell>
        </row>
        <row r="106">
          <cell r="A106" t="str">
            <v>지적기능사</v>
          </cell>
          <cell r="B106" t="str">
            <v>104</v>
          </cell>
          <cell r="C106" t="str">
            <v>지적기능사</v>
          </cell>
        </row>
        <row r="107">
          <cell r="A107" t="str">
            <v>H/W 설치사</v>
          </cell>
          <cell r="B107" t="str">
            <v>105</v>
          </cell>
          <cell r="C107" t="str">
            <v>H/W 설치사</v>
          </cell>
        </row>
        <row r="108">
          <cell r="A108" t="str">
            <v>H/W 시험사</v>
          </cell>
          <cell r="B108" t="str">
            <v>106</v>
          </cell>
          <cell r="C108" t="str">
            <v>H/W 시험사</v>
          </cell>
        </row>
        <row r="109">
          <cell r="A109" t="str">
            <v>S/W 시험사</v>
          </cell>
          <cell r="B109" t="str">
            <v>107</v>
          </cell>
          <cell r="C109" t="str">
            <v>S/W 시험사</v>
          </cell>
        </row>
        <row r="110">
          <cell r="A110" t="str">
            <v>CPU 시험사</v>
          </cell>
          <cell r="B110" t="str">
            <v>108</v>
          </cell>
          <cell r="C110" t="str">
            <v>CPU 시험사</v>
          </cell>
        </row>
        <row r="111">
          <cell r="A111" t="str">
            <v>광통신설치사</v>
          </cell>
          <cell r="B111" t="str">
            <v>109</v>
          </cell>
          <cell r="C111" t="str">
            <v>광통신설치사</v>
          </cell>
        </row>
        <row r="112">
          <cell r="A112" t="str">
            <v>광케이블설치사</v>
          </cell>
          <cell r="B112" t="str">
            <v>110</v>
          </cell>
          <cell r="C112" t="str">
            <v>광케이블설치사</v>
          </cell>
        </row>
        <row r="113">
          <cell r="A113" t="str">
            <v>도 편 수</v>
          </cell>
          <cell r="B113" t="str">
            <v>111</v>
          </cell>
          <cell r="C113" t="str">
            <v>도 편 수</v>
          </cell>
        </row>
        <row r="114">
          <cell r="A114" t="str">
            <v>목조각공</v>
          </cell>
          <cell r="B114" t="str">
            <v>112</v>
          </cell>
          <cell r="C114" t="str">
            <v>목조각공</v>
          </cell>
        </row>
        <row r="115">
          <cell r="A115" t="str">
            <v>한식목공</v>
          </cell>
          <cell r="B115" t="str">
            <v>113</v>
          </cell>
          <cell r="C115" t="str">
            <v>한식목공</v>
          </cell>
        </row>
        <row r="116">
          <cell r="A116" t="str">
            <v>한식목공조공</v>
          </cell>
          <cell r="B116" t="str">
            <v>114</v>
          </cell>
          <cell r="C116" t="str">
            <v>한식목공조공</v>
          </cell>
        </row>
        <row r="117">
          <cell r="A117" t="str">
            <v>드잡이공</v>
          </cell>
          <cell r="B117" t="str">
            <v>115</v>
          </cell>
          <cell r="C117" t="str">
            <v>드잡이공</v>
          </cell>
        </row>
        <row r="118">
          <cell r="A118" t="str">
            <v>한식와공</v>
          </cell>
          <cell r="B118" t="str">
            <v>116</v>
          </cell>
          <cell r="C118" t="str">
            <v>한식와공</v>
          </cell>
        </row>
        <row r="119">
          <cell r="A119" t="str">
            <v>한식와공조공</v>
          </cell>
          <cell r="B119" t="str">
            <v>117</v>
          </cell>
          <cell r="C119" t="str">
            <v>한식와공조공</v>
          </cell>
        </row>
        <row r="120">
          <cell r="A120" t="str">
            <v>석조각공</v>
          </cell>
          <cell r="B120" t="str">
            <v>118</v>
          </cell>
          <cell r="C120" t="str">
            <v>석조각공</v>
          </cell>
        </row>
        <row r="121">
          <cell r="A121" t="str">
            <v>특수화공</v>
          </cell>
          <cell r="B121" t="str">
            <v>119</v>
          </cell>
          <cell r="C121" t="str">
            <v>특수화공</v>
          </cell>
        </row>
        <row r="122">
          <cell r="A122" t="str">
            <v>화  공</v>
          </cell>
          <cell r="B122" t="str">
            <v>120</v>
          </cell>
          <cell r="C122" t="str">
            <v>화  공</v>
          </cell>
        </row>
        <row r="123">
          <cell r="A123" t="str">
            <v>한식미장공</v>
          </cell>
          <cell r="B123" t="str">
            <v>121</v>
          </cell>
          <cell r="C123" t="str">
            <v>한식미장공</v>
          </cell>
        </row>
        <row r="124">
          <cell r="A124" t="str">
            <v>원자력배관공</v>
          </cell>
          <cell r="B124" t="str">
            <v>122</v>
          </cell>
          <cell r="C124" t="str">
            <v>원자력배관공</v>
          </cell>
        </row>
        <row r="125">
          <cell r="A125" t="str">
            <v>원자력용접공</v>
          </cell>
          <cell r="B125" t="str">
            <v>123</v>
          </cell>
          <cell r="C125" t="str">
            <v>원자력용접공</v>
          </cell>
        </row>
        <row r="126">
          <cell r="A126" t="str">
            <v>원자력기계설치공</v>
          </cell>
          <cell r="B126" t="str">
            <v>124</v>
          </cell>
          <cell r="C126" t="str">
            <v>원자력기계설치공</v>
          </cell>
        </row>
        <row r="127">
          <cell r="A127" t="str">
            <v>원자력덕트공</v>
          </cell>
          <cell r="B127" t="str">
            <v>125</v>
          </cell>
          <cell r="C127" t="str">
            <v>원자력덕트공</v>
          </cell>
        </row>
        <row r="128">
          <cell r="A128" t="str">
            <v>원자력제관공</v>
          </cell>
          <cell r="B128" t="str">
            <v>126</v>
          </cell>
          <cell r="C128" t="str">
            <v>원자력제관공</v>
          </cell>
        </row>
        <row r="129">
          <cell r="A129" t="str">
            <v>원자력케이블전공</v>
          </cell>
          <cell r="B129" t="str">
            <v>127</v>
          </cell>
          <cell r="C129" t="str">
            <v>원자력케이블전공</v>
          </cell>
        </row>
        <row r="130">
          <cell r="A130" t="str">
            <v>원자력계장공</v>
          </cell>
          <cell r="B130" t="str">
            <v>128</v>
          </cell>
          <cell r="C130" t="str">
            <v>원자력계장공</v>
          </cell>
        </row>
        <row r="131">
          <cell r="A131" t="str">
            <v>원자력기술자</v>
          </cell>
          <cell r="B131" t="str">
            <v>129</v>
          </cell>
          <cell r="C131" t="str">
            <v>원자력기술자</v>
          </cell>
        </row>
        <row r="132">
          <cell r="A132" t="str">
            <v>중급원자력기술자</v>
          </cell>
          <cell r="B132" t="str">
            <v>130</v>
          </cell>
          <cell r="C132" t="str">
            <v>중급원자력기술자</v>
          </cell>
        </row>
        <row r="133">
          <cell r="A133" t="str">
            <v>상급원자력기술자</v>
          </cell>
          <cell r="B133" t="str">
            <v>131</v>
          </cell>
          <cell r="C133" t="str">
            <v>상급원자력기술자</v>
          </cell>
        </row>
        <row r="134">
          <cell r="A134" t="str">
            <v>원자력품질관리사</v>
          </cell>
          <cell r="B134" t="str">
            <v>132</v>
          </cell>
          <cell r="C134" t="str">
            <v>원자력품질관리사</v>
          </cell>
        </row>
        <row r="135">
          <cell r="A135" t="str">
            <v>원자력특별인부</v>
          </cell>
          <cell r="B135" t="str">
            <v>133</v>
          </cell>
          <cell r="C135" t="str">
            <v>원자력특별인부</v>
          </cell>
        </row>
        <row r="136">
          <cell r="A136" t="str">
            <v>원자력보온공</v>
          </cell>
          <cell r="B136" t="str">
            <v>134</v>
          </cell>
          <cell r="C136" t="str">
            <v>원자력보온공</v>
          </cell>
        </row>
        <row r="137">
          <cell r="A137" t="str">
            <v>원자력플랜트전공</v>
          </cell>
          <cell r="B137" t="str">
            <v>135</v>
          </cell>
          <cell r="C137" t="str">
            <v>원자력플랜트전공</v>
          </cell>
        </row>
        <row r="138">
          <cell r="A138" t="str">
            <v>고급원자력비파괴시험공</v>
          </cell>
          <cell r="B138" t="str">
            <v>136</v>
          </cell>
          <cell r="C138" t="str">
            <v>고급원자력비파괴시험공</v>
          </cell>
        </row>
        <row r="139">
          <cell r="A139" t="str">
            <v>특급원자력비파괴시험공</v>
          </cell>
          <cell r="B139" t="str">
            <v>137</v>
          </cell>
          <cell r="C139" t="str">
            <v>특급원자력비파괴시험공</v>
          </cell>
        </row>
        <row r="140">
          <cell r="A140" t="str">
            <v>통신관련기사</v>
          </cell>
          <cell r="B140" t="str">
            <v>138</v>
          </cell>
          <cell r="C140" t="str">
            <v>통신관련기사</v>
          </cell>
        </row>
        <row r="141">
          <cell r="A141" t="str">
            <v>통신관련산업기사</v>
          </cell>
          <cell r="B141" t="str">
            <v>139</v>
          </cell>
          <cell r="C141" t="str">
            <v>통신관련산업기사</v>
          </cell>
        </row>
        <row r="142">
          <cell r="A142" t="str">
            <v>통신관련기능사</v>
          </cell>
          <cell r="B142" t="str">
            <v>140</v>
          </cell>
          <cell r="C142" t="str">
            <v>통신관련기능사</v>
          </cell>
        </row>
        <row r="143">
          <cell r="A143" t="str">
            <v>노 즐 공</v>
          </cell>
          <cell r="B143" t="str">
            <v>141</v>
          </cell>
          <cell r="C143" t="str">
            <v>노 즐 공</v>
          </cell>
        </row>
        <row r="144">
          <cell r="A144" t="str">
            <v>코 킹 공</v>
          </cell>
          <cell r="B144" t="str">
            <v>142</v>
          </cell>
          <cell r="C144" t="str">
            <v>코 킹 공</v>
          </cell>
        </row>
        <row r="145">
          <cell r="A145" t="str">
            <v>전기공사기사</v>
          </cell>
          <cell r="B145" t="str">
            <v>143</v>
          </cell>
          <cell r="C145" t="str">
            <v>전기공사기사</v>
          </cell>
        </row>
        <row r="146">
          <cell r="A146" t="str">
            <v>전기공사산업기사</v>
          </cell>
          <cell r="B146" t="str">
            <v>144</v>
          </cell>
          <cell r="C146" t="str">
            <v>전기공사산업기사</v>
          </cell>
        </row>
        <row r="147">
          <cell r="A147" t="str">
            <v>변전전공</v>
          </cell>
          <cell r="B147" t="str">
            <v>145</v>
          </cell>
          <cell r="C147" t="str">
            <v>변전전공</v>
          </cell>
        </row>
        <row r="148">
          <cell r="A148">
            <v>0</v>
          </cell>
          <cell r="C148">
            <v>0</v>
          </cell>
        </row>
        <row r="149">
          <cell r="A149" t="str">
            <v>강제 전선관 ( 매입 )STEEL 16C</v>
          </cell>
          <cell r="B149" t="str">
            <v>1</v>
          </cell>
          <cell r="C149" t="str">
            <v>강제 전선관 ( 매입 )</v>
          </cell>
          <cell r="D149" t="str">
            <v>STEEL 16C</v>
          </cell>
          <cell r="E149" t="str">
            <v>M</v>
          </cell>
          <cell r="F149">
            <v>1719</v>
          </cell>
          <cell r="G149">
            <v>1719</v>
          </cell>
          <cell r="H149">
            <v>100</v>
          </cell>
        </row>
        <row r="150">
          <cell r="A150" t="str">
            <v>강제 전선관 ( 매입 )STEEL 22C</v>
          </cell>
          <cell r="B150" t="str">
            <v>2</v>
          </cell>
          <cell r="C150" t="str">
            <v>강제 전선관 ( 매입 )</v>
          </cell>
          <cell r="D150" t="str">
            <v>STEEL 22C</v>
          </cell>
          <cell r="E150" t="str">
            <v>M</v>
          </cell>
          <cell r="F150">
            <v>2189</v>
          </cell>
          <cell r="G150">
            <v>2189</v>
          </cell>
          <cell r="H150">
            <v>100</v>
          </cell>
        </row>
        <row r="151">
          <cell r="A151" t="str">
            <v>강제 전선관 ( 매입 )STEEL 28C</v>
          </cell>
          <cell r="B151" t="str">
            <v>3</v>
          </cell>
          <cell r="C151" t="str">
            <v>강제 전선관 ( 매입 )</v>
          </cell>
          <cell r="D151" t="str">
            <v>STEEL 28C</v>
          </cell>
          <cell r="E151" t="str">
            <v>M</v>
          </cell>
          <cell r="F151">
            <v>2848</v>
          </cell>
          <cell r="G151">
            <v>2848</v>
          </cell>
          <cell r="H151">
            <v>100</v>
          </cell>
        </row>
        <row r="152">
          <cell r="A152" t="str">
            <v>강제 전선관 ( 노출 )STEEL 16C</v>
          </cell>
          <cell r="B152" t="str">
            <v>4</v>
          </cell>
          <cell r="C152" t="str">
            <v>강제 전선관 ( 노출 )</v>
          </cell>
          <cell r="D152" t="str">
            <v>STEEL 16C</v>
          </cell>
          <cell r="E152" t="str">
            <v>M</v>
          </cell>
          <cell r="F152">
            <v>1719</v>
          </cell>
          <cell r="G152">
            <v>1719</v>
          </cell>
          <cell r="H152">
            <v>100</v>
          </cell>
        </row>
        <row r="153">
          <cell r="A153" t="str">
            <v>강제 전선관 ( 노출 )STEEL 22C</v>
          </cell>
          <cell r="B153" t="str">
            <v>5</v>
          </cell>
          <cell r="C153" t="str">
            <v>강제 전선관 ( 노출 )</v>
          </cell>
          <cell r="D153" t="str">
            <v>STEEL 22C</v>
          </cell>
          <cell r="E153" t="str">
            <v>M</v>
          </cell>
          <cell r="F153">
            <v>2189</v>
          </cell>
          <cell r="G153">
            <v>2189</v>
          </cell>
          <cell r="H153">
            <v>100</v>
          </cell>
        </row>
        <row r="154">
          <cell r="A154" t="str">
            <v>강제 전선관 ( 노출 )STEEL 28C</v>
          </cell>
          <cell r="B154" t="str">
            <v>6</v>
          </cell>
          <cell r="C154" t="str">
            <v>강제 전선관 ( 노출 )</v>
          </cell>
          <cell r="D154" t="str">
            <v>STEEL 28C</v>
          </cell>
          <cell r="E154" t="str">
            <v>M</v>
          </cell>
          <cell r="F154">
            <v>2848</v>
          </cell>
          <cell r="G154">
            <v>2848</v>
          </cell>
          <cell r="H154">
            <v>100</v>
          </cell>
        </row>
        <row r="155">
          <cell r="A155" t="str">
            <v>강제 전선관 ( 노출 )STEEL 36C</v>
          </cell>
          <cell r="B155" t="str">
            <v>7</v>
          </cell>
          <cell r="C155" t="str">
            <v>강제 전선관 ( 노출 )</v>
          </cell>
          <cell r="D155" t="str">
            <v>STEEL 36C</v>
          </cell>
          <cell r="E155" t="str">
            <v>M</v>
          </cell>
          <cell r="F155">
            <v>3478</v>
          </cell>
          <cell r="G155">
            <v>3478</v>
          </cell>
          <cell r="H155">
            <v>100</v>
          </cell>
        </row>
        <row r="156">
          <cell r="A156" t="str">
            <v>제1종 가요전선관고장력 비방수 16C</v>
          </cell>
          <cell r="B156" t="str">
            <v>8</v>
          </cell>
          <cell r="C156" t="str">
            <v>제1종 가요전선관</v>
          </cell>
          <cell r="D156" t="str">
            <v>고장력 비방수 16C</v>
          </cell>
          <cell r="E156" t="str">
            <v>M</v>
          </cell>
          <cell r="F156">
            <v>480</v>
          </cell>
          <cell r="G156">
            <v>480</v>
          </cell>
          <cell r="H156">
            <v>100</v>
          </cell>
        </row>
        <row r="157">
          <cell r="A157" t="str">
            <v>가요전선관 콘넥터비방수 16C</v>
          </cell>
          <cell r="B157" t="str">
            <v>9</v>
          </cell>
          <cell r="C157" t="str">
            <v>가요전선관 콘넥터</v>
          </cell>
          <cell r="D157" t="str">
            <v>비방수 16C</v>
          </cell>
          <cell r="E157" t="str">
            <v>EA</v>
          </cell>
          <cell r="F157">
            <v>420</v>
          </cell>
          <cell r="G157">
            <v>420</v>
          </cell>
          <cell r="H157">
            <v>100</v>
          </cell>
        </row>
        <row r="158">
          <cell r="A158" t="str">
            <v>600V 트레이용 난연전력케이블600V F-CV 5.5㎟ 3C</v>
          </cell>
          <cell r="B158" t="str">
            <v>10</v>
          </cell>
          <cell r="C158" t="str">
            <v>600V 트레이용 난연전력케이블</v>
          </cell>
          <cell r="D158" t="str">
            <v>600V F-CV 5.5㎟ 3C</v>
          </cell>
          <cell r="E158" t="str">
            <v>M</v>
          </cell>
          <cell r="F158">
            <v>1879</v>
          </cell>
          <cell r="G158">
            <v>1879</v>
          </cell>
          <cell r="H158">
            <v>100</v>
          </cell>
        </row>
        <row r="159">
          <cell r="A159" t="str">
            <v>600V 트레이용 난연전력케이블600V F-CV 8 ㎟ 4C</v>
          </cell>
          <cell r="B159" t="str">
            <v>11</v>
          </cell>
          <cell r="C159" t="str">
            <v>600V 트레이용 난연전력케이블</v>
          </cell>
          <cell r="D159" t="str">
            <v>600V F-CV 8 ㎟ 4C</v>
          </cell>
          <cell r="E159" t="str">
            <v>M</v>
          </cell>
          <cell r="F159">
            <v>3043</v>
          </cell>
          <cell r="G159">
            <v>3043</v>
          </cell>
          <cell r="H159">
            <v>100</v>
          </cell>
        </row>
        <row r="160">
          <cell r="A160" t="str">
            <v>600V 2종 비닐절연전선600V HIV 3.5㎟</v>
          </cell>
          <cell r="B160" t="str">
            <v>12</v>
          </cell>
          <cell r="C160" t="str">
            <v>600V 2종 비닐절연전선</v>
          </cell>
          <cell r="D160" t="str">
            <v>600V HIV 3.5㎟</v>
          </cell>
          <cell r="E160" t="str">
            <v>M</v>
          </cell>
          <cell r="F160">
            <v>226</v>
          </cell>
          <cell r="G160">
            <v>226</v>
          </cell>
          <cell r="H160">
            <v>100</v>
          </cell>
        </row>
        <row r="161">
          <cell r="A161" t="str">
            <v>600V 2종 비닐절연전선600V HIV 1.2㎜</v>
          </cell>
          <cell r="B161" t="str">
            <v>13</v>
          </cell>
          <cell r="C161" t="str">
            <v>600V 2종 비닐절연전선</v>
          </cell>
          <cell r="D161" t="str">
            <v>600V HIV 1.2㎜</v>
          </cell>
          <cell r="E161" t="str">
            <v>M</v>
          </cell>
          <cell r="F161">
            <v>82</v>
          </cell>
          <cell r="G161">
            <v>82</v>
          </cell>
          <cell r="H161">
            <v>100</v>
          </cell>
        </row>
        <row r="162">
          <cell r="A162" t="str">
            <v>600V 2종 비닐절연전선600V HIV 2.0㎜</v>
          </cell>
          <cell r="B162" t="str">
            <v>14</v>
          </cell>
          <cell r="C162" t="str">
            <v>600V 2종 비닐절연전선</v>
          </cell>
          <cell r="D162" t="str">
            <v>600V HIV 2.0㎜</v>
          </cell>
          <cell r="E162" t="str">
            <v>M</v>
          </cell>
          <cell r="F162">
            <v>175</v>
          </cell>
          <cell r="G162">
            <v>175</v>
          </cell>
          <cell r="H162">
            <v>100</v>
          </cell>
        </row>
        <row r="163">
          <cell r="A163" t="str">
            <v>600V 2종 비닐절연전선600V HIV 5.5㎜</v>
          </cell>
          <cell r="B163" t="str">
            <v>15</v>
          </cell>
          <cell r="C163" t="str">
            <v>600V 2종 비닐절연전선</v>
          </cell>
          <cell r="D163" t="str">
            <v>600V HIV 5.5㎜</v>
          </cell>
          <cell r="E163" t="str">
            <v>M</v>
          </cell>
          <cell r="F163">
            <v>337</v>
          </cell>
          <cell r="G163">
            <v>337</v>
          </cell>
          <cell r="H163">
            <v>100</v>
          </cell>
        </row>
        <row r="164">
          <cell r="A164" t="str">
            <v>접지용 비닐절연 전선GV 2.0㎜</v>
          </cell>
          <cell r="B164" t="str">
            <v>16</v>
          </cell>
          <cell r="C164" t="str">
            <v>접지용 비닐절연 전선</v>
          </cell>
          <cell r="D164" t="str">
            <v>GV 2.0㎜</v>
          </cell>
          <cell r="E164" t="str">
            <v>M</v>
          </cell>
          <cell r="F164">
            <v>232</v>
          </cell>
          <cell r="G164">
            <v>232</v>
          </cell>
          <cell r="H164">
            <v>100</v>
          </cell>
        </row>
        <row r="165">
          <cell r="A165" t="str">
            <v>접지용 비닐절연 전선GV 5.5㎜</v>
          </cell>
          <cell r="B165" t="str">
            <v>17</v>
          </cell>
          <cell r="C165" t="str">
            <v>접지용 비닐절연 전선</v>
          </cell>
          <cell r="D165" t="str">
            <v>GV 5.5㎜</v>
          </cell>
          <cell r="E165" t="str">
            <v>M</v>
          </cell>
          <cell r="F165">
            <v>437</v>
          </cell>
          <cell r="G165">
            <v>437</v>
          </cell>
          <cell r="H165">
            <v>100</v>
          </cell>
        </row>
        <row r="166">
          <cell r="A166" t="str">
            <v>스위치 박스SW 1G 54㎜</v>
          </cell>
          <cell r="B166" t="str">
            <v>18</v>
          </cell>
          <cell r="C166" t="str">
            <v>스위치 박스</v>
          </cell>
          <cell r="D166" t="str">
            <v>SW 1G 54㎜</v>
          </cell>
          <cell r="E166" t="str">
            <v>EA</v>
          </cell>
          <cell r="F166">
            <v>668</v>
          </cell>
          <cell r="G166">
            <v>668</v>
          </cell>
          <cell r="H166">
            <v>100</v>
          </cell>
        </row>
        <row r="167">
          <cell r="A167" t="str">
            <v>스위치 박스SW 2G 54㎜</v>
          </cell>
          <cell r="B167" t="str">
            <v>19</v>
          </cell>
          <cell r="C167" t="str">
            <v>스위치 박스</v>
          </cell>
          <cell r="D167" t="str">
            <v>SW 2G 54㎜</v>
          </cell>
          <cell r="E167" t="str">
            <v>EA</v>
          </cell>
          <cell r="F167">
            <v>701</v>
          </cell>
          <cell r="G167">
            <v>701</v>
          </cell>
          <cell r="H167">
            <v>100</v>
          </cell>
        </row>
        <row r="168">
          <cell r="A168" t="str">
            <v>JOINT BOXJOINT BOX</v>
          </cell>
          <cell r="B168" t="str">
            <v>20</v>
          </cell>
          <cell r="C168" t="str">
            <v>JOINT BOX</v>
          </cell>
          <cell r="D168" t="str">
            <v>JOINT BOX</v>
          </cell>
          <cell r="E168" t="str">
            <v>EA</v>
          </cell>
          <cell r="F168">
            <v>832</v>
          </cell>
          <cell r="G168">
            <v>832</v>
          </cell>
          <cell r="H168">
            <v>100</v>
          </cell>
        </row>
        <row r="169">
          <cell r="A169" t="str">
            <v>아우트레트 박스8각 54㎜</v>
          </cell>
          <cell r="B169" t="str">
            <v>21</v>
          </cell>
          <cell r="C169" t="str">
            <v>아우트레트 박스</v>
          </cell>
          <cell r="D169" t="str">
            <v>8각 54㎜</v>
          </cell>
          <cell r="E169" t="str">
            <v>EA</v>
          </cell>
          <cell r="F169">
            <v>714</v>
          </cell>
          <cell r="G169">
            <v>714</v>
          </cell>
          <cell r="H169">
            <v>100</v>
          </cell>
        </row>
        <row r="170">
          <cell r="A170" t="str">
            <v>아우트레트 박스4각 54㎜</v>
          </cell>
          <cell r="B170" t="str">
            <v>22</v>
          </cell>
          <cell r="C170" t="str">
            <v>아우트레트 박스</v>
          </cell>
          <cell r="D170" t="str">
            <v>4각 54㎜</v>
          </cell>
          <cell r="E170" t="str">
            <v>EA</v>
          </cell>
          <cell r="F170">
            <v>832</v>
          </cell>
          <cell r="G170">
            <v>832</v>
          </cell>
          <cell r="H170">
            <v>100</v>
          </cell>
        </row>
        <row r="171">
          <cell r="A171" t="str">
            <v>BOX COVER평카바 8각</v>
          </cell>
          <cell r="B171" t="str">
            <v>23</v>
          </cell>
          <cell r="C171" t="str">
            <v>BOX COVER</v>
          </cell>
          <cell r="D171" t="str">
            <v>평카바 8각</v>
          </cell>
          <cell r="E171" t="str">
            <v>EA</v>
          </cell>
          <cell r="F171">
            <v>238</v>
          </cell>
          <cell r="G171">
            <v>238</v>
          </cell>
          <cell r="H171">
            <v>100</v>
          </cell>
        </row>
        <row r="172">
          <cell r="A172" t="str">
            <v>BOX COVER평카바 4각</v>
          </cell>
          <cell r="B172" t="str">
            <v>24</v>
          </cell>
          <cell r="C172" t="str">
            <v>BOX COVER</v>
          </cell>
          <cell r="D172" t="str">
            <v>평카바 4각</v>
          </cell>
          <cell r="E172" t="str">
            <v>EA</v>
          </cell>
          <cell r="F172">
            <v>238</v>
          </cell>
          <cell r="G172">
            <v>238</v>
          </cell>
          <cell r="H172">
            <v>100</v>
          </cell>
        </row>
        <row r="173">
          <cell r="A173" t="str">
            <v>WIRE CONNECTOR R-TYPE (중)</v>
          </cell>
          <cell r="B173" t="str">
            <v>25</v>
          </cell>
          <cell r="C173" t="str">
            <v xml:space="preserve">WIRE CONNECTOR </v>
          </cell>
          <cell r="D173" t="str">
            <v>R-TYPE (중)</v>
          </cell>
          <cell r="E173" t="str">
            <v>EA</v>
          </cell>
          <cell r="F173">
            <v>218</v>
          </cell>
          <cell r="G173">
            <v>218</v>
          </cell>
          <cell r="H173">
            <v>100</v>
          </cell>
        </row>
        <row r="174">
          <cell r="A174" t="str">
            <v>조명기구TYPE "A"</v>
          </cell>
          <cell r="B174" t="str">
            <v>26</v>
          </cell>
          <cell r="C174" t="str">
            <v>조명기구</v>
          </cell>
          <cell r="D174" t="str">
            <v>TYPE "A"</v>
          </cell>
          <cell r="E174" t="str">
            <v>SET</v>
          </cell>
          <cell r="F174">
            <v>26000</v>
          </cell>
          <cell r="G174">
            <v>26000</v>
          </cell>
          <cell r="H174">
            <v>100</v>
          </cell>
        </row>
        <row r="175">
          <cell r="A175" t="str">
            <v>조명기구TYPE "B"</v>
          </cell>
          <cell r="B175" t="str">
            <v>27</v>
          </cell>
          <cell r="C175" t="str">
            <v>조명기구</v>
          </cell>
          <cell r="D175" t="str">
            <v>TYPE "B"</v>
          </cell>
          <cell r="E175" t="str">
            <v>SET</v>
          </cell>
          <cell r="F175">
            <v>18000</v>
          </cell>
          <cell r="G175">
            <v>18000</v>
          </cell>
          <cell r="H175">
            <v>100</v>
          </cell>
        </row>
        <row r="176">
          <cell r="A176" t="str">
            <v>조명기구TYPE "C"</v>
          </cell>
          <cell r="B176" t="str">
            <v>28</v>
          </cell>
          <cell r="C176" t="str">
            <v>조명기구</v>
          </cell>
          <cell r="D176" t="str">
            <v>TYPE "C"</v>
          </cell>
          <cell r="E176" t="str">
            <v>SET</v>
          </cell>
          <cell r="F176">
            <v>24000</v>
          </cell>
          <cell r="G176">
            <v>24000</v>
          </cell>
          <cell r="H176">
            <v>100</v>
          </cell>
        </row>
        <row r="177">
          <cell r="A177" t="str">
            <v>조명기구TYPE "D"</v>
          </cell>
          <cell r="B177" t="str">
            <v>29</v>
          </cell>
          <cell r="C177" t="str">
            <v>조명기구</v>
          </cell>
          <cell r="D177" t="str">
            <v>TYPE "D"</v>
          </cell>
          <cell r="E177" t="str">
            <v>SET</v>
          </cell>
          <cell r="F177">
            <v>20000</v>
          </cell>
          <cell r="G177">
            <v>20000</v>
          </cell>
          <cell r="H177">
            <v>100</v>
          </cell>
        </row>
        <row r="178">
          <cell r="A178" t="str">
            <v>매입 스위치 (WIDE)1로1구  (250V 15A)</v>
          </cell>
          <cell r="B178" t="str">
            <v>30</v>
          </cell>
          <cell r="C178" t="str">
            <v>매입 스위치 (WIDE)</v>
          </cell>
          <cell r="D178" t="str">
            <v>1로1구  (250V 15A)</v>
          </cell>
          <cell r="E178" t="str">
            <v>SET</v>
          </cell>
          <cell r="F178">
            <v>1950</v>
          </cell>
          <cell r="G178">
            <v>1950</v>
          </cell>
          <cell r="H178">
            <v>100</v>
          </cell>
        </row>
        <row r="179">
          <cell r="A179" t="str">
            <v>매입 스위치 (WIDE)1로2구  (250V 15A)</v>
          </cell>
          <cell r="B179" t="str">
            <v>31</v>
          </cell>
          <cell r="C179" t="str">
            <v>매입 스위치 (WIDE)</v>
          </cell>
          <cell r="D179" t="str">
            <v>1로2구  (250V 15A)</v>
          </cell>
          <cell r="E179" t="str">
            <v>SET</v>
          </cell>
          <cell r="F179">
            <v>2930</v>
          </cell>
          <cell r="G179">
            <v>2930</v>
          </cell>
          <cell r="H179">
            <v>100</v>
          </cell>
        </row>
        <row r="180">
          <cell r="A180" t="str">
            <v>매입 스위치 (WIDE)1로3구  (250V 15A)</v>
          </cell>
          <cell r="B180" t="str">
            <v>32</v>
          </cell>
          <cell r="C180" t="str">
            <v>매입 스위치 (WIDE)</v>
          </cell>
          <cell r="D180" t="str">
            <v>1로3구  (250V 15A)</v>
          </cell>
          <cell r="E180" t="str">
            <v>SET</v>
          </cell>
          <cell r="F180">
            <v>4000</v>
          </cell>
          <cell r="G180">
            <v>4000</v>
          </cell>
          <cell r="H180">
            <v>100</v>
          </cell>
        </row>
        <row r="181">
          <cell r="A181" t="str">
            <v>매입 스위치 (WIDE)1로4구  (250V 15A)</v>
          </cell>
          <cell r="B181" t="str">
            <v>33</v>
          </cell>
          <cell r="C181" t="str">
            <v>매입 스위치 (WIDE)</v>
          </cell>
          <cell r="D181" t="str">
            <v>1로4구  (250V 15A)</v>
          </cell>
          <cell r="E181" t="str">
            <v>SET</v>
          </cell>
          <cell r="F181">
            <v>5860</v>
          </cell>
          <cell r="G181">
            <v>5860</v>
          </cell>
          <cell r="H181">
            <v>100</v>
          </cell>
        </row>
        <row r="182">
          <cell r="A182" t="str">
            <v>자동점멸 스위치W-500A DC24</v>
          </cell>
          <cell r="B182" t="str">
            <v>34</v>
          </cell>
          <cell r="C182" t="str">
            <v>자동점멸 스위치</v>
          </cell>
          <cell r="D182" t="str">
            <v>W-500A DC24</v>
          </cell>
          <cell r="E182" t="str">
            <v>EA</v>
          </cell>
          <cell r="F182">
            <v>150000</v>
          </cell>
          <cell r="G182">
            <v>150000</v>
          </cell>
          <cell r="H182">
            <v>100</v>
          </cell>
        </row>
        <row r="183">
          <cell r="A183" t="str">
            <v>CEILING SPEAKER3W(AL원형)</v>
          </cell>
          <cell r="B183" t="str">
            <v>35</v>
          </cell>
          <cell r="C183" t="str">
            <v>CEILING SPEAKER</v>
          </cell>
          <cell r="D183" t="str">
            <v>3W(AL원형)</v>
          </cell>
          <cell r="E183" t="str">
            <v>EA</v>
          </cell>
          <cell r="F183">
            <v>22000</v>
          </cell>
          <cell r="G183">
            <v>22000</v>
          </cell>
          <cell r="H183">
            <v>100</v>
          </cell>
        </row>
        <row r="184">
          <cell r="A184" t="str">
            <v>감 지 기연기식(이온화식)</v>
          </cell>
          <cell r="B184" t="str">
            <v>36</v>
          </cell>
          <cell r="C184" t="str">
            <v>감 지 기</v>
          </cell>
          <cell r="D184" t="str">
            <v>연기식(이온화식)</v>
          </cell>
          <cell r="E184" t="str">
            <v>EA</v>
          </cell>
          <cell r="F184">
            <v>30000</v>
          </cell>
          <cell r="G184">
            <v>30000</v>
          </cell>
          <cell r="H184">
            <v>100</v>
          </cell>
        </row>
        <row r="185">
          <cell r="A185" t="str">
            <v>WALL SUPPORT                W100</v>
          </cell>
          <cell r="B185" t="str">
            <v>37</v>
          </cell>
          <cell r="C185" t="str">
            <v xml:space="preserve">WALL SUPPORT                </v>
          </cell>
          <cell r="D185" t="str">
            <v>W100</v>
          </cell>
          <cell r="E185" t="str">
            <v>개소</v>
          </cell>
          <cell r="F185">
            <v>920</v>
          </cell>
          <cell r="G185">
            <v>920</v>
          </cell>
          <cell r="H185">
            <v>100</v>
          </cell>
        </row>
        <row r="186">
          <cell r="A186" t="str">
            <v>콘센트방우형 접지 1구</v>
          </cell>
          <cell r="B186" t="str">
            <v>38</v>
          </cell>
          <cell r="C186" t="str">
            <v>콘센트</v>
          </cell>
          <cell r="D186" t="str">
            <v>방우형 접지 1구</v>
          </cell>
          <cell r="E186" t="str">
            <v>EA</v>
          </cell>
          <cell r="F186">
            <v>2516</v>
          </cell>
          <cell r="G186">
            <v>2516</v>
          </cell>
          <cell r="H186">
            <v>100</v>
          </cell>
        </row>
        <row r="187">
          <cell r="A187" t="str">
            <v>콘센트방우형 접지 2구</v>
          </cell>
          <cell r="B187" t="str">
            <v>39</v>
          </cell>
          <cell r="C187" t="str">
            <v>콘센트</v>
          </cell>
          <cell r="D187" t="str">
            <v>방우형 접지 2구</v>
          </cell>
          <cell r="E187" t="str">
            <v>EA</v>
          </cell>
          <cell r="F187">
            <v>2920</v>
          </cell>
          <cell r="G187">
            <v>2920</v>
          </cell>
          <cell r="H187">
            <v>100</v>
          </cell>
        </row>
        <row r="188">
          <cell r="A188" t="str">
            <v>배관용 홈파기16㎜ 이하용</v>
          </cell>
          <cell r="B188" t="str">
            <v>40</v>
          </cell>
          <cell r="C188" t="str">
            <v>배관용 홈파기</v>
          </cell>
          <cell r="D188" t="str">
            <v>16㎜ 이하용</v>
          </cell>
          <cell r="E188" t="str">
            <v>EA</v>
          </cell>
        </row>
        <row r="189">
          <cell r="A189" t="str">
            <v>배관용 홈파기22㎜ 이하용</v>
          </cell>
          <cell r="B189" t="str">
            <v>41</v>
          </cell>
          <cell r="C189" t="str">
            <v>배관용 홈파기</v>
          </cell>
          <cell r="D189" t="str">
            <v>22㎜ 이하용</v>
          </cell>
          <cell r="E189" t="str">
            <v>EA</v>
          </cell>
        </row>
        <row r="190">
          <cell r="A190" t="str">
            <v>배관용 홈파기28㎜ 이하용</v>
          </cell>
          <cell r="B190" t="str">
            <v>42</v>
          </cell>
          <cell r="C190" t="str">
            <v>배관용 홈파기</v>
          </cell>
          <cell r="D190" t="str">
            <v>28㎜ 이하용</v>
          </cell>
          <cell r="E190" t="str">
            <v>EA</v>
          </cell>
        </row>
        <row r="191">
          <cell r="A191" t="str">
            <v>배관용 홈파기36㎜ 이하용</v>
          </cell>
          <cell r="B191" t="str">
            <v>43</v>
          </cell>
          <cell r="C191" t="str">
            <v>배관용 홈파기</v>
          </cell>
          <cell r="D191" t="str">
            <v>36㎜ 이하용</v>
          </cell>
          <cell r="E191" t="str">
            <v>EA</v>
          </cell>
        </row>
        <row r="192">
          <cell r="A192" t="str">
            <v>AL 덕트w:50 x H:35 ㎜</v>
          </cell>
          <cell r="B192" t="str">
            <v>49</v>
          </cell>
          <cell r="C192" t="str">
            <v>AL 덕트</v>
          </cell>
          <cell r="D192" t="str">
            <v>w:50 x H:35 ㎜</v>
          </cell>
          <cell r="E192" t="str">
            <v>M</v>
          </cell>
          <cell r="F192">
            <v>5000</v>
          </cell>
          <cell r="G192">
            <v>5000</v>
          </cell>
          <cell r="H192">
            <v>100</v>
          </cell>
        </row>
        <row r="193">
          <cell r="A193" t="str">
            <v>AL 덕트 엘보50㎜ ㄱ,L,T형</v>
          </cell>
          <cell r="B193" t="str">
            <v>50</v>
          </cell>
          <cell r="C193" t="str">
            <v>AL 덕트 엘보</v>
          </cell>
          <cell r="D193" t="str">
            <v>50㎜ ㄱ,L,T형</v>
          </cell>
          <cell r="E193" t="str">
            <v>EA</v>
          </cell>
          <cell r="F193">
            <v>5000</v>
          </cell>
          <cell r="G193">
            <v>5000</v>
          </cell>
          <cell r="H193">
            <v>100</v>
          </cell>
        </row>
      </sheetData>
      <sheetData sheetId="4"/>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예금"/>
      <sheetName val="유가증권"/>
      <sheetName val="매출채권"/>
      <sheetName val="미수금"/>
      <sheetName val="미수수익"/>
      <sheetName val="선급금"/>
      <sheetName val="선급비용"/>
      <sheetName val="전도금"/>
      <sheetName val="EUN-특정현금예금"/>
      <sheetName val="관급"/>
      <sheetName val="집계표"/>
      <sheetName val="실행철강하도"/>
      <sheetName val="Sheet1"/>
      <sheetName val="I一般比"/>
      <sheetName val="정현명세"/>
      <sheetName val="수량산출"/>
      <sheetName val="현금"/>
      <sheetName val="직재"/>
      <sheetName val="24.보증금(전신전화가입권)"/>
      <sheetName val="기존단가 (2)"/>
      <sheetName val=" HIT-&gt;HMC 견적(3900)"/>
      <sheetName val="일위대가"/>
    </sheetNames>
    <sheetDataSet>
      <sheetData sheetId="0" refreshError="1">
        <row r="8">
          <cell r="D8" t="str">
            <v>제  일     마    포</v>
          </cell>
        </row>
        <row r="9">
          <cell r="D9" t="str">
            <v>상  업     공 덕 동</v>
          </cell>
        </row>
        <row r="10">
          <cell r="D10" t="str">
            <v>외  환     여의도남</v>
          </cell>
        </row>
        <row r="11">
          <cell r="D11" t="str">
            <v>주  택     영 업 부</v>
          </cell>
        </row>
        <row r="12">
          <cell r="D12" t="str">
            <v>한  일     영 등 포</v>
          </cell>
        </row>
        <row r="13">
          <cell r="D13" t="str">
            <v>A M E X    B A N K</v>
          </cell>
        </row>
        <row r="15">
          <cell r="D15" t="str">
            <v>상  업     공 덕 동</v>
          </cell>
        </row>
        <row r="16">
          <cell r="D16" t="str">
            <v>경  남     서    울</v>
          </cell>
        </row>
        <row r="17">
          <cell r="D17" t="str">
            <v>국  민     마    포</v>
          </cell>
        </row>
        <row r="18">
          <cell r="D18" t="str">
            <v>국  민     영 등 포</v>
          </cell>
        </row>
        <row r="19">
          <cell r="D19" t="str">
            <v>농  협     영 등 포</v>
          </cell>
        </row>
        <row r="20">
          <cell r="D20" t="str">
            <v>외  환     여의도남</v>
          </cell>
        </row>
        <row r="21">
          <cell r="D21" t="str">
            <v>외  환     계    동</v>
          </cell>
        </row>
        <row r="22">
          <cell r="D22" t="str">
            <v>서  울     영 등 포</v>
          </cell>
        </row>
        <row r="23">
          <cell r="D23" t="str">
            <v>조  흥     마    포</v>
          </cell>
        </row>
        <row r="24">
          <cell r="D24" t="str">
            <v>한  일     영 업 부</v>
          </cell>
        </row>
        <row r="26">
          <cell r="D26" t="str">
            <v>한  일     영 업 부</v>
          </cell>
        </row>
        <row r="27">
          <cell r="D27" t="str">
            <v>외  환     여의도남</v>
          </cell>
        </row>
        <row r="28">
          <cell r="D28" t="str">
            <v>국  민     영 업 부</v>
          </cell>
        </row>
        <row r="30">
          <cell r="D30" t="str">
            <v>서  울     영 등 포</v>
          </cell>
        </row>
        <row r="32">
          <cell r="D32" t="str">
            <v>상  업     공 덕 동</v>
          </cell>
        </row>
        <row r="33">
          <cell r="D33" t="str">
            <v>한  일     영 업 부</v>
          </cell>
        </row>
        <row r="35">
          <cell r="D35" t="str">
            <v>쌍 용  투 자  증 권</v>
          </cell>
        </row>
        <row r="36">
          <cell r="D36" t="str">
            <v>동 양  종 합  금 융</v>
          </cell>
        </row>
        <row r="39">
          <cell r="D39" t="str">
            <v>경  남     창    원</v>
          </cell>
        </row>
        <row r="40">
          <cell r="D40" t="str">
            <v>한  일     창    원</v>
          </cell>
        </row>
        <row r="42">
          <cell r="D42" t="str">
            <v>상  업     창    원</v>
          </cell>
        </row>
        <row r="43">
          <cell r="D43" t="str">
            <v>농  협     창    원</v>
          </cell>
        </row>
        <row r="46">
          <cell r="D46" t="str">
            <v>상  업     방 배 동</v>
          </cell>
        </row>
        <row r="47">
          <cell r="D47" t="str">
            <v>서  울     청 담 동</v>
          </cell>
        </row>
        <row r="48">
          <cell r="D48" t="str">
            <v>한  일     청 담 동</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입찰안"/>
      <sheetName val="적격"/>
      <sheetName val="평가"/>
      <sheetName val="적정"/>
      <sheetName val="관리"/>
      <sheetName val="표지"/>
      <sheetName val="총괄"/>
      <sheetName val="내역"/>
      <sheetName val="하도"/>
      <sheetName val="별지"/>
      <sheetName val="견적"/>
      <sheetName val="조사"/>
      <sheetName val="합의서"/>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조명율표"/>
      <sheetName val="투찰내역"/>
      <sheetName val="2000년1차"/>
      <sheetName val="2000전체분"/>
      <sheetName val="교통대책내역"/>
      <sheetName val="집계표"/>
      <sheetName val="조경일람"/>
      <sheetName val="내역서"/>
      <sheetName val="조명일위"/>
      <sheetName val="단가일람"/>
      <sheetName val="BID"/>
      <sheetName val="부대공사비"/>
      <sheetName val="SLAB데이터"/>
      <sheetName val="차액보증"/>
      <sheetName val="#REF"/>
      <sheetName val="간접1"/>
      <sheetName val="약품공급2"/>
      <sheetName val="99총공사내역서"/>
      <sheetName val="퍼스트"/>
      <sheetName val="지질조사"/>
      <sheetName val="정부노임단가"/>
      <sheetName val="노임"/>
      <sheetName val="접지수량"/>
      <sheetName val="C1ㅇ"/>
      <sheetName val="CALCULATION"/>
      <sheetName val="실행철강하도"/>
      <sheetName val="Total 단위경유량집계"/>
      <sheetName val="MOTOR"/>
      <sheetName val="실행내역"/>
      <sheetName val="전체제잡비"/>
      <sheetName val="RE9604"/>
      <sheetName val="sheet1"/>
      <sheetName val="원가계산서"/>
      <sheetName val="1,2공구원가계산서"/>
      <sheetName val="2공구산출내역"/>
      <sheetName val="1공구산출내역서"/>
      <sheetName val="제경비"/>
      <sheetName val="마산월령동골조물량변경"/>
      <sheetName val="산근"/>
      <sheetName val="기계경비(시간당)"/>
      <sheetName val="DB"/>
      <sheetName val="조명시설"/>
      <sheetName val="DANGA"/>
      <sheetName val="일위대가"/>
      <sheetName val="설계조건"/>
      <sheetName val="건축내역"/>
      <sheetName val="단가"/>
      <sheetName val="잡철물"/>
      <sheetName val="구조물공"/>
      <sheetName val="부대공"/>
      <sheetName val="배수공"/>
      <sheetName val="토공"/>
      <sheetName val="포장공"/>
      <sheetName val="토공유동표(전체.당초)"/>
      <sheetName val="총공사내역서"/>
      <sheetName val="관급"/>
      <sheetName val="기본단가표"/>
      <sheetName val="재료집계표"/>
      <sheetName val="준검 내역서"/>
      <sheetName val="SIL98"/>
      <sheetName val="내역(원안-대안)"/>
      <sheetName val="내역서(전기)"/>
      <sheetName val="교각1"/>
      <sheetName val="품셈TABLE"/>
      <sheetName val="금액내역서"/>
      <sheetName val="항목(1)"/>
      <sheetName val="총괄표"/>
      <sheetName val="노임단가"/>
      <sheetName val="단위단가"/>
      <sheetName val="수량산출서"/>
      <sheetName val="산출근거"/>
      <sheetName val="1.수인터널"/>
      <sheetName val="적점"/>
      <sheetName val="N賃率-職"/>
      <sheetName val="기계경비일람"/>
      <sheetName val="작성방법"/>
      <sheetName val="당진1,2호기전선관설치및접지4차공사내역서-을지"/>
      <sheetName val="기계내역서"/>
      <sheetName val="1001"/>
      <sheetName val="공사개요"/>
      <sheetName val="매입세율"/>
      <sheetName val="NYS"/>
      <sheetName val="일위목록"/>
      <sheetName val="요율"/>
      <sheetName val="자재일람"/>
      <sheetName val="하남내역"/>
      <sheetName val="5회토적"/>
      <sheetName val="설비2차"/>
      <sheetName val="일반공사"/>
      <sheetName val="현장설명"/>
      <sheetName val="공사비예산서(토목분)"/>
      <sheetName val="도급"/>
      <sheetName val="대포2교접속"/>
      <sheetName val="천방교접속"/>
      <sheetName val="문학간접"/>
      <sheetName val="표  지"/>
      <sheetName val="예가내역서"/>
      <sheetName val="1.설계조건"/>
      <sheetName val="조도계산서 (도서)"/>
      <sheetName val="내역(중앙)"/>
      <sheetName val="관리비비계상"/>
      <sheetName val="경비2내역"/>
      <sheetName val="타공종이기"/>
      <sheetName val="공문"/>
      <sheetName val="일반부표"/>
      <sheetName val="11.산출(전열)"/>
      <sheetName val="6.산출(동력)"/>
      <sheetName val="7.산출(TRAY)"/>
      <sheetName val="이형관"/>
      <sheetName val="예산서"/>
      <sheetName val="DATA"/>
      <sheetName val="I.설계조건"/>
      <sheetName val="을-ATYPE"/>
      <sheetName val="제1호단위수량"/>
      <sheetName val="전기"/>
      <sheetName val="현장지지물물량"/>
      <sheetName val="자재단가비교표"/>
      <sheetName val="BH-1 (2)"/>
      <sheetName val="hvac(제어동)"/>
      <sheetName val="결재갑지"/>
      <sheetName val="자료"/>
      <sheetName val="단가대비표"/>
      <sheetName val="기초일위"/>
      <sheetName val="시설일위"/>
      <sheetName val="세부내역"/>
      <sheetName val="운반"/>
      <sheetName val="ABUT수량-A1"/>
      <sheetName val="제안서"/>
      <sheetName val="행정표준(1)"/>
      <sheetName val="행정표준(2)"/>
      <sheetName val="초기화면"/>
      <sheetName val="폐기물"/>
      <sheetName val="노원열병합  건축공사기성내역서"/>
      <sheetName val="증감내역서"/>
      <sheetName val="참조-(1)"/>
      <sheetName val="원가계산서구조조정"/>
      <sheetName val="오저간내역서"/>
      <sheetName val="터파기및재료"/>
      <sheetName val="인원계획"/>
      <sheetName val="코드표"/>
      <sheetName val="4.전기"/>
      <sheetName val="여수토토적"/>
      <sheetName val="구조물수량집계표"/>
      <sheetName val="사업전망"/>
      <sheetName val="현장업무"/>
      <sheetName val="PIPING"/>
      <sheetName val="MSS 2"/>
      <sheetName val="전주2本1"/>
      <sheetName val="신호등일위대가"/>
      <sheetName val="프로젝트"/>
      <sheetName val="보증수수료산출"/>
      <sheetName val="도급-집계"/>
      <sheetName val="을"/>
      <sheetName val="2.1  노무비 평균단가산출"/>
      <sheetName val="경비"/>
      <sheetName val="데이타"/>
      <sheetName val="산출내역서"/>
      <sheetName val="직노"/>
      <sheetName val="ITEM"/>
      <sheetName val="앉음벽 (2)"/>
      <sheetName val="6호기"/>
      <sheetName val="001"/>
      <sheetName val="ancillary"/>
      <sheetName val="금융비용"/>
      <sheetName val="우수관매설및 우수받이"/>
      <sheetName val="접지1종"/>
      <sheetName val="조경"/>
      <sheetName val="직공비"/>
      <sheetName val="명세서"/>
      <sheetName val="총괄내역서"/>
      <sheetName val="A-4"/>
      <sheetName val="대비"/>
      <sheetName val="제출내역 (2)"/>
      <sheetName val="인부노임"/>
      <sheetName val="전체"/>
      <sheetName val="I一般比"/>
      <sheetName val="대전21토목내역서"/>
      <sheetName val="말뚝지지력산정"/>
      <sheetName val="Sheet3"/>
      <sheetName val="일위대가표"/>
      <sheetName val="예산변경원인분석"/>
      <sheetName val="내역_ver1.0"/>
      <sheetName val="적용표"/>
      <sheetName val="설계내역서"/>
      <sheetName val="Total"/>
      <sheetName val="노임단가표"/>
      <sheetName val="5.산출(전력)"/>
      <sheetName val="수량산출서(전력간선_지하1)"/>
      <sheetName val="수량산출서(전력간선_지하발전)"/>
      <sheetName val="수량산출서(전력간선_지하D.C)"/>
      <sheetName val="수량산출서(전력간선_동관)"/>
      <sheetName val="수량산출서(전력간선_서관)"/>
      <sheetName val="수량산출서(전력간선_TRAY)"/>
      <sheetName val="수량산출서(특고압케이블)"/>
      <sheetName val="수량산출서(전열)"/>
      <sheetName val="단가조사표"/>
      <sheetName val="98지급계획"/>
      <sheetName val="간접(90)"/>
      <sheetName val="참조"/>
      <sheetName val="소포내역 (2)"/>
      <sheetName val="설계서(7)"/>
      <sheetName val="예산서(6)"/>
      <sheetName val="INPUT"/>
      <sheetName val="횡배위치"/>
      <sheetName val="신림자금"/>
      <sheetName val="운반비"/>
      <sheetName val="2000양배"/>
      <sheetName val="11.우각부 보강"/>
      <sheetName val="갑지"/>
      <sheetName val="추가예산"/>
      <sheetName val="품셈"/>
      <sheetName val="재료비"/>
      <sheetName val="보고서 기기리스트"/>
      <sheetName val="3련 BOX"/>
      <sheetName val="단가산출"/>
      <sheetName val="견적조건"/>
      <sheetName val="토목주소"/>
      <sheetName val="분뇨"/>
      <sheetName val="현금예금"/>
      <sheetName val="실행(1)"/>
      <sheetName val="전기내역서(총계)"/>
      <sheetName val="토공A"/>
      <sheetName val="7. 현장관리비 "/>
      <sheetName val="6. 안전관리비"/>
      <sheetName val="_HIT__HMC 견적_3900_"/>
      <sheetName val="구조물견적서"/>
      <sheetName val="금호"/>
      <sheetName val="여과지동"/>
      <sheetName val="기초자료"/>
      <sheetName val="일위대가목록"/>
      <sheetName val="COVER"/>
      <sheetName val="간접비계산"/>
      <sheetName val="적용단가"/>
      <sheetName val="입력데이타"/>
      <sheetName val="Macro1"/>
      <sheetName val="원가"/>
      <sheetName val="설계예산서"/>
      <sheetName val="ilch"/>
      <sheetName val="plan&amp;section of foundation"/>
      <sheetName val="pile bearing capa &amp; arrenge"/>
      <sheetName val="working load at the btm ft."/>
      <sheetName val="stability check"/>
      <sheetName val="design criteria"/>
      <sheetName val="연결임시"/>
      <sheetName val="내   역"/>
      <sheetName val="플랜트 설치"/>
      <sheetName val="99월별경비계획"/>
      <sheetName val="가격조사서"/>
      <sheetName val="검암내역"/>
      <sheetName val="bearing"/>
      <sheetName val="소야공정계획표"/>
      <sheetName val="토목내역"/>
      <sheetName val="사급자재"/>
      <sheetName val="기계공사"/>
      <sheetName val="배수내역"/>
      <sheetName val="입력"/>
      <sheetName val="산출내역서집계표"/>
      <sheetName val="부재예실1월"/>
      <sheetName val="13LPMCC"/>
      <sheetName val="현장관리비"/>
      <sheetName val="상-교대(A1-A2)"/>
      <sheetName val="분전반"/>
      <sheetName val="기본일위"/>
      <sheetName val="역T형옹벽단위수량"/>
      <sheetName val="간이영수증"/>
      <sheetName val="할증"/>
      <sheetName val="내역원본"/>
      <sheetName val="결과조달"/>
      <sheetName val="내역(창신)"/>
      <sheetName val="Resource2"/>
      <sheetName val="배수내역 (2)"/>
      <sheetName val="측구터파기공수량집계"/>
      <sheetName val="배수공 시멘트 및 골재량 산출"/>
      <sheetName val=" HIT-&gt;HMC 견적(3900)"/>
      <sheetName val="lee"/>
      <sheetName val="집계표소트"/>
      <sheetName val="투찰추정"/>
      <sheetName val="검토"/>
      <sheetName val="일위대가(가설)"/>
      <sheetName val="INPUT-DATA"/>
      <sheetName val="용소리교"/>
      <sheetName val="총괄-1"/>
      <sheetName val="자재단가"/>
      <sheetName val="교량"/>
      <sheetName val="Macro(차단기)"/>
      <sheetName val="시멘트"/>
      <sheetName val="8설7발"/>
      <sheetName val="현금흐름"/>
      <sheetName val="전체_1설계"/>
      <sheetName val="노임 단가"/>
      <sheetName val="배수통관(좌)"/>
      <sheetName val="01AC"/>
      <sheetName val="정화조내역"/>
      <sheetName val="EBSDATA"/>
      <sheetName val="일위대가(1)"/>
      <sheetName val="마산방향"/>
      <sheetName val="진주방향"/>
      <sheetName val="봉양~조차장간고하개명(신설)"/>
      <sheetName val="FM"/>
      <sheetName val="자재단가표"/>
      <sheetName val="부대내역"/>
      <sheetName val="토목"/>
      <sheetName val="설 계"/>
      <sheetName val="정렬"/>
      <sheetName val="제품원재"/>
      <sheetName val="단가조사-2"/>
      <sheetName val="건설성적"/>
      <sheetName val="부속동"/>
      <sheetName val="APT"/>
      <sheetName val="구간별관경"/>
      <sheetName val="날개벽수량표"/>
      <sheetName val="조건표"/>
      <sheetName val="일위집계(기존)"/>
      <sheetName val="99-0002"/>
      <sheetName val="A 견적"/>
      <sheetName val="전기일위목록"/>
      <sheetName val="인사자료총집계"/>
      <sheetName val="중기"/>
      <sheetName val="설계"/>
      <sheetName val="공통가설"/>
      <sheetName val="바닥판"/>
      <sheetName val="입력DATA"/>
      <sheetName val="EUPDAT2"/>
      <sheetName val="5호광장_(만점)"/>
      <sheetName val="인천국제_(만점)_(2)"/>
      <sheetName val="Total_단위경유량집계"/>
      <sheetName val="준검_내역서"/>
      <sheetName val="토공유동표(전체_당초)"/>
      <sheetName val="1_수인터널"/>
      <sheetName val="귀래 설계 공내역서"/>
      <sheetName val="WORK"/>
      <sheetName val="단가조건(02년)"/>
      <sheetName val="동방설계서"/>
      <sheetName val="JUCKEYK"/>
      <sheetName val="기초수량집"/>
      <sheetName val="type-F"/>
      <sheetName val="중기비"/>
      <sheetName val="원계약고시공및준비구분"/>
      <sheetName val="1.취수장"/>
      <sheetName val="spc 배관견적"/>
      <sheetName val="내역(가지)"/>
      <sheetName val="일용노임단가"/>
      <sheetName val="데리네이타현황"/>
      <sheetName val="예산총괄"/>
      <sheetName val="공사원가계산서"/>
      <sheetName val="별첨1-임식"/>
      <sheetName val="기본자료"/>
      <sheetName val="소비자가"/>
      <sheetName val="원가+내역"/>
      <sheetName val="광산내역"/>
      <sheetName val="신천3호용수로"/>
      <sheetName val="70%"/>
      <sheetName val="정산내역"/>
      <sheetName val="TYPE-A"/>
      <sheetName val="Cash Flow-1"/>
      <sheetName val="Y-WORK"/>
      <sheetName val="3.1공사현황 공정표"/>
      <sheetName val="단가(적용)"/>
      <sheetName val="기성내역"/>
      <sheetName val="MILL"/>
      <sheetName val="현장관리비참조"/>
      <sheetName val="편입토지조서"/>
      <sheetName val="건축공사"/>
      <sheetName val="6PILE  (돌출)"/>
      <sheetName val="공사비총괄"/>
      <sheetName val="화재 탐지 설비"/>
      <sheetName val="시설물일위"/>
      <sheetName val="기초코드"/>
      <sheetName val="계약전체내역서"/>
      <sheetName val="예정공정(2차분)"/>
      <sheetName val="총괄간지"/>
      <sheetName val="발주간지"/>
      <sheetName val="1차전체변경"/>
      <sheetName val="2차전체변경예정"/>
      <sheetName val="2차전체변경예정 (2)"/>
      <sheetName val="전체변경p"/>
      <sheetName val="04계약"/>
      <sheetName val="사용계획서"/>
      <sheetName val="04착공계약내역서"/>
      <sheetName val="04변경-상하p"/>
      <sheetName val="전체증감"/>
      <sheetName val="1차분증감"/>
      <sheetName val="잔여분증감"/>
      <sheetName val="1차사용계획서"/>
      <sheetName val="1차간지"/>
      <sheetName val="1차분계약내역서"/>
      <sheetName val="이정표토공"/>
      <sheetName val="1"/>
      <sheetName val="물량표S"/>
      <sheetName val="중기일위대가"/>
      <sheetName val="일위대가목차"/>
      <sheetName val="소방사항"/>
      <sheetName val="단가집"/>
      <sheetName val="8.현장관리비"/>
      <sheetName val="7.안전관리비"/>
      <sheetName val="BH_1 _2_"/>
      <sheetName val="전기실-1"/>
      <sheetName val="C97상"/>
      <sheetName val="백암비스타내역"/>
      <sheetName val="#2_일위대가목록"/>
      <sheetName val="전기일위대가"/>
      <sheetName val="전 기"/>
      <sheetName val="CORE#2"/>
      <sheetName val="관급자재"/>
      <sheetName val="내역표지"/>
      <sheetName val="SHEET PILE단가"/>
      <sheetName val="수정2"/>
      <sheetName val="unit 4"/>
      <sheetName val="견적서"/>
      <sheetName val="목차 "/>
      <sheetName val="200"/>
      <sheetName val="SLAB"/>
      <sheetName val="퇴직금(울산천상)"/>
      <sheetName val="asd"/>
      <sheetName val="직재"/>
      <sheetName val="WING3"/>
      <sheetName val="전동기"/>
      <sheetName val="일위대가(집계)"/>
      <sheetName val="기기리스트"/>
      <sheetName val="전라자금"/>
      <sheetName val="내역서1"/>
      <sheetName val="주관사업"/>
      <sheetName val="갑지(추정)"/>
      <sheetName val="지불내역(자재외)"/>
      <sheetName val="입찰"/>
      <sheetName val="현경"/>
      <sheetName val="EQT-ESTN"/>
      <sheetName val="b_balju"/>
      <sheetName val="수량산출"/>
      <sheetName val="제노임"/>
      <sheetName val="실행"/>
      <sheetName val="일위"/>
      <sheetName val="장비단가표"/>
      <sheetName val="Customer Databas"/>
      <sheetName val="d118"/>
      <sheetName val="계수시트"/>
      <sheetName val="공정증감대ㅈ표"/>
      <sheetName val="SG"/>
      <sheetName val="투입내역"/>
      <sheetName val="시설물기초"/>
      <sheetName val="예가표"/>
      <sheetName val="1유리"/>
      <sheetName val="2000년하반기"/>
      <sheetName val="수량산출서집계(1-4차)"/>
      <sheetName val="덕전리"/>
      <sheetName val="CC16-내역서"/>
      <sheetName val="저장소"/>
      <sheetName val="내역집계"/>
      <sheetName val="부대공(BOQ)"/>
      <sheetName val="설계서(본관)"/>
      <sheetName val="재료"/>
      <sheetName val="자료입력"/>
      <sheetName val="적용단위길이"/>
      <sheetName val="전기혼잡제경비(45)"/>
      <sheetName val="파일구성"/>
      <sheetName val="유입량"/>
      <sheetName val="모델명"/>
      <sheetName val="원가총괄"/>
      <sheetName val="분석"/>
      <sheetName val="조경수목"/>
      <sheetName val="퇴직공제부금"/>
      <sheetName val="평균노임"/>
      <sheetName val="시운전연료비"/>
      <sheetName val="골조시행"/>
      <sheetName val="시운전연료"/>
      <sheetName val="입찰보고"/>
      <sheetName val="재료비단가"/>
      <sheetName val="중사"/>
      <sheetName val="공통단가"/>
      <sheetName val="1.설계기준"/>
      <sheetName val="SUMMARY(S)"/>
      <sheetName val="노임이"/>
      <sheetName val="전입"/>
      <sheetName val="1월"/>
      <sheetName val="장비"/>
      <sheetName val="노무"/>
      <sheetName val="세골재  T2 변경 현황"/>
      <sheetName val="재집"/>
      <sheetName val="총"/>
      <sheetName val="물량표"/>
      <sheetName val="오산갈곳"/>
      <sheetName val="Sheet5"/>
      <sheetName val="재료값"/>
      <sheetName val="자재co"/>
      <sheetName val="INSTR"/>
      <sheetName val="인건비"/>
      <sheetName val="접속도로1"/>
      <sheetName val="공사비집계"/>
      <sheetName val="내역서 "/>
      <sheetName val="가설건물"/>
      <sheetName val="6공구(당초)"/>
      <sheetName val="안정계산"/>
      <sheetName val="단면검토"/>
      <sheetName val="연습"/>
      <sheetName val="장비단가"/>
      <sheetName val="ELEC"/>
      <sheetName val="PAINT"/>
      <sheetName val="코드"/>
      <sheetName val="대공종"/>
      <sheetName val="BQ"/>
      <sheetName val="#3_일위대가목록"/>
      <sheetName val="AS복구"/>
      <sheetName val="중기터파기"/>
      <sheetName val="변수값"/>
      <sheetName val="중기상차"/>
      <sheetName val="중기사용료산출근거"/>
      <sheetName val="단가산출1"/>
      <sheetName val="주beam"/>
      <sheetName val="일위_파일"/>
      <sheetName val="이토변실(A3-LINE)"/>
      <sheetName val="설치"/>
      <sheetName val="1안"/>
      <sheetName val="집계및폼"/>
      <sheetName val="04_10_11"/>
      <sheetName val="POL6차-PIPING"/>
      <sheetName val="PAY"/>
      <sheetName val="수지예산"/>
      <sheetName val="단가산출서"/>
      <sheetName val="원가서"/>
      <sheetName val="공사비총괄표"/>
      <sheetName val="제잡비"/>
      <sheetName val="개요"/>
      <sheetName val="남양내역"/>
      <sheetName val="MAIN_TABLE"/>
      <sheetName val="기본단가"/>
      <sheetName val="BH-1_(2)"/>
      <sheetName val="I_설계조건"/>
      <sheetName val="표__지"/>
      <sheetName val="노원열병합__건축공사기성내역서"/>
      <sheetName val="4_전기"/>
      <sheetName val="MSS_2"/>
      <sheetName val="정리계획CF평가"/>
      <sheetName val="공기압축기실"/>
      <sheetName val="원도급"/>
      <sheetName val="하도급"/>
      <sheetName val="증감분석"/>
      <sheetName val="한전일위"/>
      <sheetName val="101동"/>
      <sheetName val="직접경비호표"/>
      <sheetName val="단가(반정1교-원주)"/>
      <sheetName val="DATE"/>
      <sheetName val="앉음벽_(2)"/>
      <sheetName val="1_설계조건"/>
      <sheetName val="조도계산서_(도서)"/>
      <sheetName val="내역_ver1_0"/>
      <sheetName val="11_우각부_보강"/>
      <sheetName val="제출내역_(2)"/>
      <sheetName val="우수관매설및_우수받이"/>
      <sheetName val="11_산출(전열)"/>
      <sheetName val="6_산출(동력)"/>
      <sheetName val="7_산출(TRAY)"/>
      <sheetName val="plan&amp;section_of_foundation"/>
      <sheetName val="pile_bearing_capa_&amp;_arrenge"/>
      <sheetName val="working_load_at_the_btm_ft_"/>
      <sheetName val="stability_check"/>
      <sheetName val="design_criteria"/>
      <sheetName val="7__현장관리비_"/>
      <sheetName val="6__안전관리비"/>
      <sheetName val="_HIT__HMC_견적_3900_"/>
      <sheetName val="소포내역_(2)"/>
      <sheetName val="3련_BOX"/>
      <sheetName val="손익분석"/>
      <sheetName val="실행(ALT1)"/>
      <sheetName val="개인별 순위표"/>
      <sheetName val="INDEX"/>
      <sheetName val="프랜트면허"/>
      <sheetName val="냉천부속동"/>
      <sheetName val="네고율"/>
      <sheetName val="(1)본선수량집계"/>
      <sheetName val="Macro(전선)"/>
      <sheetName val="철거산출근거"/>
      <sheetName val="준공정산"/>
      <sheetName val="협력업체"/>
      <sheetName val="코드1"/>
      <sheetName val="코드2"/>
      <sheetName val="1,2,3,4,5단위수량"/>
      <sheetName val="합계"/>
      <sheetName val="별표 "/>
      <sheetName val="집 계 표"/>
      <sheetName val="미드수량"/>
      <sheetName val="재개발"/>
      <sheetName val="단면가정"/>
      <sheetName val="개산공사비"/>
      <sheetName val="업체자료"/>
      <sheetName val="9GNG운반"/>
      <sheetName val="CODE"/>
      <sheetName val="부서코드표"/>
      <sheetName val="건축"/>
      <sheetName val="Sheet2"/>
      <sheetName val="계산표지"/>
      <sheetName val="노임변동률"/>
      <sheetName val="청천내"/>
      <sheetName val="공사비산출내역"/>
      <sheetName val="식재인부"/>
      <sheetName val="유림골조"/>
      <sheetName val="품목납기"/>
      <sheetName val="도담구내 개소별 명세"/>
      <sheetName val="전기공사"/>
      <sheetName val="단가적용"/>
      <sheetName val="수량집계"/>
      <sheetName val="목차"/>
      <sheetName val="분전반일위대가"/>
      <sheetName val="일위대가표48"/>
      <sheetName val="10공구일위"/>
      <sheetName val="자동제어"/>
      <sheetName val="TCDB"/>
      <sheetName val="일위대가1"/>
      <sheetName val="일위대가10"/>
      <sheetName val="일위대가11"/>
      <sheetName val="일위대가12"/>
      <sheetName val="일위대가13"/>
      <sheetName val="일위대가14"/>
      <sheetName val="일위대가15"/>
      <sheetName val="일위대가16"/>
      <sheetName val="일위대가17"/>
      <sheetName val="일위대가2"/>
      <sheetName val="일위대가3"/>
      <sheetName val="일위대가4"/>
      <sheetName val="일위대가5"/>
      <sheetName val="일위대가6"/>
      <sheetName val="일위대가7"/>
      <sheetName val="일위대가8"/>
      <sheetName val="일위대가9"/>
      <sheetName val="일위대가18-1"/>
      <sheetName val="일위대가19-1"/>
      <sheetName val="일위대가20-1"/>
      <sheetName val="일위대가21-1"/>
      <sheetName val="일위대가22-1"/>
      <sheetName val="일위대가23-1"/>
      <sheetName val="일위대가24-1"/>
      <sheetName val="일위대가25-1"/>
      <sheetName val="일위대가26-1"/>
      <sheetName val="형상"/>
      <sheetName val="재적표"/>
      <sheetName val="골재산출"/>
      <sheetName val="포장수량집계"/>
      <sheetName val="공량산출서"/>
      <sheetName val="하중계산"/>
      <sheetName val="1.CB"/>
      <sheetName val="변수"/>
      <sheetName val="TOT"/>
      <sheetName val="환율change"/>
      <sheetName val="당초"/>
      <sheetName val="단가표"/>
      <sheetName val="시화점실행"/>
      <sheetName val="기별(종합)"/>
      <sheetName val="결재란"/>
      <sheetName val="대림경상68억"/>
      <sheetName val="단중표"/>
      <sheetName val="7"/>
      <sheetName val="投标材料清单 "/>
      <sheetName val="손익차9월2"/>
      <sheetName val="득점현황"/>
      <sheetName val="통신물량"/>
      <sheetName val="직접비"/>
      <sheetName val="단가조사서"/>
      <sheetName val="상수도토공집계표"/>
      <sheetName val="48평단가"/>
      <sheetName val="57단가"/>
      <sheetName val="54평단가"/>
      <sheetName val="66평단가"/>
      <sheetName val="61단가"/>
      <sheetName val="89평단가"/>
      <sheetName val="84평단가"/>
      <sheetName val="현장관리비데이타"/>
      <sheetName val="김해토지조서"/>
      <sheetName val="원형1호맨홀토공수량"/>
      <sheetName val="실지수기호표"/>
      <sheetName val="Baby일위대가"/>
      <sheetName val="지구단위계획"/>
      <sheetName val="장비비 명세서1"/>
      <sheetName val="공통(20-91)"/>
      <sheetName val="부하LOAD"/>
      <sheetName val="건축2"/>
      <sheetName val="노무비"/>
      <sheetName val="DHEQSUPT"/>
      <sheetName val="환경평가"/>
      <sheetName val="인구"/>
      <sheetName val="현장조사"/>
      <sheetName val="단가조사"/>
      <sheetName val="수우미양가(Vlookup)"/>
      <sheetName val="자금청구"/>
      <sheetName val="인천제철"/>
      <sheetName val="집계장(대목_실행)"/>
      <sheetName val="금리계산"/>
      <sheetName val="투찰가"/>
      <sheetName val="토공계산서(부체도로)"/>
      <sheetName val="교각계산"/>
      <sheetName val="소화실적"/>
      <sheetName val="VE절감"/>
      <sheetName val="청주(철골발주의뢰서)"/>
      <sheetName val="분전함신설"/>
      <sheetName val="차수"/>
      <sheetName val="일위총괄"/>
      <sheetName val="전선 및 전선관"/>
      <sheetName val="공조기"/>
      <sheetName val="대치판정"/>
      <sheetName val="98수문일위"/>
      <sheetName val="사유서제출현황-2"/>
      <sheetName val="3.공통공사대비"/>
      <sheetName val="sub"/>
      <sheetName val="검색방"/>
      <sheetName val="관공일위대가"/>
      <sheetName val="관자재"/>
      <sheetName val="단가 및 재료비"/>
      <sheetName val="관접합및자재집계표"/>
      <sheetName val="2000노임기준"/>
      <sheetName val="코드일람표2001년10월"/>
      <sheetName val="횡배수관토공수량"/>
      <sheetName val="세부추진"/>
      <sheetName val="상용보강"/>
      <sheetName val="현장별"/>
      <sheetName val="간접비(1)"/>
      <sheetName val="7.공정표"/>
      <sheetName val="단면 (2)"/>
      <sheetName val="시중노임단가"/>
      <sheetName val="RETAIL (ABOVE)"/>
      <sheetName val="입찰견적보고서"/>
      <sheetName val="기본"/>
      <sheetName val="중기사용료"/>
      <sheetName val="일위단가"/>
      <sheetName val="esc"/>
      <sheetName val="2.대외공문"/>
      <sheetName val="조작대(1연)"/>
      <sheetName val="제품목록"/>
      <sheetName val="암거"/>
      <sheetName val="내역서비교"/>
      <sheetName val="건축내역서"/>
      <sheetName val="비주거용"/>
      <sheetName val="평3"/>
      <sheetName val="옥내소화전계산서"/>
      <sheetName val="인원"/>
      <sheetName val="SHEET"/>
      <sheetName val="5. 현장관리비(new) "/>
      <sheetName val="원본"/>
      <sheetName val="Sheet4"/>
      <sheetName val="심사물량"/>
      <sheetName val="실행(표지,갑,을)"/>
      <sheetName val="도실건시"/>
      <sheetName val="단   산"/>
      <sheetName val="실    단"/>
      <sheetName val="1단계"/>
      <sheetName val="노임단가 (2)"/>
      <sheetName val="제경비산출서"/>
      <sheetName val="전산망"/>
      <sheetName val="96수출"/>
      <sheetName val="내역서을지"/>
      <sheetName val="CODE1"/>
      <sheetName val="월별수입"/>
      <sheetName val="현관"/>
      <sheetName val="인부신상자료"/>
      <sheetName val="1공구(입찰내역)"/>
      <sheetName val="구의33고"/>
      <sheetName val="유림총괄"/>
      <sheetName val="N賃率_職"/>
      <sheetName val="제수변 수량집계표(보통)"/>
      <sheetName val="BJJIN"/>
      <sheetName val="관리,공감"/>
      <sheetName val="Sheet6"/>
      <sheetName val="인력터파기"/>
      <sheetName val="일위(시설)"/>
      <sheetName val="노무비 근거"/>
      <sheetName val="점수계산1-2"/>
      <sheetName val="자동세륜기"/>
      <sheetName val="실행대비"/>
      <sheetName val="몰탈"/>
      <sheetName val="용수간선"/>
      <sheetName val="부총"/>
      <sheetName val="양식_자재단가조사표"/>
      <sheetName val="재료비노무비"/>
      <sheetName val="수량산출서집계"/>
      <sheetName val="맨홀수량"/>
      <sheetName val="5.동별횡주관경"/>
      <sheetName val=""/>
      <sheetName val="공사수행방안"/>
      <sheetName val="확정분요약"/>
      <sheetName val="확정분세부"/>
      <sheetName val="신고조서"/>
      <sheetName val="EJ"/>
      <sheetName val="맨홀토공"/>
      <sheetName val="맨홀수량산출"/>
      <sheetName val="Sheet1 (2)"/>
      <sheetName val="HVAC"/>
      <sheetName val="가설식당"/>
      <sheetName val="토사(PE)"/>
      <sheetName val="-배수구조총재료"/>
      <sheetName val="본사인상전"/>
      <sheetName val=" 갑지"/>
      <sheetName val="기계실냉난방"/>
      <sheetName val="학생내역"/>
      <sheetName val="표준건축비"/>
      <sheetName val="울산자금"/>
      <sheetName val="일정"/>
      <sheetName val="입력정보"/>
      <sheetName val="49일위"/>
      <sheetName val="22일위"/>
      <sheetName val="참조 (2)"/>
      <sheetName val="공정코드"/>
      <sheetName val="제품정보"/>
      <sheetName val="상품수불(합산)"/>
      <sheetName val="SHL"/>
      <sheetName val="적용환율"/>
      <sheetName val="가시설단위수량"/>
      <sheetName val="산출"/>
      <sheetName val="소방"/>
      <sheetName val="예산코드"/>
      <sheetName val="2_1__노무비_평균단가산출"/>
      <sheetName val="Eq. Mobilization"/>
      <sheetName val="이월"/>
      <sheetName val="위치"/>
      <sheetName val="단가비교"/>
      <sheetName val="5호광장_(만점)1"/>
      <sheetName val="인천국제_(만점)_(2)1"/>
      <sheetName val="Total_단위경유량집계1"/>
      <sheetName val="준검_내역서1"/>
      <sheetName val="토공유동표(전체_당초)1"/>
      <sheetName val="BH-1_(2)1"/>
      <sheetName val="1_수인터널1"/>
      <sheetName val="4_전기1"/>
      <sheetName val="표__지1"/>
      <sheetName val="앉음벽_(2)1"/>
      <sheetName val="1_설계조건1"/>
      <sheetName val="조도계산서_(도서)1"/>
      <sheetName val="노원열병합__건축공사기성내역서1"/>
      <sheetName val="I_설계조건1"/>
      <sheetName val="MSS_21"/>
      <sheetName val="우수관매설및_우수받이1"/>
      <sheetName val="제출내역_(2)1"/>
      <sheetName val="내역_ver1_01"/>
      <sheetName val="plan&amp;section_of_foundation1"/>
      <sheetName val="pile_bearing_capa_&amp;_arrenge1"/>
      <sheetName val="working_load_at_the_btm_ft_1"/>
      <sheetName val="stability_check1"/>
      <sheetName val="design_criteria1"/>
      <sheetName val="11_우각부_보강1"/>
      <sheetName val="보고서_기기리스트"/>
      <sheetName val="3련_BOX1"/>
      <sheetName val="소포내역_(2)1"/>
      <sheetName val="11_산출(전열)1"/>
      <sheetName val="6_산출(동력)1"/>
      <sheetName val="7_산출(TRAY)1"/>
      <sheetName val="7__현장관리비_1"/>
      <sheetName val="6__안전관리비1"/>
      <sheetName val="배수내역_(2)"/>
      <sheetName val="배수공_시멘트_및_골재량_산출"/>
      <sheetName val="_HIT-&gt;HMC_견적(3900)"/>
      <sheetName val="_HIT__HMC_견적_3900_1"/>
      <sheetName val="A_견적"/>
      <sheetName val="내___역"/>
      <sheetName val="플랜트_설치"/>
      <sheetName val="5_산출(전력)"/>
      <sheetName val="전_기"/>
      <sheetName val="수량산출서(전력간선_지하D_C)"/>
      <sheetName val="SHEET_PILE단가"/>
      <sheetName val="1_설계기준"/>
      <sheetName val="목차_"/>
      <sheetName val="Customer_Databas"/>
      <sheetName val="집_계_표"/>
      <sheetName val="6PILE__(돌출)"/>
      <sheetName val="spc_배관견적"/>
      <sheetName val="1_취수장"/>
      <sheetName val="unit_4"/>
      <sheetName val="화재_탐지_설비"/>
      <sheetName val="2차전체변경예정_(2)"/>
      <sheetName val="Cash_Flow-1"/>
      <sheetName val="3_1공사현황_공정표"/>
      <sheetName val="세골재__T2_변경_현황"/>
      <sheetName val="BH_1__2_"/>
      <sheetName val="귀래_설계_공내역서"/>
      <sheetName val="설_계"/>
      <sheetName val="노임_단가"/>
      <sheetName val="8_현장관리비"/>
      <sheetName val="7_안전관리비"/>
      <sheetName val="별표_"/>
      <sheetName val="개인별_순위표"/>
      <sheetName val="Eq__Mobilization"/>
      <sheetName val="내역서_"/>
      <sheetName val="도담구내_개소별_명세"/>
      <sheetName val="投标材料清单_"/>
      <sheetName val="3_공통공사대비"/>
      <sheetName val="단가_및_재료비"/>
      <sheetName val="장비비_명세서1"/>
      <sheetName val="7_공정표"/>
      <sheetName val="단면_(2)"/>
      <sheetName val="5__현장관리비(new)_"/>
      <sheetName val="2_대외공문"/>
      <sheetName val="노임단가_(2)"/>
      <sheetName val="RETAIL_(ABOVE)"/>
      <sheetName val="건축기술부대조건"/>
      <sheetName val="옥외외등집계표"/>
      <sheetName val="대운반(철재)"/>
      <sheetName val="원가입력"/>
      <sheetName val="2련간지"/>
      <sheetName val="기준"/>
      <sheetName val="철근량"/>
      <sheetName val="현장경비"/>
      <sheetName val="guard(mac)"/>
      <sheetName val="B"/>
      <sheetName val="COST"/>
      <sheetName val="장비 (2)"/>
      <sheetName val="동해title"/>
      <sheetName val="3BL공동구 수량"/>
      <sheetName val="A1"/>
      <sheetName val="CM 1"/>
      <sheetName val="내역서1999.8최종"/>
      <sheetName val="범례표"/>
      <sheetName val="정산을지"/>
      <sheetName val="기안"/>
      <sheetName val="일위대가(계측기설치)"/>
      <sheetName val="5사남"/>
      <sheetName val="APT내역"/>
      <sheetName val="부대시설"/>
      <sheetName val="골조"/>
      <sheetName val="설계서"/>
      <sheetName val="20관리비율"/>
      <sheetName val="입력데이타(비인쇄용)"/>
      <sheetName val="6. 수량산출서"/>
      <sheetName val="Macro3"/>
      <sheetName val="95MAKER"/>
      <sheetName val="구성비"/>
      <sheetName val="Sheet17"/>
      <sheetName val="LF자재단가"/>
      <sheetName val="집계표(육상)"/>
      <sheetName val="계정"/>
      <sheetName val="1회"/>
      <sheetName val="수량산출서 (2)"/>
      <sheetName val="산식3"/>
      <sheetName val="암거 제원표"/>
      <sheetName val="본사공가현황"/>
      <sheetName val="도수로현황"/>
      <sheetName val="도급FORM"/>
      <sheetName val="콘크리트타설집계표"/>
      <sheetName val="단위수량"/>
      <sheetName val="장비집계"/>
      <sheetName val="위치조서"/>
      <sheetName val="일위대_x0000__x0000_Ԁ_x0000_䀀"/>
      <sheetName val="일위산출근거"/>
      <sheetName val="목록표"/>
      <sheetName val="설계명세서"/>
      <sheetName val="자재"/>
      <sheetName val="산근1"/>
      <sheetName val="조립1부실적"/>
      <sheetName val="수문일1"/>
      <sheetName val="재정비내역"/>
      <sheetName val="지적고시내역"/>
      <sheetName val="기성(1차) "/>
      <sheetName val="NOMUBI"/>
      <sheetName val="sw1"/>
      <sheetName val="목록"/>
      <sheetName val="수량명세서"/>
      <sheetName val="비교1"/>
      <sheetName val="전철"/>
      <sheetName val="관경별내역서"/>
      <sheetName val="일위대가27-1"/>
      <sheetName val="일위대가28-1"/>
      <sheetName val="일위대가29-1"/>
      <sheetName val="일위대가30-1"/>
      <sheetName val="일위대가31-1"/>
      <sheetName val="일위대가32-1"/>
      <sheetName val="일위대가33-1"/>
      <sheetName val="일위대가34-1"/>
      <sheetName val="일위대가35-1"/>
      <sheetName val="일위대가36-1"/>
      <sheetName val="일위대가37-1"/>
      <sheetName val="일위대가38-1"/>
      <sheetName val="일위대가39-1"/>
      <sheetName val="일위대가40-1"/>
      <sheetName val="일위대가41-1"/>
      <sheetName val="일위대가42-1"/>
      <sheetName val="일위대가43-1"/>
      <sheetName val="일위대가44-1"/>
      <sheetName val="일위대가45-1"/>
      <sheetName val="일위대가46-1"/>
      <sheetName val="일위대가47-1"/>
      <sheetName val="일위대가48-1"/>
      <sheetName val="일위대가49-1"/>
      <sheetName val="일위대가50-1"/>
      <sheetName val="일위대가51-1"/>
      <sheetName val="일위대가52-1"/>
      <sheetName val="일위대가53-1"/>
      <sheetName val="일위대가54-1"/>
      <sheetName val="일위대가55-1"/>
      <sheetName val="일위대가56-1 "/>
      <sheetName val="일위대가57-1"/>
      <sheetName val="일위대가58-1"/>
      <sheetName val="일위대가59-1"/>
      <sheetName val="일위대가60-1"/>
      <sheetName val="일위대가61-1"/>
      <sheetName val="일위대가62-1"/>
      <sheetName val="일위대가63-1"/>
      <sheetName val="일위대가64-1"/>
      <sheetName val="일위대가65-1"/>
      <sheetName val="일위대가66-1"/>
      <sheetName val="일위대가67-1"/>
      <sheetName val="일위대가68-1"/>
      <sheetName val="일위대가69-1"/>
      <sheetName val="일위대가70-1"/>
      <sheetName val="일위대가71-1 "/>
      <sheetName val="일위대가72-1"/>
      <sheetName val="일위대가73-1"/>
      <sheetName val="일위대가74-1 "/>
      <sheetName val="일위대가75-1"/>
      <sheetName val="일위대가76-1 "/>
      <sheetName val="일위대가77-1 "/>
      <sheetName val="일위대가78-1 "/>
      <sheetName val="일위대가79-1"/>
      <sheetName val="일위대가80-1"/>
      <sheetName val="일위대가81-1"/>
      <sheetName val="일위대가82-1"/>
      <sheetName val="일위대가92-1"/>
      <sheetName val=" 소방공사 산출근거"/>
      <sheetName val="기계실"/>
      <sheetName val="간접"/>
      <sheetName val="내역서(100%)"/>
      <sheetName val="新철폐복2"/>
      <sheetName val="新철폐복3"/>
      <sheetName val="新철폐복"/>
      <sheetName val="I_설계조_x0000_"/>
      <sheetName val="콘_재료분리(1)"/>
      <sheetName val="투찰"/>
      <sheetName val="마스터원본"/>
      <sheetName val="효율표"/>
      <sheetName val="wall"/>
      <sheetName val="일위대㐀븁_x0000__x0000_退"/>
      <sheetName val="토공 total"/>
      <sheetName val="공기압舓⿫_x0005_"/>
      <sheetName val="공기압妐&quot;姜"/>
      <sheetName val="토공(1)"/>
      <sheetName val="준공조서갑지"/>
      <sheetName val="MSS"/>
      <sheetName val="정화조"/>
      <sheetName val="공종별(공용부위)"/>
      <sheetName val="공사실행(공용부위)"/>
      <sheetName val="공종분리"/>
      <sheetName val="실행예산보고서"/>
      <sheetName val="실행예산보고서-제출용"/>
      <sheetName val="가설"/>
      <sheetName val="설비"/>
      <sheetName val="에어컨"/>
      <sheetName val="공조설비"/>
      <sheetName val="경량"/>
      <sheetName val="금속"/>
      <sheetName val="도장"/>
      <sheetName val="대관업무"/>
      <sheetName val="대리석"/>
      <sheetName val="롤스크린"/>
      <sheetName val="목공"/>
      <sheetName val="방수"/>
      <sheetName val="베이스판넬"/>
      <sheetName val="습식및 셀프레벨링"/>
      <sheetName val="유리"/>
      <sheetName val="자동문"/>
      <sheetName val="준공청소"/>
      <sheetName val="직영노무비"/>
      <sheetName val="철거"/>
      <sheetName val="카펫트"/>
      <sheetName val="타일"/>
      <sheetName val="폐자재"/>
      <sheetName val="플로링"/>
      <sheetName val="하드웨어"/>
      <sheetName val="p-타일"/>
      <sheetName val="건축공사원가계산서"/>
      <sheetName val="건축집계표"/>
      <sheetName val="인테리어내역서"/>
      <sheetName val="1-1"/>
      <sheetName val="1차 내역서"/>
      <sheetName val="Space"/>
      <sheetName val="Final"/>
      <sheetName val="구조물"/>
      <sheetName val="대전(세창동)"/>
      <sheetName val="정보"/>
      <sheetName val="설계명세서(선로)"/>
      <sheetName val="BSD (2)"/>
      <sheetName val="바.한일양산"/>
      <sheetName val="판테온실행내역"/>
      <sheetName val="회사정보"/>
      <sheetName val="해외(원화)"/>
      <sheetName val="hvac내역서(제어동)"/>
      <sheetName val="Project Brief"/>
      <sheetName val="UNIT"/>
      <sheetName val="Breakdown"/>
      <sheetName val="UnitRate"/>
      <sheetName val="영업.일1"/>
      <sheetName val="일위대가(건축)"/>
      <sheetName val="습식및_셀프레벨링"/>
      <sheetName val="1차_내역서"/>
      <sheetName val="카쎫트"/>
      <sheetName val="COPING"/>
      <sheetName val="간선계산"/>
      <sheetName val="#REF!"/>
      <sheetName val="기기 내역서"/>
      <sheetName val="환산"/>
      <sheetName val="일산실행내역"/>
      <sheetName val="J直材4"/>
      <sheetName val="연부97-1"/>
      <sheetName val="갑지1"/>
      <sheetName val="EACT10"/>
      <sheetName val="실행간접비용"/>
      <sheetName val="부대tu"/>
      <sheetName val="시추주상도"/>
      <sheetName val="CLAUSE"/>
      <sheetName val="BOJUNGGM"/>
      <sheetName val="세금자료"/>
      <sheetName val="말고개터널조명전압강하"/>
      <sheetName val="접속도수량집계표"/>
      <sheetName val="유치원내역"/>
      <sheetName val="에어샵공사"/>
      <sheetName val="Sheet16"/>
      <sheetName val="견내"/>
      <sheetName val="조도계산서_(도서_x0000_"/>
      <sheetName val="수배전(갑)"/>
      <sheetName val="포장(수량)-관로부"/>
      <sheetName val="일위대가집계"/>
      <sheetName val="동물이동통로"/>
      <sheetName val="변경내역"/>
      <sheetName val="상반기손익차2총괄"/>
      <sheetName val="일위CODE"/>
      <sheetName val="보고서_기기리스트1"/>
      <sheetName val="토공 토적표"/>
      <sheetName val="자재단가리스트"/>
      <sheetName val="실적공사비"/>
      <sheetName val="전압강하자료"/>
      <sheetName val="CON'C"/>
      <sheetName val="간접비"/>
      <sheetName val="세목별"/>
      <sheetName val="NNV"/>
      <sheetName val="일위대가 "/>
      <sheetName val="1ST"/>
      <sheetName val="4 LINE"/>
      <sheetName val="7 th"/>
      <sheetName val="CTEMCOST"/>
      <sheetName val="ELECTRIC"/>
      <sheetName val="SCHEDULE"/>
      <sheetName val="변경명신물량 (2)"/>
      <sheetName val="감가상각비대체내역"/>
      <sheetName val="기성갑지"/>
      <sheetName val="안정검토"/>
      <sheetName val="일위대가목록표"/>
      <sheetName val="04변경-상하"/>
      <sheetName val="LIST"/>
      <sheetName val="아파트 "/>
      <sheetName val="인건-측정"/>
      <sheetName val="조직"/>
      <sheetName val="실행내역서(DCU)"/>
      <sheetName val="견적의뢰서"/>
      <sheetName val="정산서"/>
      <sheetName val="견적시담(송포2공구)"/>
      <sheetName val="갑지.을지"/>
      <sheetName val="기타"/>
      <sheetName val="하수급견적대비"/>
      <sheetName val="지급자재"/>
      <sheetName val="교대(A1)"/>
      <sheetName val="미납품 현황"/>
      <sheetName val="주bea_xdcf0_"/>
      <sheetName val="단위중량"/>
      <sheetName val="집계"/>
      <sheetName val="경비_원본"/>
      <sheetName val="난간벽단위"/>
      <sheetName val="토목내역서"/>
      <sheetName val="을부담운반비"/>
      <sheetName val="조경수량"/>
      <sheetName val="기준액"/>
      <sheetName val="현황산출서"/>
      <sheetName val="전사 (2)"/>
      <sheetName val="BA (2)"/>
      <sheetName val="CP (2)"/>
      <sheetName val="시산표"/>
      <sheetName val="설계내역(2001)"/>
      <sheetName val="다곡2교"/>
      <sheetName val="H-pile(298x299)"/>
      <sheetName val="H-pile(250x250)"/>
      <sheetName val="제조노임"/>
      <sheetName val="F4-F7"/>
      <sheetName val="예산조서(전송)"/>
      <sheetName val="간접경상비"/>
      <sheetName val="울산자동제어"/>
      <sheetName val="apt수량"/>
      <sheetName val="현금"/>
      <sheetName val="첨부1"/>
      <sheetName val="식음료"/>
      <sheetName val="시추조사비"/>
      <sheetName val="(당평)자재"/>
      <sheetName val="전기단가조사서"/>
      <sheetName val="인입관수량총괄"/>
      <sheetName val="자갈,시멘트,모래산출"/>
      <sheetName val="J"/>
      <sheetName val="STEEL BOX 단면설계(SEC.8)"/>
      <sheetName val="물류최종8월7"/>
      <sheetName val="유효폭의 계산"/>
      <sheetName val="가시설(TYPE-A)"/>
      <sheetName val="1-1평균터파기고(1)"/>
      <sheetName val="REDUCER"/>
      <sheetName val="WE'T"/>
      <sheetName val="월별손익"/>
      <sheetName val="PI"/>
      <sheetName val="건축공사실행"/>
      <sheetName val="건축원가"/>
      <sheetName val="내역서2안"/>
      <sheetName val="물량내역서"/>
      <sheetName val="수목표준대가"/>
      <sheetName val="기초목"/>
      <sheetName val="database"/>
      <sheetName val="MIJIBI"/>
      <sheetName val="0Title"/>
      <sheetName val="할빙수"/>
      <sheetName val="I_설계조多"/>
      <sheetName val="선정요령"/>
      <sheetName val="각종양식"/>
      <sheetName val="&lt;--"/>
      <sheetName val="간지"/>
      <sheetName val="날개수집"/>
      <sheetName val="한일양산"/>
      <sheetName val="2-2.매출분석"/>
      <sheetName val="부대대비"/>
      <sheetName val="냉연집계"/>
      <sheetName val="15100"/>
      <sheetName val="설-원가"/>
      <sheetName val="우석문틀"/>
      <sheetName val="담보"/>
      <sheetName val="2"/>
      <sheetName val="수정계획3"/>
      <sheetName val="일위1"/>
      <sheetName val="K1자재(3차등)"/>
      <sheetName val="제수변수량"/>
      <sheetName val="수완하도"/>
      <sheetName val="김포내역"/>
      <sheetName val="송전기본"/>
      <sheetName val="덤프트럭계수"/>
      <sheetName val="임차비용"/>
      <sheetName val="자재테이블"/>
      <sheetName val="건축원가계산서"/>
      <sheetName val="화설내"/>
      <sheetName val="자재집계"/>
      <sheetName val="보할"/>
      <sheetName val="배수관연장조서"/>
      <sheetName val="95년12월말"/>
      <sheetName val="기본설계기준"/>
      <sheetName val="내역1"/>
      <sheetName val="건축집계"/>
      <sheetName val="데이터유효성검사자료"/>
      <sheetName val="Scenario"/>
      <sheetName val="S0"/>
      <sheetName val="집계장"/>
      <sheetName val="유지정비"/>
      <sheetName val="용역인건비"/>
      <sheetName val="토지가격산출기초"/>
      <sheetName val="공시지가"/>
      <sheetName val="JUCK"/>
      <sheetName val="FAB별"/>
      <sheetName val="기존단가 (2)"/>
      <sheetName val="대_x0000__x0000_"/>
      <sheetName val="GDP"/>
      <sheetName val="일일입력"/>
      <sheetName val="품목등록"/>
      <sheetName val="만년달력"/>
      <sheetName val="설명서 "/>
      <sheetName val="FACTOR"/>
      <sheetName val="영업소실적"/>
      <sheetName val="문10"/>
      <sheetName val="원료"/>
      <sheetName val="ACMV"/>
      <sheetName val="P&amp;S"/>
      <sheetName val="danh muc vat tu"/>
      <sheetName val="Register-BG NCC"/>
      <sheetName val="Data 2"/>
      <sheetName val="TB chính"/>
      <sheetName val="AHU-PAU-FCU"/>
      <sheetName val="FANS"/>
      <sheetName val="Steel pipe"/>
      <sheetName val="Ref pipe+Ins"/>
      <sheetName val="Plastic pipe"/>
      <sheetName val="Duct"/>
      <sheetName val="Air Grilles"/>
      <sheetName val="Valves"/>
      <sheetName val="도담구내 개소별 명柖"/>
      <sheetName val="주식"/>
      <sheetName val="Cost bd-&quot;A&quot;"/>
      <sheetName val="DTCT"/>
      <sheetName val="5호광장_(만점)2"/>
      <sheetName val="인천국제_(만점)_(2)2"/>
      <sheetName val="Total_단위경유량집계2"/>
      <sheetName val="토공유동표(전체_당초)2"/>
      <sheetName val="준검_내역서2"/>
      <sheetName val="1_수인터널2"/>
      <sheetName val="BH-1_(2)2"/>
      <sheetName val="표__지2"/>
      <sheetName val="投标材料清单_1"/>
      <sheetName val="앉음벽_(2)2"/>
      <sheetName val="4_전기2"/>
      <sheetName val="_HIT__HMC_견적_3900_2"/>
      <sheetName val="I_설계조건2"/>
      <sheetName val="7__현장관리비_2"/>
      <sheetName val="6__안전관리비2"/>
      <sheetName val="노원열병합__건축공사기성내역서2"/>
      <sheetName val="1_설계조건2"/>
      <sheetName val="조도계산서_(도서)2"/>
      <sheetName val="소포내역_(2)2"/>
      <sheetName val="MSS_22"/>
      <sheetName val="11_산출(전열)2"/>
      <sheetName val="6_산출(동력)2"/>
      <sheetName val="7_산출(TRAY)2"/>
      <sheetName val="5_산출(전력)1"/>
      <sheetName val="수량산출서(전력간선_지하D_C)1"/>
      <sheetName val="우수관매설및_우수받이2"/>
      <sheetName val="11_우각부_보강2"/>
      <sheetName val="제출내역_(2)2"/>
      <sheetName val="내___역1"/>
      <sheetName val="내역_ver1_02"/>
      <sheetName val="플랜트_설치1"/>
      <sheetName val="plan&amp;section_of_foundation2"/>
      <sheetName val="pile_bearing_capa_&amp;_arrenge2"/>
      <sheetName val="working_load_at_the_btm_ft_2"/>
      <sheetName val="stability_check2"/>
      <sheetName val="design_criteria2"/>
      <sheetName val="2_1__노무비_평균단가산출1"/>
      <sheetName val="3련_BOX2"/>
      <sheetName val="배수내역_(2)1"/>
      <sheetName val="배수공_시멘트_및_골재량_산출1"/>
      <sheetName val="A_견적1"/>
      <sheetName val="unit_41"/>
      <sheetName val="_HIT-&gt;HMC_견적(3900)1"/>
      <sheetName val="Customer_Databas1"/>
      <sheetName val="spc_배관견적1"/>
      <sheetName val="전_기1"/>
      <sheetName val="SHEET_PILE단가1"/>
      <sheetName val="목차_1"/>
      <sheetName val="화재_탐지_설비1"/>
      <sheetName val="6PILE__(돌출)1"/>
      <sheetName val="세골재__T2_변경_현황1"/>
      <sheetName val="BH_1__2_1"/>
      <sheetName val="개인별_순위표1"/>
      <sheetName val="1_취수장1"/>
      <sheetName val="Cash_Flow-11"/>
      <sheetName val="3_1공사현황_공정표1"/>
      <sheetName val="2차전체변경예정_(2)1"/>
      <sheetName val="노임_단가1"/>
      <sheetName val="내역서_1"/>
      <sheetName val="8_현장관리비1"/>
      <sheetName val="7_안전관리비1"/>
      <sheetName val="귀래_설계_공내역서1"/>
      <sheetName val="설_계1"/>
      <sheetName val="1_설계기준1"/>
      <sheetName val="집_계_표1"/>
      <sheetName val="별표_1"/>
      <sheetName val="도담구내_개소별_명세1"/>
      <sheetName val="노임단가_(2)1"/>
      <sheetName val="3_공통공사대비1"/>
      <sheetName val="단가_및_재료비1"/>
      <sheetName val="RETAIL_(ABOVE)1"/>
      <sheetName val="장비비_명세서11"/>
      <sheetName val="단___산"/>
      <sheetName val="실____단"/>
      <sheetName val="전선_및_전선관"/>
      <sheetName val="7_공정표1"/>
      <sheetName val="단면_(2)1"/>
      <sheetName val="5__현장관리비(new)_1"/>
      <sheetName val="내역서1999_8최종"/>
      <sheetName val="2_대외공문1"/>
      <sheetName val="Eq__Mobilization1"/>
      <sheetName val="노무비_근거"/>
      <sheetName val="제수변_수량집계표(보통)"/>
      <sheetName val="Sheet1_(2)"/>
      <sheetName val="장비_(2)"/>
      <sheetName val="3BL공동구_수량"/>
      <sheetName val="5_동별횡주관경"/>
      <sheetName val="암거_제원표"/>
      <sheetName val="도담구내_개소별_명柖"/>
      <sheetName val="CM_1"/>
      <sheetName val="_갑지"/>
      <sheetName val="6__수량산출서"/>
      <sheetName val="참조_(2)"/>
      <sheetName val="일위대가_"/>
      <sheetName val="4_LINE"/>
      <sheetName val="7_th"/>
      <sheetName val="danh_muc_vat_tu"/>
      <sheetName val="Register-BG_NCC"/>
      <sheetName val="Data_2"/>
      <sheetName val="TB_chính"/>
      <sheetName val="Steel_pipe"/>
      <sheetName val="Ref_pipe+Ins"/>
      <sheetName val="Plastic_pipe"/>
      <sheetName val="Air_Grilles"/>
      <sheetName val="Cost_bd-&quot;A&quot;"/>
      <sheetName val="2분기"/>
      <sheetName val="예산실적전체당월"/>
      <sheetName val="코_x0000_"/>
      <sheetName val="결재_x0000_"/>
      <sheetName val="관급현황"/>
      <sheetName val="기술조건"/>
      <sheetName val="1.내역(청.하역장전등)"/>
      <sheetName val="기계"/>
      <sheetName val="자격 땡겨오기"/>
      <sheetName val="11"/>
      <sheetName val="건명"/>
      <sheetName val="수자재단위당"/>
      <sheetName val="수계"/>
      <sheetName val="인원계획-미화"/>
      <sheetName val="안산기계장치"/>
      <sheetName val="토목도급"/>
      <sheetName val="점유현황"/>
      <sheetName val="WEON"/>
      <sheetName val="단가조사-1"/>
      <sheetName val="갑지_설계 내역서"/>
      <sheetName val="사업부구분코드"/>
      <sheetName val="급,배기팬"/>
      <sheetName val="판정1교토공"/>
      <sheetName val="7_산출(⠀榅弁䘿_x0000_"/>
      <sheetName val="과업지시서"/>
      <sheetName val="실_인건비(5월부터)"/>
      <sheetName val="현장별정리"/>
      <sheetName val="전도품의"/>
      <sheetName val="2000.05"/>
      <sheetName val="기타#9"/>
      <sheetName val="정리계槜〚_x0000__x0000_䇀"/>
      <sheetName val="현장실사자료"/>
      <sheetName val="보고"/>
      <sheetName val="하조서"/>
      <sheetName val="직접뀀鞖/_x0000_"/>
      <sheetName val="미장"/>
      <sheetName val="철골"/>
      <sheetName val="장문교(대전)"/>
      <sheetName val="계정1"/>
      <sheetName val="ITB COST"/>
      <sheetName val="인적사항(누적)"/>
      <sheetName val="제1영업소"/>
      <sheetName val="제2영업소"/>
      <sheetName val="제3영업소"/>
      <sheetName val="투찰(하수)"/>
      <sheetName val="05년 상"/>
      <sheetName val="영흥TL(UP,DOWN) "/>
      <sheetName val="일반수량총괄집계"/>
      <sheetName val="단양 00 아파트-세부내역"/>
      <sheetName val="학익동신동아5차CD365"/>
      <sheetName val="2.단면가정 (양곡1교)"/>
      <sheetName val="매입"/>
      <sheetName val="표지 (2)"/>
      <sheetName val="125x125"/>
      <sheetName val="4. VOs summary"/>
      <sheetName val="SEX"/>
      <sheetName val="Quantity"/>
      <sheetName val="TOSHIBA-Structure"/>
      <sheetName val="예총"/>
      <sheetName val="장비코드표 050601"/>
      <sheetName val="2007년 생산1부장비"/>
      <sheetName val="2008년 생산부전장비코드"/>
      <sheetName val="DDB부 장비 관리현황"/>
      <sheetName val="Xunit (단위환산)"/>
      <sheetName val="돈암사업"/>
      <sheetName val="DATA LISTS"/>
      <sheetName val="Chiet tinh dz35"/>
      <sheetName val="RATE"/>
      <sheetName val="제수문집계"/>
      <sheetName val="10"/>
      <sheetName val="12"/>
      <sheetName val="13"/>
      <sheetName val="14"/>
      <sheetName val="15"/>
      <sheetName val="16"/>
      <sheetName val="3"/>
      <sheetName val="4"/>
      <sheetName val="5"/>
      <sheetName val="6"/>
      <sheetName val="8"/>
      <sheetName val="9"/>
      <sheetName val="수량산출서 갑지"/>
      <sheetName val="매출그래프"/>
      <sheetName val="공량·_x0000__x0000_"/>
      <sheetName val="공량×"/>
      <sheetName val="2002상반기노임기준"/>
      <sheetName val="4.2.1 마루높이 검토"/>
      <sheetName val="단가비교표_공통1"/>
      <sheetName val="8.PILE  (돌출)"/>
      <sheetName val="토공(완충)"/>
      <sheetName val=" 견적서"/>
      <sheetName val="수량계산"/>
      <sheetName val="일위산출"/>
      <sheetName val="개요2"/>
      <sheetName val="건축공사집계"/>
      <sheetName val="종단계산"/>
      <sheetName val="용산1(해보)"/>
      <sheetName val="내역_verᔈ_x0000__x0000_"/>
      <sheetName val="계산_x0000__x0000_"/>
      <sheetName val="재료할증"/>
      <sheetName val="램머"/>
      <sheetName val="1,2,3,4_x0000__x0000_界Þ多⽬"/>
      <sheetName val="1,2,3,4_x0005__x0000__x0000__x0000__x0000_"/>
      <sheetName val="LD"/>
      <sheetName val="일위대"/>
      <sheetName val="일위대㐀븁"/>
      <sheetName val="오동"/>
      <sheetName val="대조"/>
      <sheetName val="나한"/>
      <sheetName val="산출근거#2-3"/>
      <sheetName val="설계명세"/>
      <sheetName val="마감산출"/>
      <sheetName val="설변단가적용현황"/>
      <sheetName val="변경내역서"/>
      <sheetName val="6_산출닑⾱_x0005__x0000_"/>
      <sheetName val="품셈 "/>
      <sheetName val="음성cable"/>
      <sheetName val="M-EMS GP-570(BIT)"/>
      <sheetName val="시운전"/>
      <sheetName val="시운전绸7"/>
      <sheetName val="내역서 제출"/>
      <sheetName val="단가산출(T)"/>
      <sheetName val="3련_Bꨀ덽"/>
      <sheetName val="working_load_at０ʵŚÃ堠ᴕ_x0000__x0000__x0000__x0000__x0000__x0000_"/>
      <sheetName val="b_balju_cho"/>
      <sheetName val="CONCRETE"/>
      <sheetName val="6동"/>
      <sheetName val="구조물터파기수량집계"/>
      <sheetName val="3련_B䀀㽚"/>
      <sheetName val="Bảng mã VT"/>
      <sheetName val="신대방33(적용)"/>
      <sheetName val="外構・目次"/>
      <sheetName val="工場棟・目次"/>
      <sheetName val="事務棟・目次"/>
      <sheetName val="電気設備表"/>
      <sheetName val="预算"/>
      <sheetName val="5호광장_(만점)3"/>
      <sheetName val="인천국제_(만점)_(2)3"/>
      <sheetName val="Total_단위경유량집계3"/>
      <sheetName val="준검_내역서3"/>
      <sheetName val="토공유동표(전체_당초)3"/>
      <sheetName val="1_수인터널3"/>
      <sheetName val="4_전기3"/>
      <sheetName val="BH-1_(2)3"/>
      <sheetName val="표__지3"/>
      <sheetName val="1_설계조건3"/>
      <sheetName val="조도계산서_(도서)3"/>
      <sheetName val="I_설계조건3"/>
      <sheetName val="11_우각부_보강3"/>
      <sheetName val="제출내역_(2)3"/>
      <sheetName val="우수관매설및_우수받이3"/>
      <sheetName val="11_산출(전열)3"/>
      <sheetName val="6_산출(동력)3"/>
      <sheetName val="7_산출(TRAY)3"/>
      <sheetName val="노원열병합__건축공사기성내역서3"/>
      <sheetName val="앉음벽_(2)3"/>
      <sheetName val="MSS_23"/>
      <sheetName val="2_1__노무비_평균단가산출2"/>
      <sheetName val="내역_ver1_03"/>
      <sheetName val="plan&amp;section_of_foundation3"/>
      <sheetName val="pile_bearing_capa_&amp;_arrenge3"/>
      <sheetName val="working_load_at_the_btm_ft_3"/>
      <sheetName val="stability_check3"/>
      <sheetName val="design_criteria3"/>
      <sheetName val="보고서_기기리스트2"/>
      <sheetName val="7__현장관리비_3"/>
      <sheetName val="6__안전관리비3"/>
      <sheetName val="3련_BOX3"/>
      <sheetName val="소포내역_(2)3"/>
      <sheetName val="배수공_시멘트_및_골재량_산출2"/>
      <sheetName val="_HIT__HMC_견적_3900_3"/>
      <sheetName val="배수내역_(2)2"/>
      <sheetName val="spc_배관견적2"/>
      <sheetName val="投标材料清单_2"/>
      <sheetName val="5_산출(전력)2"/>
      <sheetName val="수량산출서(전력간선_지하D_C)2"/>
      <sheetName val="내___역2"/>
      <sheetName val="플랜트_설치2"/>
      <sheetName val="A_견적2"/>
      <sheetName val="unit_42"/>
      <sheetName val="Customer_Databas2"/>
      <sheetName val="_HIT-&gt;HMC_견적(3900)2"/>
      <sheetName val="전_기2"/>
      <sheetName val="SHEET_PILE단가2"/>
      <sheetName val="목차_2"/>
      <sheetName val="화재_탐지_설비2"/>
      <sheetName val="6PILE__(돌출)2"/>
      <sheetName val="세골재__T2_변경_현황2"/>
      <sheetName val="BH_1__2_2"/>
      <sheetName val="개인별_순위표2"/>
      <sheetName val="1_취수장2"/>
      <sheetName val="Cash_Flow-12"/>
      <sheetName val="3_1공사현황_공정표2"/>
      <sheetName val="2차전체변경예정_(2)2"/>
      <sheetName val="노임_단가2"/>
      <sheetName val="내역서_2"/>
      <sheetName val="8_현장관리비2"/>
      <sheetName val="7_안전관리비2"/>
      <sheetName val="귀래_설계_공내역서2"/>
      <sheetName val="설_계2"/>
      <sheetName val="1_설계기준2"/>
      <sheetName val="집_계_표2"/>
      <sheetName val="별표_2"/>
      <sheetName val="도담구내_개소별_명세2"/>
      <sheetName val="도담구내_개소별_명柖1"/>
      <sheetName val="노임단가_(2)2"/>
      <sheetName val="3_공통공사대비2"/>
      <sheetName val="단___산1"/>
      <sheetName val="실____단1"/>
      <sheetName val="단가_및_재료비2"/>
      <sheetName val="전선_및_전선관1"/>
      <sheetName val="장비비_명세서12"/>
      <sheetName val="7_공정표2"/>
      <sheetName val="단면_(2)2"/>
      <sheetName val="RETAIL_(ABOVE)2"/>
      <sheetName val="5__현장관리비(new)_2"/>
      <sheetName val="내역서1999_8최종1"/>
      <sheetName val="2_대외공문2"/>
      <sheetName val="danh_muc_vat_tu1"/>
      <sheetName val="Register-BG_NCC1"/>
      <sheetName val="Data_21"/>
      <sheetName val="TB_chính1"/>
      <sheetName val="Steel_pipe1"/>
      <sheetName val="Ref_pipe+Ins1"/>
      <sheetName val="Plastic_pipe1"/>
      <sheetName val="Air_Grilles1"/>
      <sheetName val="Cost_bd-&quot;A&quot;1"/>
      <sheetName val="장비_(2)1"/>
      <sheetName val="3BL공동구_수량1"/>
      <sheetName val="5_동별횡주관경1"/>
      <sheetName val="암거_제원표1"/>
      <sheetName val="Sheet1_(2)1"/>
      <sheetName val="Eq__Mobilization2"/>
      <sheetName val="노무비_근거1"/>
      <sheetName val="제수변_수량집계표(보통)1"/>
      <sheetName val="1차_내역서1"/>
      <sheetName val="CM_11"/>
      <sheetName val="_갑지1"/>
      <sheetName val="6__수량산출서1"/>
      <sheetName val="참조_(2)1"/>
      <sheetName val="1_CB"/>
      <sheetName val="일위대가_1"/>
      <sheetName val="4_LINE1"/>
      <sheetName val="7_th1"/>
      <sheetName val="수량산출서_(2)"/>
      <sheetName val="토공_total"/>
      <sheetName val="공기압舓⿫"/>
      <sheetName val="기성(1차)_"/>
      <sheetName val="습식및_셀프레벨링1"/>
      <sheetName val="BSD_(2)"/>
      <sheetName val="바_한일양산"/>
      <sheetName val="Project_Brief"/>
      <sheetName val="영업_일1"/>
      <sheetName val="기기_내역서"/>
      <sheetName val="일위대가56-1_"/>
      <sheetName val="일위대가71-1_"/>
      <sheetName val="일위대가74-1_"/>
      <sheetName val="일위대가76-1_"/>
      <sheetName val="일위대가77-1_"/>
      <sheetName val="일위대가78-1_"/>
      <sheetName val="_소방공사_산출근거"/>
      <sheetName val="토공_토적표"/>
      <sheetName val="주bea"/>
      <sheetName val="4__VOs_summary"/>
      <sheetName val="변경명신물량_(2)"/>
      <sheetName val="전사_(2)"/>
      <sheetName val="BA_(2)"/>
      <sheetName val="CP_(2)"/>
      <sheetName val="Bảng_mã_VT"/>
      <sheetName val="Chiet_tinh_dz35"/>
      <sheetName val="기존단가_(2)"/>
      <sheetName val="5호광장_(만점)4"/>
      <sheetName val="인천국제_(만점)_(2)4"/>
      <sheetName val="Total_단위경유량집계4"/>
      <sheetName val="준검_내역서4"/>
      <sheetName val="토공유동표(전체_당초)4"/>
      <sheetName val="1_수인터널4"/>
      <sheetName val="4_전기4"/>
      <sheetName val="BH-1_(2)4"/>
      <sheetName val="표__지4"/>
      <sheetName val="1_설계조건4"/>
      <sheetName val="조도계산서_(도서)4"/>
      <sheetName val="I_설계조건4"/>
      <sheetName val="11_우각부_보강4"/>
      <sheetName val="제출내역_(2)4"/>
      <sheetName val="우수관매설및_우수받이4"/>
      <sheetName val="11_산출(전열)4"/>
      <sheetName val="6_산출(동력)4"/>
      <sheetName val="7_산출(TRAY)4"/>
      <sheetName val="노원열병합__건축공사기성내역서4"/>
      <sheetName val="앉음벽_(2)4"/>
      <sheetName val="MSS_24"/>
      <sheetName val="2_1__노무비_평균단가산출3"/>
      <sheetName val="내역_ver1_04"/>
      <sheetName val="plan&amp;section_of_foundation4"/>
      <sheetName val="pile_bearing_capa_&amp;_arrenge4"/>
      <sheetName val="working_load_at_the_btm_ft_4"/>
      <sheetName val="stability_check4"/>
      <sheetName val="design_criteria4"/>
      <sheetName val="보고서_기기리스트3"/>
      <sheetName val="7__현장관리비_4"/>
      <sheetName val="6__안전관리비4"/>
      <sheetName val="3련_BOX4"/>
      <sheetName val="소포내역_(2)4"/>
      <sheetName val="배수공_시멘트_및_골재량_산출3"/>
      <sheetName val="_HIT__HMC_견적_3900_4"/>
      <sheetName val="배수내역_(2)3"/>
      <sheetName val="spc_배관견적3"/>
      <sheetName val="投标材料清单_3"/>
      <sheetName val="5_산출(전력)3"/>
      <sheetName val="수량산출서(전력간선_지하D_C)3"/>
      <sheetName val="내___역3"/>
      <sheetName val="플랜트_설치3"/>
      <sheetName val="A_견적3"/>
      <sheetName val="unit_43"/>
      <sheetName val="Customer_Databas3"/>
      <sheetName val="_HIT-&gt;HMC_견적(3900)3"/>
      <sheetName val="전_기3"/>
      <sheetName val="SHEET_PILE단가3"/>
      <sheetName val="목차_3"/>
      <sheetName val="화재_탐지_설비3"/>
      <sheetName val="6PILE__(돌출)3"/>
      <sheetName val="세골재__T2_변경_현황3"/>
      <sheetName val="BH_1__2_3"/>
      <sheetName val="개인별_순위표3"/>
      <sheetName val="1_취수장3"/>
      <sheetName val="Cash_Flow-13"/>
      <sheetName val="3_1공사현황_공정표3"/>
      <sheetName val="2차전체변경예정_(2)3"/>
      <sheetName val="노임_단가3"/>
      <sheetName val="내역서_3"/>
      <sheetName val="8_현장관리비3"/>
      <sheetName val="7_안전관리비3"/>
      <sheetName val="귀래_설계_공내역서3"/>
      <sheetName val="설_계3"/>
      <sheetName val="1_설계기준3"/>
      <sheetName val="집_계_표3"/>
      <sheetName val="별표_3"/>
      <sheetName val="도담구내_개소별_명세3"/>
      <sheetName val="도담구내_개소별_명柖2"/>
      <sheetName val="노임단가_(2)3"/>
      <sheetName val="3_공통공사대비3"/>
      <sheetName val="단___산2"/>
      <sheetName val="실____단2"/>
      <sheetName val="단가_및_재료비3"/>
      <sheetName val="전선_및_전선관2"/>
      <sheetName val="장비비_명세서13"/>
      <sheetName val="7_공정표3"/>
      <sheetName val="단면_(2)3"/>
      <sheetName val="RETAIL_(ABOVE)3"/>
      <sheetName val="5__현장관리비(new)_3"/>
      <sheetName val="내역서1999_8최종2"/>
      <sheetName val="2_대외공문3"/>
      <sheetName val="Cost_bd-&quot;A&quot;2"/>
      <sheetName val="danh_muc_vat_tu2"/>
      <sheetName val="Register-BG_NCC2"/>
      <sheetName val="Data_22"/>
      <sheetName val="TB_chính2"/>
      <sheetName val="Steel_pipe2"/>
      <sheetName val="Ref_pipe+Ins2"/>
      <sheetName val="Plastic_pipe2"/>
      <sheetName val="Air_Grilles2"/>
      <sheetName val="Sheet1_(2)2"/>
      <sheetName val="장비_(2)2"/>
      <sheetName val="3BL공동구_수량2"/>
      <sheetName val="5_동별횡주관경2"/>
      <sheetName val="암거_제원표2"/>
      <sheetName val="Eq__Mobilization3"/>
      <sheetName val="노무비_근거2"/>
      <sheetName val="제수변_수량집계표(보통)2"/>
      <sheetName val="1차_내역서2"/>
      <sheetName val="6__수량산출서2"/>
      <sheetName val="_갑지2"/>
      <sheetName val="1_CB1"/>
      <sheetName val="CM_12"/>
      <sheetName val="일위대가_2"/>
      <sheetName val="4_LINE2"/>
      <sheetName val="7_th2"/>
      <sheetName val="참조_(2)2"/>
      <sheetName val="수량산출서_(2)1"/>
      <sheetName val="토공_total1"/>
      <sheetName val="기성(1차)_1"/>
      <sheetName val="습식및_셀프레벨링2"/>
      <sheetName val="BSD_(2)1"/>
      <sheetName val="바_한일양산1"/>
      <sheetName val="Project_Brief1"/>
      <sheetName val="영업_일11"/>
      <sheetName val="기기_내역서1"/>
      <sheetName val="일위대가56-1_1"/>
      <sheetName val="일위대가71-1_1"/>
      <sheetName val="일위대가74-1_1"/>
      <sheetName val="일위대가76-1_1"/>
      <sheetName val="일위대가77-1_1"/>
      <sheetName val="일위대가78-1_1"/>
      <sheetName val="_소방공사_산출근거1"/>
      <sheetName val="토공_토적표1"/>
      <sheetName val="4__VOs_summary1"/>
      <sheetName val="변경명신물량_(2)1"/>
      <sheetName val="전사_(2)1"/>
      <sheetName val="BA_(2)1"/>
      <sheetName val="CP_(2)1"/>
      <sheetName val="Bảng_mã_VT1"/>
      <sheetName val="Chiet_tinh_dz351"/>
      <sheetName val="기존단가_(2)1"/>
      <sheetName val="Elec LG"/>
      <sheetName val="ESTI."/>
      <sheetName val="DI-ESTI"/>
      <sheetName val="1_MV"/>
      <sheetName val="gVL"/>
      <sheetName val="받을어음"/>
      <sheetName val="시작"/>
      <sheetName val="투자자산"/>
      <sheetName val="대손상각"/>
      <sheetName val="Translation"/>
      <sheetName val="업체별기성내역"/>
      <sheetName val="6월세계"/>
      <sheetName val="19.07월.세.계"/>
      <sheetName val="19.07항목별(시트복사금지100번쓰기)"/>
      <sheetName val="7월정리"/>
      <sheetName val="카드전표"/>
      <sheetName val="05월"/>
      <sheetName val="05월정리"/>
      <sheetName val="4월항목별"/>
      <sheetName val="19.05월"/>
      <sheetName val="용역식대명세"/>
      <sheetName val="[입찰안.xls][입찰안.xls]직접뀀鞖/_x0000_"/>
      <sheetName val="[입찰안.xls]직접뀀鞖/_x0000_"/>
      <sheetName val="자재기성 신청서.xlsx"/>
      <sheetName val="TABLE DB"/>
      <sheetName val="쌍용 data base"/>
      <sheetName val="수량산출목록표"/>
      <sheetName val="일위집계"/>
      <sheetName val="Data&amp;Result"/>
      <sheetName val="설계예산서(2_소천우회토목)"/>
      <sheetName val="수토공단위당"/>
      <sheetName val="부안변전"/>
      <sheetName val="보활"/>
      <sheetName val="집행(2-1)"/>
      <sheetName val="0.목록1"/>
      <sheetName val="plan&amp;section_of__x0000__x0000__x0005__x0000_冰﹢Ƚ_x0000__x0000__x0000_"/>
      <sheetName val="6__안전관慨⻥"/>
      <sheetName val="시약"/>
      <sheetName val=" FURNACE현설"/>
      <sheetName val="97 사업추정(WEKI)"/>
      <sheetName val="정리계槜で_x0000__x0000_ｐ"/>
      <sheetName val="정리계槜で_x0000__x0000_㟠"/>
      <sheetName val="납부서"/>
      <sheetName val="요율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refreshError="1"/>
      <sheetData sheetId="655" refreshError="1"/>
      <sheetData sheetId="656"/>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sheetData sheetId="683"/>
      <sheetData sheetId="684" refreshError="1"/>
      <sheetData sheetId="685" refreshError="1"/>
      <sheetData sheetId="686"/>
      <sheetData sheetId="687"/>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sheetData sheetId="816" refreshError="1"/>
      <sheetData sheetId="817" refreshError="1"/>
      <sheetData sheetId="818" refreshError="1"/>
      <sheetData sheetId="819" refreshError="1"/>
      <sheetData sheetId="820"/>
      <sheetData sheetId="821" refreshError="1"/>
      <sheetData sheetId="822"/>
      <sheetData sheetId="823" refreshError="1"/>
      <sheetData sheetId="824" refreshError="1"/>
      <sheetData sheetId="825"/>
      <sheetData sheetId="826"/>
      <sheetData sheetId="827" refreshError="1"/>
      <sheetData sheetId="828" refreshError="1"/>
      <sheetData sheetId="829" refreshError="1"/>
      <sheetData sheetId="830" refreshError="1"/>
      <sheetData sheetId="831" refreshError="1"/>
      <sheetData sheetId="832" refreshError="1"/>
      <sheetData sheetId="833"/>
      <sheetData sheetId="834"/>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sheetData sheetId="979"/>
      <sheetData sheetId="980" refreshError="1"/>
      <sheetData sheetId="981" refreshError="1"/>
      <sheetData sheetId="982"/>
      <sheetData sheetId="983" refreshError="1"/>
      <sheetData sheetId="984"/>
      <sheetData sheetId="985" refreshError="1"/>
      <sheetData sheetId="986" refreshError="1"/>
      <sheetData sheetId="987" refreshError="1"/>
      <sheetData sheetId="988" refreshError="1"/>
      <sheetData sheetId="989" refreshError="1"/>
      <sheetData sheetId="990" refreshError="1"/>
      <sheetData sheetId="991"/>
      <sheetData sheetId="992"/>
      <sheetData sheetId="993"/>
      <sheetData sheetId="994"/>
      <sheetData sheetId="995"/>
      <sheetData sheetId="996"/>
      <sheetData sheetId="997"/>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sheetData sheetId="1014"/>
      <sheetData sheetId="1015"/>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sheetData sheetId="1132"/>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sheetData sheetId="1189"/>
      <sheetData sheetId="1190"/>
      <sheetData sheetId="119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sheetData sheetId="1243" refreshError="1"/>
      <sheetData sheetId="1244"/>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sheetData sheetId="1330" refreshError="1"/>
      <sheetData sheetId="1331"/>
      <sheetData sheetId="1332" refreshError="1"/>
      <sheetData sheetId="1333" refreshError="1"/>
      <sheetData sheetId="1334" refreshError="1"/>
      <sheetData sheetId="1335" refreshError="1"/>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sheetData sheetId="1824"/>
      <sheetData sheetId="1825"/>
      <sheetData sheetId="1826"/>
      <sheetData sheetId="1827"/>
      <sheetData sheetId="1828"/>
      <sheetData sheetId="1829"/>
      <sheetData sheetId="1830"/>
      <sheetData sheetId="1831"/>
      <sheetData sheetId="1832"/>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s>
    <sheetDataSet>
      <sheetData sheetId="0">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적용단가"/>
      <sheetName val="단가표"/>
      <sheetName val="분전단가"/>
      <sheetName val="표지"/>
      <sheetName val="결과"/>
      <sheetName val="원가집계"/>
      <sheetName val="총괄표"/>
      <sheetName val="재집계"/>
      <sheetName val="직재비"/>
      <sheetName val="분전재료"/>
      <sheetName val="소요량"/>
      <sheetName val="간재비"/>
      <sheetName val="TON용접재"/>
      <sheetName val="도장면적"/>
      <sheetName val="도장원단"/>
      <sheetName val="작업설"/>
      <sheetName val="노무비"/>
      <sheetName val="분전노무"/>
      <sheetName val="분전공수"/>
      <sheetName val="일위대가"/>
      <sheetName val="노임단가"/>
      <sheetName val="제간노율"/>
      <sheetName val="제임금(A)"/>
      <sheetName val="제임금(B)"/>
      <sheetName val="경비"/>
      <sheetName val="경비비교표"/>
      <sheetName val="경비배부액"/>
      <sheetName val="경비조정"/>
      <sheetName val="제조운반"/>
      <sheetName val="소모품비"/>
      <sheetName val="일반관리비율"/>
      <sheetName val="A(손)"/>
      <sheetName val="B사(손)"/>
      <sheetName val="A사(제조)"/>
      <sheetName val="B(제조)"/>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20관리비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refreshError="1"/>
      <sheetData sheetId="48" refreshError="1"/>
      <sheetData sheetId="49" refreshError="1"/>
      <sheetData sheetId="50" refreshError="1"/>
      <sheetData sheetId="51" refreshError="1"/>
      <sheetData sheetId="52">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s>
    <sheetDataSet>
      <sheetData sheetId="0">
        <row r="5">
          <cell r="G5" t="str">
            <v xml:space="preserve">  수      입      재      료      단      가</v>
          </cell>
        </row>
      </sheetData>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비"/>
      <sheetName val="직재"/>
      <sheetName val="J直材4"/>
      <sheetName val="I一般比"/>
      <sheetName val="갑지"/>
      <sheetName val="자재단가"/>
      <sheetName val="기계경비목록"/>
      <sheetName val="노임단가"/>
      <sheetName val="200"/>
      <sheetName val="Sheet1"/>
      <sheetName val="단위량당중기"/>
      <sheetName val="단가"/>
      <sheetName val="하공정"/>
      <sheetName val="공정코드"/>
      <sheetName val="기초자료"/>
      <sheetName val="총수량집계표"/>
      <sheetName val="가도공"/>
      <sheetName val="#REF"/>
      <sheetName val="토목주소"/>
      <sheetName val="수문일1"/>
      <sheetName val="내역"/>
      <sheetName val="노임"/>
      <sheetName val="토공사"/>
      <sheetName val="일위대가"/>
      <sheetName val="ACUNIT"/>
      <sheetName val="하조서"/>
      <sheetName val="제조 경영"/>
      <sheetName val="깨기"/>
      <sheetName val="20관리비율"/>
      <sheetName val="조경일람"/>
      <sheetName val="경비공통"/>
      <sheetName val="중기사용료"/>
    </sheetNames>
    <sheetDataSet>
      <sheetData sheetId="0" refreshError="1">
        <row r="6">
          <cell r="M6" t="str">
            <v xml:space="preserve">     재     료     비</v>
          </cell>
        </row>
        <row r="7">
          <cell r="M7" t="str">
            <v>단  가</v>
          </cell>
        </row>
        <row r="28">
          <cell r="M28" t="str">
            <v xml:space="preserve">     재     료     비</v>
          </cell>
        </row>
        <row r="29">
          <cell r="M29" t="str">
            <v>단  가</v>
          </cell>
        </row>
        <row r="61">
          <cell r="M61" t="str">
            <v xml:space="preserve">     재     료     비</v>
          </cell>
        </row>
        <row r="62">
          <cell r="M62" t="str">
            <v>단  가</v>
          </cell>
        </row>
        <row r="63">
          <cell r="M63">
            <v>152</v>
          </cell>
        </row>
        <row r="64">
          <cell r="M64">
            <v>88</v>
          </cell>
        </row>
        <row r="65">
          <cell r="M65">
            <v>47</v>
          </cell>
        </row>
        <row r="66">
          <cell r="M66">
            <v>81</v>
          </cell>
        </row>
        <row r="69">
          <cell r="M69">
            <v>391</v>
          </cell>
        </row>
        <row r="70">
          <cell r="M70">
            <v>452</v>
          </cell>
        </row>
        <row r="71">
          <cell r="M71">
            <v>730</v>
          </cell>
        </row>
        <row r="72">
          <cell r="M72">
            <v>730</v>
          </cell>
        </row>
        <row r="73">
          <cell r="M73">
            <v>1004</v>
          </cell>
        </row>
        <row r="74">
          <cell r="M74">
            <v>1004</v>
          </cell>
        </row>
        <row r="75">
          <cell r="M75">
            <v>0</v>
          </cell>
        </row>
        <row r="76">
          <cell r="M76">
            <v>0</v>
          </cell>
        </row>
        <row r="77">
          <cell r="M77">
            <v>0</v>
          </cell>
        </row>
        <row r="78">
          <cell r="M78">
            <v>0</v>
          </cell>
        </row>
        <row r="79">
          <cell r="M79">
            <v>201</v>
          </cell>
        </row>
        <row r="80">
          <cell r="M80">
            <v>201</v>
          </cell>
        </row>
        <row r="81">
          <cell r="M81">
            <v>280</v>
          </cell>
        </row>
        <row r="83">
          <cell r="M83" t="str">
            <v xml:space="preserve">     재     료     비</v>
          </cell>
        </row>
        <row r="84">
          <cell r="M84" t="str">
            <v>단  가</v>
          </cell>
        </row>
        <row r="85">
          <cell r="M85">
            <v>280</v>
          </cell>
        </row>
        <row r="86">
          <cell r="M86">
            <v>347</v>
          </cell>
        </row>
        <row r="87">
          <cell r="M87">
            <v>347</v>
          </cell>
        </row>
        <row r="88">
          <cell r="M88">
            <v>817</v>
          </cell>
        </row>
        <row r="89">
          <cell r="M89">
            <v>817</v>
          </cell>
        </row>
        <row r="90">
          <cell r="M90">
            <v>1170</v>
          </cell>
        </row>
        <row r="91">
          <cell r="M91">
            <v>1170</v>
          </cell>
        </row>
        <row r="92">
          <cell r="M92">
            <v>127</v>
          </cell>
        </row>
        <row r="93">
          <cell r="M93">
            <v>127</v>
          </cell>
        </row>
        <row r="94">
          <cell r="M94">
            <v>94</v>
          </cell>
        </row>
        <row r="95">
          <cell r="M95">
            <v>94</v>
          </cell>
        </row>
        <row r="96">
          <cell r="M96">
            <v>102</v>
          </cell>
        </row>
        <row r="97">
          <cell r="M97">
            <v>102</v>
          </cell>
        </row>
        <row r="98">
          <cell r="M98">
            <v>170</v>
          </cell>
        </row>
        <row r="99">
          <cell r="M99">
            <v>170</v>
          </cell>
        </row>
        <row r="100">
          <cell r="M100">
            <v>491</v>
          </cell>
        </row>
        <row r="101">
          <cell r="M101">
            <v>330</v>
          </cell>
        </row>
        <row r="102">
          <cell r="M102">
            <v>19</v>
          </cell>
        </row>
        <row r="103">
          <cell r="M103">
            <v>19</v>
          </cell>
        </row>
        <row r="104">
          <cell r="M104">
            <v>763</v>
          </cell>
        </row>
        <row r="105">
          <cell r="M105">
            <v>763</v>
          </cell>
        </row>
        <row r="106">
          <cell r="M106">
            <v>1915</v>
          </cell>
        </row>
        <row r="107">
          <cell r="M107">
            <v>1915</v>
          </cell>
        </row>
        <row r="108">
          <cell r="M108">
            <v>717</v>
          </cell>
        </row>
        <row r="110">
          <cell r="M110" t="str">
            <v xml:space="preserve">     재     료     비</v>
          </cell>
        </row>
        <row r="111">
          <cell r="M111" t="str">
            <v>단  가</v>
          </cell>
        </row>
        <row r="112">
          <cell r="M112">
            <v>717</v>
          </cell>
        </row>
        <row r="113">
          <cell r="M113">
            <v>717</v>
          </cell>
        </row>
        <row r="114">
          <cell r="M114">
            <v>717</v>
          </cell>
        </row>
        <row r="115">
          <cell r="M115">
            <v>0</v>
          </cell>
        </row>
        <row r="116">
          <cell r="M116">
            <v>0</v>
          </cell>
        </row>
        <row r="117">
          <cell r="M117">
            <v>10182</v>
          </cell>
        </row>
        <row r="118">
          <cell r="M118">
            <v>10182</v>
          </cell>
        </row>
        <row r="119">
          <cell r="M119">
            <v>814</v>
          </cell>
        </row>
        <row r="120">
          <cell r="M120">
            <v>814</v>
          </cell>
        </row>
        <row r="121">
          <cell r="M121">
            <v>108</v>
          </cell>
        </row>
        <row r="123">
          <cell r="M123">
            <v>108</v>
          </cell>
        </row>
        <row r="124">
          <cell r="M124">
            <v>151</v>
          </cell>
        </row>
        <row r="125">
          <cell r="M125">
            <v>998</v>
          </cell>
        </row>
        <row r="127">
          <cell r="M127">
            <v>998</v>
          </cell>
        </row>
        <row r="128">
          <cell r="M128">
            <v>1170</v>
          </cell>
        </row>
        <row r="129">
          <cell r="M129">
            <v>71</v>
          </cell>
        </row>
        <row r="131">
          <cell r="M131">
            <v>71</v>
          </cell>
        </row>
        <row r="132">
          <cell r="M132">
            <v>94</v>
          </cell>
        </row>
        <row r="133">
          <cell r="M133">
            <v>3814</v>
          </cell>
        </row>
        <row r="134">
          <cell r="M134">
            <v>3814</v>
          </cell>
        </row>
        <row r="135">
          <cell r="M135">
            <v>0</v>
          </cell>
        </row>
        <row r="137">
          <cell r="M137" t="str">
            <v xml:space="preserve">     재     료     비</v>
          </cell>
        </row>
        <row r="138">
          <cell r="M138" t="str">
            <v>단  가</v>
          </cell>
        </row>
        <row r="139">
          <cell r="M139">
            <v>0</v>
          </cell>
        </row>
        <row r="140">
          <cell r="M140">
            <v>148</v>
          </cell>
        </row>
        <row r="141">
          <cell r="M141">
            <v>148</v>
          </cell>
        </row>
        <row r="142">
          <cell r="M142">
            <v>6726</v>
          </cell>
        </row>
        <row r="143">
          <cell r="M143">
            <v>6726</v>
          </cell>
        </row>
        <row r="144">
          <cell r="M144">
            <v>1493</v>
          </cell>
        </row>
        <row r="145">
          <cell r="M145">
            <v>1493</v>
          </cell>
        </row>
        <row r="146">
          <cell r="M146">
            <v>9821</v>
          </cell>
        </row>
        <row r="147">
          <cell r="M147">
            <v>9821</v>
          </cell>
        </row>
        <row r="169">
          <cell r="M169" t="str">
            <v xml:space="preserve">     재     료     비</v>
          </cell>
        </row>
        <row r="170">
          <cell r="M170" t="str">
            <v>단  가</v>
          </cell>
        </row>
        <row r="171">
          <cell r="M171">
            <v>66</v>
          </cell>
        </row>
        <row r="172">
          <cell r="M172">
            <v>66</v>
          </cell>
        </row>
        <row r="173">
          <cell r="M173">
            <v>151</v>
          </cell>
        </row>
        <row r="174">
          <cell r="M174">
            <v>151</v>
          </cell>
        </row>
        <row r="175">
          <cell r="M175">
            <v>452</v>
          </cell>
        </row>
        <row r="176">
          <cell r="M176">
            <v>452</v>
          </cell>
        </row>
        <row r="177">
          <cell r="M177">
            <v>730</v>
          </cell>
        </row>
        <row r="178">
          <cell r="M178">
            <v>730</v>
          </cell>
        </row>
        <row r="179">
          <cell r="M179">
            <v>1004</v>
          </cell>
        </row>
        <row r="180">
          <cell r="M180">
            <v>1004</v>
          </cell>
        </row>
        <row r="181">
          <cell r="M181">
            <v>0</v>
          </cell>
        </row>
        <row r="182">
          <cell r="M182">
            <v>0</v>
          </cell>
        </row>
        <row r="183">
          <cell r="M183">
            <v>201</v>
          </cell>
        </row>
        <row r="184">
          <cell r="M184">
            <v>201</v>
          </cell>
        </row>
        <row r="185">
          <cell r="M185">
            <v>280</v>
          </cell>
        </row>
        <row r="186">
          <cell r="M186">
            <v>280</v>
          </cell>
        </row>
        <row r="187">
          <cell r="M187">
            <v>347</v>
          </cell>
        </row>
        <row r="188">
          <cell r="M188">
            <v>347</v>
          </cell>
        </row>
        <row r="190">
          <cell r="M190" t="str">
            <v xml:space="preserve">     재     료     비</v>
          </cell>
        </row>
        <row r="191">
          <cell r="M191" t="str">
            <v>단  가</v>
          </cell>
        </row>
        <row r="192">
          <cell r="M192">
            <v>257</v>
          </cell>
        </row>
        <row r="193">
          <cell r="M193">
            <v>257</v>
          </cell>
        </row>
        <row r="194">
          <cell r="M194">
            <v>1170</v>
          </cell>
        </row>
        <row r="195">
          <cell r="M195">
            <v>1170</v>
          </cell>
        </row>
        <row r="196">
          <cell r="M196">
            <v>94</v>
          </cell>
        </row>
        <row r="197">
          <cell r="M197">
            <v>94</v>
          </cell>
        </row>
        <row r="198">
          <cell r="M198">
            <v>94</v>
          </cell>
        </row>
        <row r="199">
          <cell r="M199">
            <v>94</v>
          </cell>
        </row>
        <row r="200">
          <cell r="M200">
            <v>80</v>
          </cell>
        </row>
        <row r="201">
          <cell r="M201">
            <v>80</v>
          </cell>
        </row>
        <row r="202">
          <cell r="M202">
            <v>529</v>
          </cell>
        </row>
        <row r="203">
          <cell r="M203">
            <v>529</v>
          </cell>
        </row>
        <row r="204">
          <cell r="M204">
            <v>4355</v>
          </cell>
        </row>
        <row r="205">
          <cell r="M205">
            <v>4355</v>
          </cell>
        </row>
        <row r="206">
          <cell r="M206">
            <v>4355</v>
          </cell>
        </row>
        <row r="207">
          <cell r="M207">
            <v>4355</v>
          </cell>
        </row>
        <row r="208">
          <cell r="M208">
            <v>11765</v>
          </cell>
        </row>
        <row r="209">
          <cell r="M209">
            <v>11765</v>
          </cell>
        </row>
        <row r="210">
          <cell r="M210">
            <v>796</v>
          </cell>
        </row>
        <row r="211">
          <cell r="M211">
            <v>796</v>
          </cell>
        </row>
        <row r="212">
          <cell r="M212">
            <v>796</v>
          </cell>
        </row>
        <row r="213">
          <cell r="M213">
            <v>796</v>
          </cell>
        </row>
        <row r="214">
          <cell r="M214">
            <v>1685</v>
          </cell>
        </row>
        <row r="216">
          <cell r="M216" t="str">
            <v xml:space="preserve">     재     료     비</v>
          </cell>
        </row>
        <row r="217">
          <cell r="M217" t="str">
            <v>단  가</v>
          </cell>
        </row>
        <row r="218">
          <cell r="M218">
            <v>1685</v>
          </cell>
        </row>
        <row r="219">
          <cell r="M219">
            <v>505</v>
          </cell>
        </row>
        <row r="220">
          <cell r="M220">
            <v>505</v>
          </cell>
        </row>
        <row r="221">
          <cell r="M221">
            <v>1101</v>
          </cell>
        </row>
        <row r="222">
          <cell r="M222">
            <v>1101</v>
          </cell>
        </row>
        <row r="223">
          <cell r="M223">
            <v>8092</v>
          </cell>
        </row>
        <row r="224">
          <cell r="M224">
            <v>8092</v>
          </cell>
        </row>
        <row r="225">
          <cell r="M225">
            <v>8389</v>
          </cell>
        </row>
        <row r="226">
          <cell r="M226">
            <v>8389</v>
          </cell>
        </row>
        <row r="227">
          <cell r="M227">
            <v>814</v>
          </cell>
        </row>
        <row r="228">
          <cell r="M228">
            <v>814</v>
          </cell>
        </row>
        <row r="229">
          <cell r="M229">
            <v>2554</v>
          </cell>
        </row>
        <row r="230">
          <cell r="M230">
            <v>2554</v>
          </cell>
        </row>
        <row r="231">
          <cell r="M231">
            <v>3.0649999999999999</v>
          </cell>
        </row>
        <row r="232">
          <cell r="M232">
            <v>3.0649999999999999</v>
          </cell>
        </row>
        <row r="233">
          <cell r="M233">
            <v>9263</v>
          </cell>
        </row>
        <row r="234">
          <cell r="M234">
            <v>9263</v>
          </cell>
        </row>
        <row r="235">
          <cell r="M235">
            <v>4120</v>
          </cell>
        </row>
        <row r="236">
          <cell r="M236">
            <v>4120</v>
          </cell>
        </row>
        <row r="237">
          <cell r="M237">
            <v>7696</v>
          </cell>
        </row>
        <row r="238">
          <cell r="M238">
            <v>7696</v>
          </cell>
        </row>
        <row r="239">
          <cell r="M239">
            <v>1493</v>
          </cell>
        </row>
        <row r="240">
          <cell r="M240">
            <v>1493</v>
          </cell>
        </row>
        <row r="242">
          <cell r="M242" t="str">
            <v xml:space="preserve">     재     료     비</v>
          </cell>
        </row>
        <row r="243">
          <cell r="M243" t="str">
            <v>단  가</v>
          </cell>
        </row>
        <row r="244">
          <cell r="M244">
            <v>500</v>
          </cell>
        </row>
        <row r="245">
          <cell r="M245">
            <v>500</v>
          </cell>
        </row>
        <row r="246">
          <cell r="M246">
            <v>560</v>
          </cell>
        </row>
        <row r="247">
          <cell r="M247">
            <v>560</v>
          </cell>
        </row>
        <row r="248">
          <cell r="M248">
            <v>677</v>
          </cell>
        </row>
        <row r="249">
          <cell r="M249">
            <v>677</v>
          </cell>
        </row>
        <row r="250">
          <cell r="M250">
            <v>1327</v>
          </cell>
        </row>
        <row r="251">
          <cell r="M251">
            <v>1327</v>
          </cell>
        </row>
        <row r="252">
          <cell r="M252">
            <v>6416</v>
          </cell>
        </row>
        <row r="253">
          <cell r="M253">
            <v>6416</v>
          </cell>
        </row>
        <row r="254">
          <cell r="M254">
            <v>2269</v>
          </cell>
        </row>
        <row r="255">
          <cell r="M255">
            <v>2269</v>
          </cell>
        </row>
        <row r="256">
          <cell r="M256">
            <v>3026</v>
          </cell>
        </row>
        <row r="257">
          <cell r="M257">
            <v>3026</v>
          </cell>
        </row>
        <row r="258">
          <cell r="M258">
            <v>5686</v>
          </cell>
        </row>
        <row r="259">
          <cell r="M259">
            <v>5686</v>
          </cell>
        </row>
        <row r="260">
          <cell r="M260">
            <v>3814</v>
          </cell>
        </row>
        <row r="261">
          <cell r="M261">
            <v>3814</v>
          </cell>
        </row>
        <row r="262">
          <cell r="M262">
            <v>0</v>
          </cell>
        </row>
        <row r="263">
          <cell r="M263">
            <v>0</v>
          </cell>
        </row>
        <row r="264">
          <cell r="M264">
            <v>26027</v>
          </cell>
        </row>
        <row r="265">
          <cell r="M265">
            <v>26027</v>
          </cell>
        </row>
        <row r="268">
          <cell r="M268" t="str">
            <v xml:space="preserve">     재     료     비</v>
          </cell>
        </row>
        <row r="269">
          <cell r="M269" t="str">
            <v>단  가</v>
          </cell>
        </row>
        <row r="299">
          <cell r="M299" t="str">
            <v xml:space="preserve">     재     료     비</v>
          </cell>
        </row>
        <row r="300">
          <cell r="M300" t="str">
            <v>단  가</v>
          </cell>
        </row>
        <row r="303">
          <cell r="M303">
            <v>108</v>
          </cell>
        </row>
        <row r="304">
          <cell r="M304">
            <v>151</v>
          </cell>
        </row>
        <row r="307">
          <cell r="M307">
            <v>589</v>
          </cell>
        </row>
        <row r="308">
          <cell r="M308">
            <v>682</v>
          </cell>
        </row>
        <row r="309">
          <cell r="M309">
            <v>1082</v>
          </cell>
        </row>
        <row r="310">
          <cell r="M310">
            <v>1082</v>
          </cell>
        </row>
        <row r="311">
          <cell r="M311">
            <v>1512</v>
          </cell>
        </row>
        <row r="312">
          <cell r="M312">
            <v>1512</v>
          </cell>
        </row>
        <row r="313">
          <cell r="M313">
            <v>0</v>
          </cell>
        </row>
        <row r="315">
          <cell r="M315">
            <v>0</v>
          </cell>
        </row>
        <row r="317">
          <cell r="M317">
            <v>143</v>
          </cell>
        </row>
        <row r="319">
          <cell r="M319">
            <v>143</v>
          </cell>
        </row>
        <row r="321">
          <cell r="M321" t="str">
            <v xml:space="preserve">     재     료     비</v>
          </cell>
        </row>
        <row r="322">
          <cell r="M322" t="str">
            <v>단  가</v>
          </cell>
        </row>
        <row r="323">
          <cell r="M323">
            <v>143</v>
          </cell>
        </row>
        <row r="324">
          <cell r="M324">
            <v>280</v>
          </cell>
        </row>
        <row r="325">
          <cell r="M325">
            <v>280</v>
          </cell>
        </row>
        <row r="326">
          <cell r="M326">
            <v>347</v>
          </cell>
        </row>
        <row r="327">
          <cell r="M327">
            <v>347</v>
          </cell>
        </row>
        <row r="328">
          <cell r="M328">
            <v>152</v>
          </cell>
        </row>
        <row r="329">
          <cell r="M329">
            <v>152</v>
          </cell>
        </row>
        <row r="330">
          <cell r="M330">
            <v>152</v>
          </cell>
        </row>
        <row r="331">
          <cell r="M331">
            <v>152</v>
          </cell>
        </row>
        <row r="332">
          <cell r="M332">
            <v>1170</v>
          </cell>
        </row>
        <row r="333">
          <cell r="M333">
            <v>1170</v>
          </cell>
        </row>
        <row r="334">
          <cell r="M334">
            <v>94</v>
          </cell>
        </row>
        <row r="335">
          <cell r="M335">
            <v>94</v>
          </cell>
        </row>
        <row r="336">
          <cell r="M336">
            <v>94</v>
          </cell>
        </row>
        <row r="337">
          <cell r="M337">
            <v>94</v>
          </cell>
        </row>
        <row r="338">
          <cell r="M338">
            <v>529</v>
          </cell>
        </row>
        <row r="339">
          <cell r="M339">
            <v>529</v>
          </cell>
        </row>
        <row r="340">
          <cell r="M340">
            <v>143</v>
          </cell>
        </row>
        <row r="341">
          <cell r="M341">
            <v>143</v>
          </cell>
        </row>
        <row r="342">
          <cell r="M342">
            <v>4355</v>
          </cell>
        </row>
        <row r="343">
          <cell r="M343">
            <v>4355</v>
          </cell>
        </row>
        <row r="344">
          <cell r="M344">
            <v>956</v>
          </cell>
        </row>
        <row r="345">
          <cell r="M345">
            <v>956</v>
          </cell>
        </row>
        <row r="346">
          <cell r="M346">
            <v>796</v>
          </cell>
        </row>
        <row r="348">
          <cell r="M348" t="str">
            <v xml:space="preserve">     재     료     비</v>
          </cell>
        </row>
        <row r="349">
          <cell r="M349" t="str">
            <v>단  가</v>
          </cell>
        </row>
        <row r="350">
          <cell r="M350">
            <v>796</v>
          </cell>
        </row>
        <row r="351">
          <cell r="M351">
            <v>11064</v>
          </cell>
        </row>
        <row r="352">
          <cell r="M352">
            <v>11064</v>
          </cell>
        </row>
        <row r="353">
          <cell r="M353">
            <v>37939</v>
          </cell>
        </row>
        <row r="354">
          <cell r="M354">
            <v>37939</v>
          </cell>
        </row>
        <row r="355">
          <cell r="M355">
            <v>2.3069999999999999</v>
          </cell>
        </row>
        <row r="356">
          <cell r="M356">
            <v>2.3069999999999999</v>
          </cell>
        </row>
        <row r="357">
          <cell r="M357">
            <v>1048781</v>
          </cell>
        </row>
        <row r="358">
          <cell r="M358">
            <v>1048781</v>
          </cell>
        </row>
        <row r="359">
          <cell r="M359">
            <v>17549</v>
          </cell>
        </row>
        <row r="360">
          <cell r="M360">
            <v>17549</v>
          </cell>
        </row>
        <row r="361">
          <cell r="M361">
            <v>531</v>
          </cell>
        </row>
        <row r="362">
          <cell r="M362">
            <v>531</v>
          </cell>
        </row>
        <row r="363">
          <cell r="M363">
            <v>1838</v>
          </cell>
        </row>
        <row r="364">
          <cell r="M364">
            <v>1838</v>
          </cell>
        </row>
        <row r="365">
          <cell r="M365">
            <v>162000</v>
          </cell>
        </row>
        <row r="366">
          <cell r="M366">
            <v>162000</v>
          </cell>
        </row>
        <row r="367">
          <cell r="M367">
            <v>32400</v>
          </cell>
        </row>
        <row r="368">
          <cell r="M368">
            <v>32400</v>
          </cell>
        </row>
        <row r="369">
          <cell r="M369">
            <v>33480</v>
          </cell>
        </row>
        <row r="370">
          <cell r="M370">
            <v>33480</v>
          </cell>
        </row>
        <row r="371">
          <cell r="M371">
            <v>157000</v>
          </cell>
        </row>
        <row r="372">
          <cell r="M372">
            <v>157000</v>
          </cell>
        </row>
        <row r="373">
          <cell r="M373">
            <v>216000</v>
          </cell>
        </row>
        <row r="375">
          <cell r="M375" t="str">
            <v xml:space="preserve">     재     료     비</v>
          </cell>
        </row>
        <row r="376">
          <cell r="M376" t="str">
            <v>단  가</v>
          </cell>
        </row>
        <row r="377">
          <cell r="M377">
            <v>216000</v>
          </cell>
        </row>
        <row r="378">
          <cell r="M378">
            <v>491</v>
          </cell>
        </row>
        <row r="379">
          <cell r="M379">
            <v>330</v>
          </cell>
        </row>
        <row r="380">
          <cell r="M380">
            <v>67</v>
          </cell>
        </row>
        <row r="381">
          <cell r="M381">
            <v>67</v>
          </cell>
        </row>
        <row r="382">
          <cell r="M382">
            <v>94</v>
          </cell>
        </row>
        <row r="383">
          <cell r="M383">
            <v>94</v>
          </cell>
        </row>
        <row r="384">
          <cell r="M384">
            <v>11765</v>
          </cell>
        </row>
        <row r="385">
          <cell r="M385">
            <v>11765</v>
          </cell>
        </row>
        <row r="407">
          <cell r="M407" t="str">
            <v xml:space="preserve">     재     료     비</v>
          </cell>
        </row>
        <row r="408">
          <cell r="M408" t="str">
            <v>단  가</v>
          </cell>
        </row>
        <row r="409">
          <cell r="M409">
            <v>151</v>
          </cell>
        </row>
        <row r="410">
          <cell r="M410">
            <v>151</v>
          </cell>
        </row>
        <row r="411">
          <cell r="M411">
            <v>682</v>
          </cell>
        </row>
        <row r="412">
          <cell r="M412">
            <v>682</v>
          </cell>
        </row>
        <row r="413">
          <cell r="M413">
            <v>1082</v>
          </cell>
        </row>
        <row r="414">
          <cell r="M414">
            <v>1082</v>
          </cell>
        </row>
        <row r="415">
          <cell r="M415">
            <v>257</v>
          </cell>
        </row>
        <row r="416">
          <cell r="M416">
            <v>257</v>
          </cell>
        </row>
        <row r="417">
          <cell r="M417">
            <v>0</v>
          </cell>
        </row>
        <row r="418">
          <cell r="M418">
            <v>0</v>
          </cell>
        </row>
        <row r="419">
          <cell r="M419">
            <v>201</v>
          </cell>
        </row>
        <row r="420">
          <cell r="M420">
            <v>201</v>
          </cell>
        </row>
        <row r="421">
          <cell r="M421">
            <v>280</v>
          </cell>
        </row>
        <row r="422">
          <cell r="M422">
            <v>280</v>
          </cell>
        </row>
        <row r="423">
          <cell r="M423">
            <v>529</v>
          </cell>
        </row>
        <row r="424">
          <cell r="M424">
            <v>529</v>
          </cell>
        </row>
        <row r="425">
          <cell r="M425">
            <v>647</v>
          </cell>
        </row>
        <row r="426">
          <cell r="M426">
            <v>647</v>
          </cell>
        </row>
        <row r="428">
          <cell r="M428" t="str">
            <v xml:space="preserve">     재     료     비</v>
          </cell>
        </row>
        <row r="429">
          <cell r="M429" t="str">
            <v>단  가</v>
          </cell>
        </row>
        <row r="430">
          <cell r="M430">
            <v>5006</v>
          </cell>
        </row>
        <row r="431">
          <cell r="M431">
            <v>5006</v>
          </cell>
        </row>
        <row r="432">
          <cell r="M432">
            <v>796</v>
          </cell>
        </row>
        <row r="433">
          <cell r="M433">
            <v>1208</v>
          </cell>
        </row>
        <row r="434">
          <cell r="M434">
            <v>956</v>
          </cell>
        </row>
        <row r="435">
          <cell r="M435">
            <v>1685</v>
          </cell>
        </row>
        <row r="436">
          <cell r="M436">
            <v>647</v>
          </cell>
        </row>
        <row r="437">
          <cell r="M437">
            <v>647</v>
          </cell>
        </row>
        <row r="438">
          <cell r="M438">
            <v>94</v>
          </cell>
        </row>
        <row r="439">
          <cell r="M439">
            <v>94</v>
          </cell>
        </row>
        <row r="440">
          <cell r="M440">
            <v>1101</v>
          </cell>
        </row>
        <row r="441">
          <cell r="M441">
            <v>1101</v>
          </cell>
        </row>
        <row r="442">
          <cell r="M442">
            <v>6722</v>
          </cell>
        </row>
        <row r="443">
          <cell r="M443">
            <v>6722</v>
          </cell>
        </row>
        <row r="444">
          <cell r="M444">
            <v>17549</v>
          </cell>
        </row>
        <row r="445">
          <cell r="M445">
            <v>17549</v>
          </cell>
        </row>
        <row r="446">
          <cell r="M446">
            <v>686</v>
          </cell>
        </row>
        <row r="447">
          <cell r="M447">
            <v>686</v>
          </cell>
        </row>
        <row r="448">
          <cell r="M448">
            <v>138024</v>
          </cell>
        </row>
        <row r="449">
          <cell r="M449">
            <v>138024</v>
          </cell>
        </row>
        <row r="450">
          <cell r="M450">
            <v>69597</v>
          </cell>
        </row>
        <row r="451">
          <cell r="M451">
            <v>69597</v>
          </cell>
        </row>
        <row r="452">
          <cell r="M452">
            <v>502151</v>
          </cell>
        </row>
        <row r="454">
          <cell r="M454" t="str">
            <v xml:space="preserve">     재     료     비</v>
          </cell>
        </row>
        <row r="455">
          <cell r="M455" t="str">
            <v>단  가</v>
          </cell>
        </row>
        <row r="456">
          <cell r="M456">
            <v>502151</v>
          </cell>
        </row>
        <row r="457">
          <cell r="M457">
            <v>755600</v>
          </cell>
        </row>
        <row r="458">
          <cell r="M458">
            <v>755600</v>
          </cell>
        </row>
        <row r="459">
          <cell r="M459">
            <v>21600</v>
          </cell>
        </row>
        <row r="460">
          <cell r="M460">
            <v>21600</v>
          </cell>
        </row>
        <row r="461">
          <cell r="M461">
            <v>5629</v>
          </cell>
        </row>
        <row r="462">
          <cell r="M462">
            <v>5629</v>
          </cell>
        </row>
        <row r="463">
          <cell r="M463">
            <v>2109240</v>
          </cell>
        </row>
        <row r="464">
          <cell r="M464">
            <v>2109240</v>
          </cell>
        </row>
        <row r="465">
          <cell r="M465">
            <v>5758515</v>
          </cell>
        </row>
        <row r="466">
          <cell r="M466">
            <v>5758515</v>
          </cell>
        </row>
        <row r="467">
          <cell r="M467">
            <v>45724</v>
          </cell>
        </row>
        <row r="468">
          <cell r="M468">
            <v>45724</v>
          </cell>
        </row>
        <row r="469">
          <cell r="M469">
            <v>41000</v>
          </cell>
        </row>
        <row r="470">
          <cell r="M470">
            <v>41000</v>
          </cell>
        </row>
        <row r="471">
          <cell r="M471">
            <v>31400</v>
          </cell>
        </row>
        <row r="472">
          <cell r="M472">
            <v>31400</v>
          </cell>
        </row>
        <row r="473">
          <cell r="M473">
            <v>89300</v>
          </cell>
        </row>
        <row r="474">
          <cell r="M474">
            <v>89300</v>
          </cell>
        </row>
        <row r="475">
          <cell r="M475">
            <v>3508</v>
          </cell>
        </row>
        <row r="476">
          <cell r="M476">
            <v>3508</v>
          </cell>
        </row>
        <row r="477">
          <cell r="M477">
            <v>26027</v>
          </cell>
        </row>
        <row r="478">
          <cell r="M478">
            <v>26027</v>
          </cell>
        </row>
        <row r="480">
          <cell r="M480" t="str">
            <v xml:space="preserve">     재     료     비</v>
          </cell>
        </row>
        <row r="481">
          <cell r="M481" t="str">
            <v>단  가</v>
          </cell>
        </row>
        <row r="482">
          <cell r="M482">
            <v>37800</v>
          </cell>
        </row>
        <row r="483">
          <cell r="M483">
            <v>37800</v>
          </cell>
        </row>
        <row r="484">
          <cell r="M484">
            <v>37800</v>
          </cell>
        </row>
        <row r="485">
          <cell r="M485">
            <v>37800</v>
          </cell>
        </row>
        <row r="486">
          <cell r="M486">
            <v>2.3069999999999999</v>
          </cell>
        </row>
        <row r="487">
          <cell r="M487">
            <v>2.3069999999999999</v>
          </cell>
        </row>
        <row r="511">
          <cell r="M511" t="str">
            <v xml:space="preserve">     재     료     비</v>
          </cell>
        </row>
        <row r="512">
          <cell r="M512" t="str">
            <v>단  가</v>
          </cell>
        </row>
        <row r="513">
          <cell r="M513">
            <v>108</v>
          </cell>
        </row>
        <row r="514">
          <cell r="M514">
            <v>151</v>
          </cell>
        </row>
        <row r="515">
          <cell r="M515">
            <v>108</v>
          </cell>
        </row>
        <row r="516">
          <cell r="M516">
            <v>151</v>
          </cell>
        </row>
        <row r="517">
          <cell r="M517">
            <v>391</v>
          </cell>
        </row>
        <row r="519">
          <cell r="M519">
            <v>391</v>
          </cell>
        </row>
        <row r="520">
          <cell r="M520">
            <v>391</v>
          </cell>
        </row>
        <row r="521">
          <cell r="M521">
            <v>730</v>
          </cell>
        </row>
        <row r="522">
          <cell r="M522">
            <v>730</v>
          </cell>
        </row>
        <row r="538">
          <cell r="M538" t="str">
            <v xml:space="preserve">     재     료     비</v>
          </cell>
        </row>
        <row r="539">
          <cell r="M539" t="str">
            <v>단  가</v>
          </cell>
        </row>
        <row r="540">
          <cell r="M540">
            <v>108</v>
          </cell>
        </row>
        <row r="541">
          <cell r="M541">
            <v>589</v>
          </cell>
        </row>
        <row r="542">
          <cell r="M542">
            <v>68</v>
          </cell>
        </row>
        <row r="543">
          <cell r="M543">
            <v>111</v>
          </cell>
        </row>
        <row r="544">
          <cell r="M544">
            <v>647</v>
          </cell>
        </row>
        <row r="545">
          <cell r="M545">
            <v>647</v>
          </cell>
        </row>
        <row r="546">
          <cell r="M546">
            <v>4355</v>
          </cell>
        </row>
        <row r="547">
          <cell r="M547">
            <v>4355</v>
          </cell>
        </row>
        <row r="548">
          <cell r="M548">
            <v>10445</v>
          </cell>
        </row>
        <row r="549">
          <cell r="M549">
            <v>40117</v>
          </cell>
        </row>
        <row r="550">
          <cell r="M550">
            <v>2.3069999999999999</v>
          </cell>
        </row>
        <row r="551">
          <cell r="M551">
            <v>2.3069999999999999</v>
          </cell>
        </row>
        <row r="564">
          <cell r="M564" t="str">
            <v xml:space="preserve">     재     료     비</v>
          </cell>
        </row>
        <row r="565">
          <cell r="M565" t="str">
            <v>단  가</v>
          </cell>
        </row>
        <row r="566">
          <cell r="M566">
            <v>108</v>
          </cell>
        </row>
        <row r="568">
          <cell r="M568">
            <v>108</v>
          </cell>
        </row>
        <row r="569">
          <cell r="M569">
            <v>151</v>
          </cell>
        </row>
        <row r="570">
          <cell r="M570">
            <v>589</v>
          </cell>
        </row>
        <row r="572">
          <cell r="M572">
            <v>589</v>
          </cell>
        </row>
        <row r="573">
          <cell r="M573">
            <v>682</v>
          </cell>
        </row>
        <row r="574">
          <cell r="M574">
            <v>730</v>
          </cell>
        </row>
        <row r="575">
          <cell r="M575">
            <v>730</v>
          </cell>
        </row>
        <row r="576">
          <cell r="M576">
            <v>57</v>
          </cell>
        </row>
        <row r="578">
          <cell r="M578">
            <v>57</v>
          </cell>
        </row>
        <row r="579">
          <cell r="M579">
            <v>80</v>
          </cell>
        </row>
        <row r="580">
          <cell r="M580">
            <v>814</v>
          </cell>
        </row>
        <row r="581">
          <cell r="M581">
            <v>814</v>
          </cell>
        </row>
        <row r="582">
          <cell r="M582">
            <v>2554</v>
          </cell>
        </row>
        <row r="583">
          <cell r="M583">
            <v>2554</v>
          </cell>
        </row>
        <row r="584">
          <cell r="M584">
            <v>152</v>
          </cell>
        </row>
        <row r="586">
          <cell r="M586">
            <v>152</v>
          </cell>
        </row>
        <row r="587">
          <cell r="M587">
            <v>257</v>
          </cell>
        </row>
        <row r="588">
          <cell r="M588">
            <v>0</v>
          </cell>
        </row>
        <row r="590">
          <cell r="M590">
            <v>0</v>
          </cell>
        </row>
        <row r="591">
          <cell r="M591">
            <v>0</v>
          </cell>
        </row>
        <row r="592">
          <cell r="M592">
            <v>143</v>
          </cell>
        </row>
        <row r="594">
          <cell r="M594">
            <v>143</v>
          </cell>
        </row>
        <row r="595">
          <cell r="M595">
            <v>201</v>
          </cell>
        </row>
        <row r="596">
          <cell r="M596">
            <v>280</v>
          </cell>
        </row>
        <row r="597">
          <cell r="M597">
            <v>280</v>
          </cell>
        </row>
        <row r="598">
          <cell r="M598">
            <v>7817</v>
          </cell>
        </row>
        <row r="599">
          <cell r="M599">
            <v>7817</v>
          </cell>
        </row>
        <row r="616">
          <cell r="M616" t="str">
            <v xml:space="preserve">     재     료     비</v>
          </cell>
        </row>
        <row r="617">
          <cell r="M617" t="str">
            <v>단  가</v>
          </cell>
        </row>
        <row r="642">
          <cell r="M642" t="str">
            <v xml:space="preserve">     재     료     비</v>
          </cell>
        </row>
        <row r="643">
          <cell r="M643" t="str">
            <v>단  가</v>
          </cell>
        </row>
        <row r="644">
          <cell r="M644">
            <v>47</v>
          </cell>
        </row>
        <row r="646">
          <cell r="M646">
            <v>47</v>
          </cell>
        </row>
        <row r="647">
          <cell r="M647">
            <v>66</v>
          </cell>
        </row>
        <row r="650">
          <cell r="M650">
            <v>66</v>
          </cell>
        </row>
        <row r="651">
          <cell r="M651">
            <v>93</v>
          </cell>
        </row>
        <row r="652">
          <cell r="M652">
            <v>68</v>
          </cell>
        </row>
        <row r="653">
          <cell r="M653">
            <v>156</v>
          </cell>
        </row>
        <row r="654">
          <cell r="M654">
            <v>245</v>
          </cell>
        </row>
        <row r="655">
          <cell r="M655">
            <v>7817</v>
          </cell>
        </row>
        <row r="656">
          <cell r="M656">
            <v>7817</v>
          </cell>
        </row>
        <row r="657">
          <cell r="M657">
            <v>0</v>
          </cell>
        </row>
        <row r="659">
          <cell r="M659">
            <v>443</v>
          </cell>
        </row>
        <row r="660">
          <cell r="M660">
            <v>814</v>
          </cell>
        </row>
        <row r="661">
          <cell r="M661">
            <v>0</v>
          </cell>
        </row>
        <row r="663">
          <cell r="M663" t="str">
            <v xml:space="preserve">     재     료     비</v>
          </cell>
        </row>
        <row r="664">
          <cell r="M664" t="str">
            <v>단  가</v>
          </cell>
        </row>
        <row r="666">
          <cell r="M666">
            <v>0</v>
          </cell>
        </row>
        <row r="667">
          <cell r="M667">
            <v>0</v>
          </cell>
        </row>
        <row r="669">
          <cell r="M669">
            <v>60</v>
          </cell>
        </row>
        <row r="671">
          <cell r="M671">
            <v>60</v>
          </cell>
        </row>
        <row r="672">
          <cell r="M672">
            <v>148</v>
          </cell>
        </row>
        <row r="673">
          <cell r="M673">
            <v>78</v>
          </cell>
        </row>
        <row r="675">
          <cell r="M675">
            <v>78</v>
          </cell>
        </row>
        <row r="676">
          <cell r="M676">
            <v>1101</v>
          </cell>
        </row>
        <row r="677">
          <cell r="M677">
            <v>1004</v>
          </cell>
        </row>
        <row r="678">
          <cell r="M678">
            <v>1004</v>
          </cell>
        </row>
        <row r="694">
          <cell r="M694" t="str">
            <v xml:space="preserve">     재     료     비</v>
          </cell>
        </row>
        <row r="695">
          <cell r="M695" t="str">
            <v>단  가</v>
          </cell>
        </row>
        <row r="696">
          <cell r="M696">
            <v>108</v>
          </cell>
        </row>
        <row r="698">
          <cell r="M698">
            <v>108</v>
          </cell>
        </row>
        <row r="699">
          <cell r="M699">
            <v>151</v>
          </cell>
        </row>
        <row r="700">
          <cell r="M700">
            <v>391</v>
          </cell>
        </row>
        <row r="701">
          <cell r="M701">
            <v>54</v>
          </cell>
        </row>
        <row r="703">
          <cell r="M703">
            <v>54</v>
          </cell>
        </row>
        <row r="704">
          <cell r="M704">
            <v>76</v>
          </cell>
        </row>
        <row r="705">
          <cell r="M705">
            <v>488</v>
          </cell>
        </row>
        <row r="707">
          <cell r="M707">
            <v>488</v>
          </cell>
        </row>
        <row r="708">
          <cell r="M708">
            <v>647</v>
          </cell>
        </row>
        <row r="709">
          <cell r="M709">
            <v>0</v>
          </cell>
        </row>
        <row r="710">
          <cell r="M710">
            <v>4597</v>
          </cell>
        </row>
        <row r="712">
          <cell r="M712">
            <v>4597</v>
          </cell>
        </row>
        <row r="713">
          <cell r="M713">
            <v>4355</v>
          </cell>
        </row>
        <row r="715">
          <cell r="M715" t="str">
            <v xml:space="preserve">     재     료     비</v>
          </cell>
        </row>
        <row r="716">
          <cell r="M716" t="str">
            <v>단  가</v>
          </cell>
        </row>
        <row r="717">
          <cell r="M717">
            <v>1.9930000000000001</v>
          </cell>
        </row>
        <row r="719">
          <cell r="M719">
            <v>1.9930000000000001</v>
          </cell>
        </row>
        <row r="720">
          <cell r="M720">
            <v>3.0649999999999999</v>
          </cell>
        </row>
        <row r="721">
          <cell r="M721">
            <v>14101</v>
          </cell>
        </row>
        <row r="724">
          <cell r="M724">
            <v>18645</v>
          </cell>
        </row>
        <row r="725">
          <cell r="M725">
            <v>21753</v>
          </cell>
        </row>
        <row r="728">
          <cell r="M728">
            <v>32624</v>
          </cell>
        </row>
        <row r="729">
          <cell r="M729">
            <v>37939</v>
          </cell>
        </row>
        <row r="730">
          <cell r="M730">
            <v>10445</v>
          </cell>
        </row>
        <row r="732">
          <cell r="M732">
            <v>10445</v>
          </cell>
        </row>
        <row r="733">
          <cell r="M733">
            <v>11064</v>
          </cell>
        </row>
        <row r="734">
          <cell r="M734">
            <v>0</v>
          </cell>
        </row>
        <row r="735">
          <cell r="M735">
            <v>143</v>
          </cell>
        </row>
        <row r="736">
          <cell r="M736">
            <v>4439</v>
          </cell>
        </row>
        <row r="738">
          <cell r="M738">
            <v>4439</v>
          </cell>
        </row>
        <row r="739">
          <cell r="M739">
            <v>4120</v>
          </cell>
        </row>
        <row r="741">
          <cell r="M741" t="str">
            <v xml:space="preserve">     재     료     비</v>
          </cell>
        </row>
        <row r="742">
          <cell r="M742" t="str">
            <v>단  가</v>
          </cell>
        </row>
        <row r="743">
          <cell r="M743">
            <v>650</v>
          </cell>
        </row>
        <row r="744">
          <cell r="M744">
            <v>1493</v>
          </cell>
        </row>
        <row r="745">
          <cell r="M745">
            <v>1493</v>
          </cell>
        </row>
        <row r="746">
          <cell r="M746">
            <v>2010</v>
          </cell>
        </row>
        <row r="747">
          <cell r="M747">
            <v>2010</v>
          </cell>
        </row>
        <row r="748">
          <cell r="M748">
            <v>1277</v>
          </cell>
        </row>
        <row r="749">
          <cell r="M749">
            <v>1277</v>
          </cell>
        </row>
        <row r="750">
          <cell r="M750">
            <v>678</v>
          </cell>
        </row>
        <row r="751">
          <cell r="M751">
            <v>678</v>
          </cell>
        </row>
        <row r="752">
          <cell r="M752">
            <v>510</v>
          </cell>
        </row>
        <row r="753">
          <cell r="M753">
            <v>510</v>
          </cell>
        </row>
        <row r="772">
          <cell r="M772" t="str">
            <v xml:space="preserve">     재     료     비</v>
          </cell>
        </row>
        <row r="773">
          <cell r="M773" t="str">
            <v>단  가</v>
          </cell>
        </row>
        <row r="798">
          <cell r="M798" t="str">
            <v xml:space="preserve">     재     료     비</v>
          </cell>
        </row>
        <row r="799">
          <cell r="M799" t="str">
            <v>단  가</v>
          </cell>
        </row>
        <row r="800">
          <cell r="M800">
            <v>1739</v>
          </cell>
        </row>
        <row r="801">
          <cell r="M801">
            <v>1739</v>
          </cell>
        </row>
        <row r="802">
          <cell r="M802">
            <v>10832</v>
          </cell>
        </row>
        <row r="803">
          <cell r="M803">
            <v>10832</v>
          </cell>
        </row>
        <row r="804">
          <cell r="M804">
            <v>12882</v>
          </cell>
        </row>
        <row r="805">
          <cell r="M805">
            <v>12882</v>
          </cell>
        </row>
        <row r="806">
          <cell r="M806">
            <v>10946</v>
          </cell>
        </row>
        <row r="807">
          <cell r="M807">
            <v>10946</v>
          </cell>
        </row>
        <row r="808">
          <cell r="M808">
            <v>13007</v>
          </cell>
        </row>
        <row r="809">
          <cell r="M809">
            <v>13007</v>
          </cell>
        </row>
        <row r="810">
          <cell r="M810">
            <v>288</v>
          </cell>
        </row>
        <row r="811">
          <cell r="M811">
            <v>288</v>
          </cell>
        </row>
        <row r="812">
          <cell r="M812">
            <v>3450</v>
          </cell>
        </row>
        <row r="813">
          <cell r="M813">
            <v>3450</v>
          </cell>
        </row>
        <row r="814">
          <cell r="M814">
            <v>0</v>
          </cell>
        </row>
        <row r="815">
          <cell r="M815">
            <v>0</v>
          </cell>
        </row>
        <row r="816">
          <cell r="M816">
            <v>3099</v>
          </cell>
        </row>
        <row r="817">
          <cell r="M817">
            <v>3099</v>
          </cell>
        </row>
        <row r="819">
          <cell r="M819" t="str">
            <v xml:space="preserve">     재     료     비</v>
          </cell>
        </row>
        <row r="820">
          <cell r="M820" t="str">
            <v>단  가</v>
          </cell>
        </row>
        <row r="821">
          <cell r="M821">
            <v>0</v>
          </cell>
        </row>
        <row r="822">
          <cell r="M822">
            <v>0</v>
          </cell>
        </row>
        <row r="823">
          <cell r="M823">
            <v>14884</v>
          </cell>
        </row>
        <row r="824">
          <cell r="M824">
            <v>14884</v>
          </cell>
        </row>
        <row r="825">
          <cell r="M825">
            <v>8566</v>
          </cell>
        </row>
        <row r="826">
          <cell r="M826">
            <v>8566</v>
          </cell>
        </row>
        <row r="827">
          <cell r="M827">
            <v>14597</v>
          </cell>
        </row>
        <row r="828">
          <cell r="M828">
            <v>14597</v>
          </cell>
        </row>
        <row r="829">
          <cell r="M829">
            <v>4552</v>
          </cell>
        </row>
        <row r="830">
          <cell r="M830">
            <v>4552</v>
          </cell>
        </row>
        <row r="831">
          <cell r="M831">
            <v>1422</v>
          </cell>
        </row>
        <row r="832">
          <cell r="M832">
            <v>1422</v>
          </cell>
        </row>
        <row r="833">
          <cell r="M833">
            <v>5075</v>
          </cell>
        </row>
        <row r="834">
          <cell r="M834">
            <v>5075</v>
          </cell>
        </row>
        <row r="835">
          <cell r="M835">
            <v>1512</v>
          </cell>
        </row>
        <row r="836">
          <cell r="M836">
            <v>1512</v>
          </cell>
        </row>
        <row r="837">
          <cell r="M837">
            <v>347</v>
          </cell>
        </row>
        <row r="838">
          <cell r="M838">
            <v>347</v>
          </cell>
        </row>
        <row r="839">
          <cell r="M839">
            <v>143</v>
          </cell>
        </row>
        <row r="840">
          <cell r="M840">
            <v>143</v>
          </cell>
        </row>
        <row r="850">
          <cell r="M850" t="str">
            <v xml:space="preserve">     재     료     비</v>
          </cell>
        </row>
        <row r="851">
          <cell r="M851" t="str">
            <v>단  가</v>
          </cell>
        </row>
        <row r="852">
          <cell r="M852">
            <v>1739</v>
          </cell>
        </row>
        <row r="853">
          <cell r="M853">
            <v>1739</v>
          </cell>
        </row>
        <row r="854">
          <cell r="M854">
            <v>10832</v>
          </cell>
        </row>
        <row r="855">
          <cell r="M855">
            <v>10832</v>
          </cell>
        </row>
        <row r="856">
          <cell r="M856">
            <v>10946</v>
          </cell>
        </row>
        <row r="857">
          <cell r="M857">
            <v>10946</v>
          </cell>
        </row>
        <row r="858">
          <cell r="M858">
            <v>288</v>
          </cell>
        </row>
        <row r="859">
          <cell r="M859">
            <v>288</v>
          </cell>
        </row>
        <row r="860">
          <cell r="M860">
            <v>3450</v>
          </cell>
        </row>
        <row r="861">
          <cell r="M861">
            <v>3450</v>
          </cell>
        </row>
        <row r="862">
          <cell r="M862">
            <v>0</v>
          </cell>
        </row>
        <row r="863">
          <cell r="M863">
            <v>0</v>
          </cell>
        </row>
        <row r="864">
          <cell r="M864">
            <v>3099</v>
          </cell>
        </row>
        <row r="865">
          <cell r="M865">
            <v>3099</v>
          </cell>
        </row>
        <row r="866">
          <cell r="M866">
            <v>14884</v>
          </cell>
        </row>
        <row r="867">
          <cell r="M867">
            <v>14884</v>
          </cell>
        </row>
        <row r="868">
          <cell r="M868">
            <v>14597</v>
          </cell>
        </row>
        <row r="869">
          <cell r="M869">
            <v>14597</v>
          </cell>
        </row>
        <row r="871">
          <cell r="M871" t="str">
            <v xml:space="preserve">     재     료     비</v>
          </cell>
        </row>
        <row r="872">
          <cell r="M872" t="str">
            <v>단  가</v>
          </cell>
        </row>
        <row r="873">
          <cell r="M873">
            <v>8566</v>
          </cell>
        </row>
        <row r="874">
          <cell r="M874">
            <v>8566</v>
          </cell>
        </row>
        <row r="875">
          <cell r="M875">
            <v>4552</v>
          </cell>
        </row>
        <row r="876">
          <cell r="M876">
            <v>4552</v>
          </cell>
        </row>
        <row r="877">
          <cell r="M877">
            <v>1422</v>
          </cell>
        </row>
        <row r="878">
          <cell r="M878">
            <v>1422</v>
          </cell>
        </row>
        <row r="879">
          <cell r="M879">
            <v>1512</v>
          </cell>
        </row>
        <row r="880">
          <cell r="M880">
            <v>1512</v>
          </cell>
        </row>
        <row r="881">
          <cell r="M881">
            <v>347</v>
          </cell>
        </row>
        <row r="882">
          <cell r="M882">
            <v>347</v>
          </cell>
        </row>
        <row r="883">
          <cell r="M883">
            <v>143</v>
          </cell>
        </row>
        <row r="884">
          <cell r="M884">
            <v>143</v>
          </cell>
        </row>
        <row r="902">
          <cell r="M902" t="str">
            <v xml:space="preserve">     재     료     비</v>
          </cell>
        </row>
        <row r="903">
          <cell r="M903" t="str">
            <v>단  가</v>
          </cell>
        </row>
        <row r="928">
          <cell r="M928" t="str">
            <v xml:space="preserve">     재     료     비</v>
          </cell>
        </row>
        <row r="929">
          <cell r="M929" t="str">
            <v>단  가</v>
          </cell>
        </row>
        <row r="930">
          <cell r="M930">
            <v>63670</v>
          </cell>
        </row>
        <row r="931">
          <cell r="M931">
            <v>44656</v>
          </cell>
        </row>
        <row r="932">
          <cell r="M932">
            <v>3331</v>
          </cell>
        </row>
        <row r="933">
          <cell r="M933">
            <v>3331</v>
          </cell>
        </row>
        <row r="934">
          <cell r="M934">
            <v>35275</v>
          </cell>
        </row>
        <row r="935">
          <cell r="M935">
            <v>35275</v>
          </cell>
        </row>
        <row r="936">
          <cell r="M936">
            <v>63076</v>
          </cell>
        </row>
        <row r="937">
          <cell r="M937">
            <v>63076</v>
          </cell>
        </row>
        <row r="938">
          <cell r="M938">
            <v>31741</v>
          </cell>
        </row>
        <row r="954">
          <cell r="M954" t="str">
            <v xml:space="preserve">     재     료     비</v>
          </cell>
        </row>
        <row r="955">
          <cell r="M955" t="str">
            <v>단  가</v>
          </cell>
        </row>
        <row r="956">
          <cell r="M956">
            <v>2412</v>
          </cell>
        </row>
        <row r="957">
          <cell r="M957">
            <v>2412</v>
          </cell>
        </row>
        <row r="980">
          <cell r="M980" t="str">
            <v xml:space="preserve">     재     료     비</v>
          </cell>
        </row>
        <row r="981">
          <cell r="M981" t="str">
            <v>단  가</v>
          </cell>
        </row>
        <row r="982">
          <cell r="M982">
            <v>34004</v>
          </cell>
        </row>
        <row r="983">
          <cell r="M983">
            <v>34004</v>
          </cell>
        </row>
        <row r="984">
          <cell r="M984">
            <v>65445</v>
          </cell>
        </row>
        <row r="985">
          <cell r="M985">
            <v>65445</v>
          </cell>
        </row>
        <row r="1006">
          <cell r="M1006" t="str">
            <v xml:space="preserve">     재     료     비</v>
          </cell>
        </row>
        <row r="1007">
          <cell r="M1007" t="str">
            <v>단  가</v>
          </cell>
        </row>
        <row r="1008">
          <cell r="M1008">
            <v>3225</v>
          </cell>
        </row>
        <row r="1009">
          <cell r="M1009">
            <v>3225</v>
          </cell>
        </row>
        <row r="1010">
          <cell r="M1010">
            <v>3225</v>
          </cell>
        </row>
        <row r="1011">
          <cell r="M1011">
            <v>3225</v>
          </cell>
        </row>
        <row r="1032">
          <cell r="M1032" t="str">
            <v xml:space="preserve">     재     료     비</v>
          </cell>
        </row>
        <row r="1033">
          <cell r="M1033" t="str">
            <v>단  가</v>
          </cell>
        </row>
        <row r="1034">
          <cell r="M1034">
            <v>246</v>
          </cell>
        </row>
        <row r="1035">
          <cell r="M1035">
            <v>246</v>
          </cell>
        </row>
        <row r="1036">
          <cell r="M1036">
            <v>84</v>
          </cell>
        </row>
        <row r="1037">
          <cell r="M1037">
            <v>84</v>
          </cell>
        </row>
        <row r="1038">
          <cell r="M1038">
            <v>619</v>
          </cell>
        </row>
        <row r="1039">
          <cell r="M1039">
            <v>619</v>
          </cell>
        </row>
        <row r="1040">
          <cell r="M1040">
            <v>232</v>
          </cell>
        </row>
        <row r="1041">
          <cell r="M1041">
            <v>232</v>
          </cell>
        </row>
        <row r="1042">
          <cell r="M1042">
            <v>149</v>
          </cell>
        </row>
        <row r="1043">
          <cell r="M1043">
            <v>149</v>
          </cell>
        </row>
        <row r="1044">
          <cell r="M1044">
            <v>249</v>
          </cell>
        </row>
        <row r="1045">
          <cell r="M1045">
            <v>249</v>
          </cell>
        </row>
        <row r="1046">
          <cell r="M1046">
            <v>918</v>
          </cell>
        </row>
        <row r="1047">
          <cell r="M1047">
            <v>918</v>
          </cell>
        </row>
        <row r="1048">
          <cell r="M1048">
            <v>1027</v>
          </cell>
        </row>
        <row r="1049">
          <cell r="M1049">
            <v>1027</v>
          </cell>
        </row>
        <row r="1058">
          <cell r="M1058" t="str">
            <v xml:space="preserve">     재     료     비</v>
          </cell>
        </row>
        <row r="1059">
          <cell r="M1059" t="str">
            <v>단  가</v>
          </cell>
        </row>
        <row r="1084">
          <cell r="M1084" t="str">
            <v xml:space="preserve">     재     료     비</v>
          </cell>
        </row>
        <row r="1085">
          <cell r="M1085" t="str">
            <v>단  가</v>
          </cell>
        </row>
        <row r="1105">
          <cell r="M1105" t="str">
            <v xml:space="preserve"> </v>
          </cell>
        </row>
        <row r="1110">
          <cell r="M1110" t="str">
            <v xml:space="preserve">     재     료     비</v>
          </cell>
        </row>
        <row r="1111">
          <cell r="M1111" t="str">
            <v>단  가</v>
          </cell>
        </row>
        <row r="1112">
          <cell r="M1112">
            <v>151</v>
          </cell>
        </row>
        <row r="1113">
          <cell r="M1113">
            <v>151</v>
          </cell>
        </row>
        <row r="1114">
          <cell r="M1114">
            <v>0</v>
          </cell>
        </row>
        <row r="1115">
          <cell r="M1115">
            <v>0</v>
          </cell>
        </row>
        <row r="1116">
          <cell r="M1116">
            <v>143</v>
          </cell>
        </row>
        <row r="1117">
          <cell r="M1117">
            <v>469</v>
          </cell>
        </row>
        <row r="1118">
          <cell r="M1118">
            <v>4359</v>
          </cell>
        </row>
        <row r="1119">
          <cell r="M1119">
            <v>4359</v>
          </cell>
        </row>
        <row r="1120">
          <cell r="M1120">
            <v>1101</v>
          </cell>
        </row>
        <row r="1121">
          <cell r="M1121">
            <v>1101</v>
          </cell>
        </row>
        <row r="1122">
          <cell r="M1122">
            <v>219</v>
          </cell>
        </row>
        <row r="1123">
          <cell r="M1123">
            <v>219</v>
          </cell>
        </row>
        <row r="1124">
          <cell r="M1124">
            <v>150</v>
          </cell>
        </row>
        <row r="1125">
          <cell r="M1125">
            <v>150</v>
          </cell>
        </row>
        <row r="1126">
          <cell r="M1126">
            <v>1170</v>
          </cell>
        </row>
        <row r="1127">
          <cell r="M1127">
            <v>1170</v>
          </cell>
        </row>
        <row r="1128">
          <cell r="M1128">
            <v>94</v>
          </cell>
        </row>
        <row r="1129">
          <cell r="M1129">
            <v>94</v>
          </cell>
        </row>
        <row r="1131">
          <cell r="M1131" t="str">
            <v xml:space="preserve">     재     료     비</v>
          </cell>
        </row>
        <row r="1132">
          <cell r="M1132" t="str">
            <v>단  가</v>
          </cell>
        </row>
        <row r="1133">
          <cell r="M1133">
            <v>814</v>
          </cell>
        </row>
        <row r="1134">
          <cell r="M1134">
            <v>814</v>
          </cell>
        </row>
        <row r="1135">
          <cell r="M1135">
            <v>8662</v>
          </cell>
        </row>
        <row r="1136">
          <cell r="M1136">
            <v>8662</v>
          </cell>
        </row>
        <row r="1137">
          <cell r="M1137">
            <v>3026</v>
          </cell>
        </row>
        <row r="1138">
          <cell r="M1138">
            <v>3026</v>
          </cell>
        </row>
        <row r="1139">
          <cell r="M1139">
            <v>162000</v>
          </cell>
        </row>
        <row r="1140">
          <cell r="M1140">
            <v>162000</v>
          </cell>
        </row>
        <row r="1141">
          <cell r="M1141">
            <v>33480</v>
          </cell>
        </row>
        <row r="1142">
          <cell r="M1142">
            <v>33480</v>
          </cell>
        </row>
        <row r="1143">
          <cell r="M1143">
            <v>1935</v>
          </cell>
        </row>
        <row r="1144">
          <cell r="M1144">
            <v>1935</v>
          </cell>
        </row>
        <row r="1145">
          <cell r="M1145">
            <v>0</v>
          </cell>
        </row>
        <row r="1146">
          <cell r="M1146">
            <v>0</v>
          </cell>
        </row>
        <row r="1147">
          <cell r="M1147">
            <v>597600</v>
          </cell>
        </row>
        <row r="1148">
          <cell r="M1148">
            <v>597600</v>
          </cell>
        </row>
        <row r="1149">
          <cell r="M1149">
            <v>151</v>
          </cell>
        </row>
        <row r="1150">
          <cell r="M1150">
            <v>151</v>
          </cell>
        </row>
        <row r="1151">
          <cell r="M1151">
            <v>2.5710000000000002</v>
          </cell>
        </row>
        <row r="1152">
          <cell r="M1152">
            <v>2.5710000000000002</v>
          </cell>
        </row>
        <row r="1153">
          <cell r="M1153">
            <v>26027</v>
          </cell>
        </row>
        <row r="1154">
          <cell r="M1154">
            <v>26027</v>
          </cell>
        </row>
        <row r="1155">
          <cell r="M1155">
            <v>265000</v>
          </cell>
        </row>
        <row r="1157">
          <cell r="M1157" t="str">
            <v xml:space="preserve">     재     료     비</v>
          </cell>
        </row>
        <row r="1158">
          <cell r="M1158" t="str">
            <v>단  가</v>
          </cell>
        </row>
        <row r="1159">
          <cell r="M1159">
            <v>265000</v>
          </cell>
        </row>
        <row r="1160">
          <cell r="M1160">
            <v>1785</v>
          </cell>
        </row>
        <row r="1161">
          <cell r="M1161">
            <v>1785</v>
          </cell>
        </row>
        <row r="1162">
          <cell r="M1162">
            <v>957</v>
          </cell>
        </row>
        <row r="1163">
          <cell r="M1163">
            <v>957</v>
          </cell>
        </row>
        <row r="1183">
          <cell r="M1183" t="str">
            <v xml:space="preserve"> </v>
          </cell>
        </row>
        <row r="1188">
          <cell r="M1188" t="str">
            <v xml:space="preserve">     재     료     비</v>
          </cell>
        </row>
        <row r="1189">
          <cell r="M1189" t="str">
            <v>단  가</v>
          </cell>
        </row>
        <row r="1190">
          <cell r="M1190">
            <v>151</v>
          </cell>
        </row>
        <row r="1191">
          <cell r="M1191">
            <v>151</v>
          </cell>
        </row>
        <row r="1192">
          <cell r="M1192">
            <v>1512</v>
          </cell>
        </row>
        <row r="1193">
          <cell r="M1193">
            <v>1512</v>
          </cell>
        </row>
        <row r="1194">
          <cell r="M1194">
            <v>347</v>
          </cell>
        </row>
        <row r="1195">
          <cell r="M1195">
            <v>347</v>
          </cell>
        </row>
        <row r="1196">
          <cell r="M1196">
            <v>143</v>
          </cell>
        </row>
        <row r="1197">
          <cell r="M1197">
            <v>469</v>
          </cell>
        </row>
        <row r="1198">
          <cell r="M1198">
            <v>4359</v>
          </cell>
        </row>
        <row r="1199">
          <cell r="M1199">
            <v>4359</v>
          </cell>
        </row>
        <row r="1200">
          <cell r="M1200">
            <v>8662</v>
          </cell>
        </row>
        <row r="1201">
          <cell r="M1201">
            <v>8662</v>
          </cell>
        </row>
        <row r="1202">
          <cell r="M1202">
            <v>26027</v>
          </cell>
        </row>
        <row r="1203">
          <cell r="M1203">
            <v>26027</v>
          </cell>
        </row>
        <row r="1204">
          <cell r="M1204">
            <v>154440</v>
          </cell>
        </row>
        <row r="1205">
          <cell r="M1205">
            <v>154440</v>
          </cell>
        </row>
        <row r="1206">
          <cell r="M1206">
            <v>162000</v>
          </cell>
        </row>
        <row r="1207">
          <cell r="M1207">
            <v>162000</v>
          </cell>
        </row>
        <row r="1209">
          <cell r="M1209" t="str">
            <v xml:space="preserve">     재     료     비</v>
          </cell>
        </row>
        <row r="1210">
          <cell r="M1210" t="str">
            <v>단  가</v>
          </cell>
        </row>
        <row r="1211">
          <cell r="M1211">
            <v>32400</v>
          </cell>
        </row>
        <row r="1212">
          <cell r="M1212">
            <v>32400</v>
          </cell>
        </row>
        <row r="1213">
          <cell r="M1213">
            <v>2.5710000000000002</v>
          </cell>
        </row>
        <row r="1214">
          <cell r="M1214">
            <v>2.5710000000000002</v>
          </cell>
        </row>
        <row r="1215">
          <cell r="M1215">
            <v>216000</v>
          </cell>
        </row>
        <row r="1216">
          <cell r="M1216">
            <v>216000</v>
          </cell>
        </row>
        <row r="1217">
          <cell r="M1217">
            <v>957</v>
          </cell>
        </row>
        <row r="1218">
          <cell r="M1218">
            <v>957</v>
          </cell>
        </row>
        <row r="1219">
          <cell r="M1219">
            <v>1208</v>
          </cell>
        </row>
        <row r="1220">
          <cell r="M1220">
            <v>1208</v>
          </cell>
        </row>
        <row r="1240">
          <cell r="M1240" t="str">
            <v xml:space="preserve">     재     료     비</v>
          </cell>
        </row>
        <row r="1241">
          <cell r="M1241" t="str">
            <v>단  가</v>
          </cell>
        </row>
        <row r="1266">
          <cell r="M1266" t="str">
            <v xml:space="preserve">     재     료     비</v>
          </cell>
        </row>
        <row r="1267">
          <cell r="M1267" t="str">
            <v>단  가</v>
          </cell>
        </row>
        <row r="1291">
          <cell r="M1291" t="str">
            <v xml:space="preserve">     재     료     비</v>
          </cell>
        </row>
        <row r="1292">
          <cell r="M1292" t="str">
            <v>단  가</v>
          </cell>
        </row>
        <row r="1313">
          <cell r="M1313" t="str">
            <v xml:space="preserve"> </v>
          </cell>
        </row>
        <row r="1318">
          <cell r="M1318" t="str">
            <v xml:space="preserve">     재     료     비</v>
          </cell>
        </row>
        <row r="1319">
          <cell r="M1319" t="str">
            <v>단  가</v>
          </cell>
        </row>
        <row r="1320">
          <cell r="M1320">
            <v>66</v>
          </cell>
        </row>
        <row r="1321">
          <cell r="M1321">
            <v>66</v>
          </cell>
        </row>
        <row r="1322">
          <cell r="M1322">
            <v>151</v>
          </cell>
        </row>
        <row r="1323">
          <cell r="M1323">
            <v>151</v>
          </cell>
        </row>
        <row r="1324">
          <cell r="M1324">
            <v>682</v>
          </cell>
        </row>
        <row r="1325">
          <cell r="M1325">
            <v>682</v>
          </cell>
        </row>
        <row r="1326">
          <cell r="M1326">
            <v>1082</v>
          </cell>
        </row>
        <row r="1327">
          <cell r="M1327">
            <v>1082</v>
          </cell>
        </row>
        <row r="1328">
          <cell r="M1328">
            <v>0</v>
          </cell>
        </row>
        <row r="1329">
          <cell r="M1329">
            <v>0</v>
          </cell>
        </row>
        <row r="1330">
          <cell r="M1330">
            <v>201</v>
          </cell>
        </row>
        <row r="1331">
          <cell r="M1331">
            <v>201</v>
          </cell>
        </row>
        <row r="1332">
          <cell r="M1332">
            <v>0</v>
          </cell>
        </row>
        <row r="1333">
          <cell r="M1333">
            <v>0</v>
          </cell>
        </row>
        <row r="1334">
          <cell r="M1334">
            <v>524</v>
          </cell>
        </row>
        <row r="1335">
          <cell r="M1335">
            <v>524</v>
          </cell>
        </row>
        <row r="1336">
          <cell r="M1336">
            <v>96</v>
          </cell>
        </row>
        <row r="1337">
          <cell r="M1337">
            <v>96</v>
          </cell>
        </row>
        <row r="1339">
          <cell r="M1339" t="str">
            <v xml:space="preserve">     재     료     비</v>
          </cell>
        </row>
        <row r="1340">
          <cell r="M1340" t="str">
            <v>단  가</v>
          </cell>
        </row>
        <row r="1341">
          <cell r="M1341">
            <v>219</v>
          </cell>
        </row>
        <row r="1342">
          <cell r="M1342">
            <v>219</v>
          </cell>
        </row>
        <row r="1343">
          <cell r="M1343">
            <v>344</v>
          </cell>
        </row>
        <row r="1344">
          <cell r="M1344">
            <v>344</v>
          </cell>
        </row>
        <row r="1345">
          <cell r="M1345">
            <v>814</v>
          </cell>
        </row>
        <row r="1346">
          <cell r="M1346">
            <v>814</v>
          </cell>
        </row>
        <row r="1347">
          <cell r="M1347">
            <v>76</v>
          </cell>
        </row>
        <row r="1348">
          <cell r="M1348">
            <v>76</v>
          </cell>
        </row>
        <row r="1349">
          <cell r="M1349">
            <v>2554</v>
          </cell>
        </row>
        <row r="1350">
          <cell r="M1350">
            <v>2554</v>
          </cell>
        </row>
        <row r="1365">
          <cell r="M1365" t="str">
            <v xml:space="preserve"> </v>
          </cell>
        </row>
        <row r="1370">
          <cell r="M1370" t="str">
            <v xml:space="preserve">     재     료     비</v>
          </cell>
        </row>
        <row r="1371">
          <cell r="M1371" t="str">
            <v>단  가</v>
          </cell>
        </row>
        <row r="1372">
          <cell r="M1372">
            <v>66</v>
          </cell>
        </row>
        <row r="1373">
          <cell r="M1373">
            <v>66</v>
          </cell>
        </row>
        <row r="1374">
          <cell r="M1374">
            <v>151</v>
          </cell>
        </row>
        <row r="1375">
          <cell r="M1375">
            <v>151</v>
          </cell>
        </row>
        <row r="1376">
          <cell r="M1376">
            <v>76</v>
          </cell>
        </row>
        <row r="1377">
          <cell r="M1377">
            <v>76</v>
          </cell>
        </row>
        <row r="1378">
          <cell r="M1378">
            <v>150</v>
          </cell>
        </row>
        <row r="1379">
          <cell r="M1379">
            <v>150</v>
          </cell>
        </row>
        <row r="1380">
          <cell r="M1380">
            <v>127</v>
          </cell>
        </row>
        <row r="1381">
          <cell r="M1381">
            <v>127</v>
          </cell>
        </row>
        <row r="1382">
          <cell r="M1382">
            <v>76</v>
          </cell>
        </row>
        <row r="1383">
          <cell r="M1383">
            <v>76</v>
          </cell>
        </row>
        <row r="1384">
          <cell r="M1384">
            <v>814</v>
          </cell>
        </row>
        <row r="1385">
          <cell r="M1385">
            <v>814</v>
          </cell>
        </row>
        <row r="1386">
          <cell r="M1386">
            <v>143</v>
          </cell>
        </row>
        <row r="1387">
          <cell r="M1387">
            <v>469</v>
          </cell>
        </row>
        <row r="1388">
          <cell r="M1388">
            <v>973</v>
          </cell>
        </row>
        <row r="1389">
          <cell r="M1389">
            <v>973</v>
          </cell>
        </row>
        <row r="1391">
          <cell r="M1391" t="str">
            <v xml:space="preserve">     재     료     비</v>
          </cell>
        </row>
        <row r="1392">
          <cell r="M1392" t="str">
            <v>단  가</v>
          </cell>
        </row>
        <row r="1393">
          <cell r="M1393">
            <v>973</v>
          </cell>
        </row>
        <row r="1394">
          <cell r="M1394">
            <v>973</v>
          </cell>
        </row>
        <row r="1395">
          <cell r="M1395">
            <v>4359</v>
          </cell>
        </row>
        <row r="1396">
          <cell r="M1396">
            <v>4359</v>
          </cell>
        </row>
        <row r="1397">
          <cell r="M1397">
            <v>1838</v>
          </cell>
        </row>
        <row r="1398">
          <cell r="M1398">
            <v>1838</v>
          </cell>
        </row>
        <row r="1399">
          <cell r="M1399">
            <v>2.5710000000000002</v>
          </cell>
        </row>
        <row r="1400">
          <cell r="M1400">
            <v>2.5710000000000002</v>
          </cell>
        </row>
        <row r="1401">
          <cell r="M1401">
            <v>84</v>
          </cell>
        </row>
        <row r="1402">
          <cell r="M1402">
            <v>84</v>
          </cell>
        </row>
        <row r="1403">
          <cell r="M1403">
            <v>11064</v>
          </cell>
        </row>
        <row r="1404">
          <cell r="M1404">
            <v>11064</v>
          </cell>
        </row>
        <row r="1405">
          <cell r="M1405">
            <v>9660</v>
          </cell>
        </row>
        <row r="1406">
          <cell r="M1406">
            <v>9660</v>
          </cell>
        </row>
        <row r="1407">
          <cell r="M1407">
            <v>12282</v>
          </cell>
        </row>
        <row r="1408">
          <cell r="M1408">
            <v>12282</v>
          </cell>
        </row>
        <row r="1409">
          <cell r="M1409">
            <v>15368</v>
          </cell>
        </row>
        <row r="1410">
          <cell r="M1410">
            <v>15368</v>
          </cell>
        </row>
        <row r="1411">
          <cell r="M1411">
            <v>21753</v>
          </cell>
        </row>
        <row r="1412">
          <cell r="M1412">
            <v>21753</v>
          </cell>
        </row>
        <row r="1413">
          <cell r="M1413">
            <v>27259</v>
          </cell>
        </row>
        <row r="1414">
          <cell r="M1414">
            <v>27259</v>
          </cell>
        </row>
        <row r="1415">
          <cell r="M1415">
            <v>37939</v>
          </cell>
        </row>
        <row r="1417">
          <cell r="M1417" t="str">
            <v xml:space="preserve">     재     료     비</v>
          </cell>
        </row>
        <row r="1418">
          <cell r="M1418" t="str">
            <v>단  가</v>
          </cell>
        </row>
        <row r="1419">
          <cell r="M1419">
            <v>37939</v>
          </cell>
        </row>
        <row r="1420">
          <cell r="M1420">
            <v>46781</v>
          </cell>
        </row>
        <row r="1421">
          <cell r="M1421">
            <v>46781</v>
          </cell>
        </row>
        <row r="1422">
          <cell r="M1422">
            <v>101000</v>
          </cell>
        </row>
        <row r="1423">
          <cell r="M1423">
            <v>101000</v>
          </cell>
        </row>
        <row r="1424">
          <cell r="M1424">
            <v>157000</v>
          </cell>
        </row>
        <row r="1425">
          <cell r="M1425">
            <v>157000</v>
          </cell>
        </row>
        <row r="1426">
          <cell r="M1426">
            <v>154440</v>
          </cell>
        </row>
        <row r="1427">
          <cell r="M1427">
            <v>154440</v>
          </cell>
        </row>
        <row r="1428">
          <cell r="M1428">
            <v>162000</v>
          </cell>
        </row>
        <row r="1429">
          <cell r="M1429">
            <v>162000</v>
          </cell>
        </row>
        <row r="1430">
          <cell r="M1430">
            <v>23000</v>
          </cell>
        </row>
        <row r="1431">
          <cell r="M1431">
            <v>23000</v>
          </cell>
        </row>
        <row r="1432">
          <cell r="M1432">
            <v>33480</v>
          </cell>
        </row>
        <row r="1433">
          <cell r="M1433">
            <v>33480</v>
          </cell>
        </row>
        <row r="1434">
          <cell r="M1434">
            <v>21879</v>
          </cell>
        </row>
        <row r="1435">
          <cell r="M1435">
            <v>21879</v>
          </cell>
        </row>
        <row r="1436">
          <cell r="M1436">
            <v>17693</v>
          </cell>
        </row>
        <row r="1437">
          <cell r="M1437">
            <v>17693</v>
          </cell>
        </row>
        <row r="1438">
          <cell r="M1438">
            <v>1935</v>
          </cell>
        </row>
        <row r="1439">
          <cell r="M1439">
            <v>1935</v>
          </cell>
        </row>
        <row r="1440">
          <cell r="M1440">
            <v>0</v>
          </cell>
        </row>
        <row r="1441">
          <cell r="M1441">
            <v>0</v>
          </cell>
        </row>
        <row r="1443">
          <cell r="M1443" t="str">
            <v xml:space="preserve">     재     료     비</v>
          </cell>
        </row>
        <row r="1444">
          <cell r="M1444" t="str">
            <v>단  가</v>
          </cell>
        </row>
        <row r="1445">
          <cell r="M1445">
            <v>903252</v>
          </cell>
        </row>
        <row r="1446">
          <cell r="M1446">
            <v>903252</v>
          </cell>
        </row>
        <row r="1447">
          <cell r="M1447">
            <v>6416</v>
          </cell>
        </row>
        <row r="1448">
          <cell r="M1448">
            <v>6416</v>
          </cell>
        </row>
        <row r="1449">
          <cell r="M1449">
            <v>0</v>
          </cell>
        </row>
        <row r="1450">
          <cell r="M1450">
            <v>0</v>
          </cell>
        </row>
        <row r="1451">
          <cell r="M1451">
            <v>2010</v>
          </cell>
        </row>
        <row r="1452">
          <cell r="M1452">
            <v>2010</v>
          </cell>
        </row>
        <row r="1453">
          <cell r="M1453">
            <v>4120</v>
          </cell>
        </row>
        <row r="1454">
          <cell r="M1454">
            <v>4120</v>
          </cell>
        </row>
        <row r="1455">
          <cell r="M1455">
            <v>500</v>
          </cell>
        </row>
        <row r="1456">
          <cell r="M1456">
            <v>500</v>
          </cell>
        </row>
        <row r="1457">
          <cell r="M1457">
            <v>6499</v>
          </cell>
        </row>
        <row r="1458">
          <cell r="M1458">
            <v>6499</v>
          </cell>
        </row>
        <row r="1459">
          <cell r="M1459">
            <v>1613</v>
          </cell>
        </row>
        <row r="1474">
          <cell r="M1474" t="str">
            <v xml:space="preserve">     재     료     비</v>
          </cell>
        </row>
        <row r="1475">
          <cell r="M1475" t="str">
            <v>단  가</v>
          </cell>
        </row>
        <row r="1495">
          <cell r="M1495" t="str">
            <v xml:space="preserve"> </v>
          </cell>
        </row>
        <row r="1500">
          <cell r="M1500" t="str">
            <v xml:space="preserve">     재     료     비</v>
          </cell>
        </row>
        <row r="1501">
          <cell r="M1501" t="str">
            <v>단  가</v>
          </cell>
        </row>
        <row r="1502">
          <cell r="M1502">
            <v>66</v>
          </cell>
        </row>
        <row r="1503">
          <cell r="M1503">
            <v>66</v>
          </cell>
        </row>
        <row r="1504">
          <cell r="M1504">
            <v>151</v>
          </cell>
        </row>
        <row r="1505">
          <cell r="M1505">
            <v>151</v>
          </cell>
        </row>
        <row r="1506">
          <cell r="M1506">
            <v>682</v>
          </cell>
        </row>
        <row r="1507">
          <cell r="M1507">
            <v>682</v>
          </cell>
        </row>
        <row r="1508">
          <cell r="M1508">
            <v>1512</v>
          </cell>
        </row>
        <row r="1509">
          <cell r="M1509">
            <v>1512</v>
          </cell>
        </row>
        <row r="1510">
          <cell r="M1510">
            <v>0</v>
          </cell>
        </row>
        <row r="1511">
          <cell r="M1511">
            <v>0</v>
          </cell>
        </row>
        <row r="1512">
          <cell r="M1512">
            <v>201</v>
          </cell>
        </row>
        <row r="1513">
          <cell r="M1513">
            <v>201</v>
          </cell>
        </row>
        <row r="1514">
          <cell r="M1514">
            <v>347</v>
          </cell>
        </row>
        <row r="1515">
          <cell r="M1515">
            <v>347</v>
          </cell>
        </row>
        <row r="1516">
          <cell r="M1516">
            <v>0</v>
          </cell>
        </row>
        <row r="1517">
          <cell r="M1517">
            <v>0</v>
          </cell>
        </row>
        <row r="1518">
          <cell r="M1518">
            <v>524</v>
          </cell>
        </row>
        <row r="1519">
          <cell r="M1519">
            <v>524</v>
          </cell>
        </row>
        <row r="1521">
          <cell r="M1521" t="str">
            <v xml:space="preserve">     재     료     비</v>
          </cell>
        </row>
        <row r="1522">
          <cell r="M1522" t="str">
            <v>단  가</v>
          </cell>
        </row>
        <row r="1523">
          <cell r="M1523">
            <v>96</v>
          </cell>
        </row>
        <row r="1524">
          <cell r="M1524">
            <v>96</v>
          </cell>
        </row>
        <row r="1525">
          <cell r="M1525">
            <v>219</v>
          </cell>
        </row>
        <row r="1526">
          <cell r="M1526">
            <v>219</v>
          </cell>
        </row>
        <row r="1527">
          <cell r="M1527">
            <v>344</v>
          </cell>
        </row>
        <row r="1528">
          <cell r="M1528">
            <v>344</v>
          </cell>
        </row>
        <row r="1529">
          <cell r="M1529">
            <v>814</v>
          </cell>
        </row>
        <row r="1530">
          <cell r="M1530">
            <v>814</v>
          </cell>
        </row>
        <row r="1531">
          <cell r="M1531">
            <v>76</v>
          </cell>
        </row>
        <row r="1532">
          <cell r="M1532">
            <v>76</v>
          </cell>
        </row>
        <row r="1533">
          <cell r="M1533">
            <v>2554</v>
          </cell>
        </row>
        <row r="1534">
          <cell r="M1534">
            <v>2554</v>
          </cell>
        </row>
        <row r="1547">
          <cell r="M1547" t="str">
            <v xml:space="preserve"> </v>
          </cell>
        </row>
        <row r="1552">
          <cell r="M1552" t="str">
            <v xml:space="preserve">     재     료     비</v>
          </cell>
        </row>
        <row r="1553">
          <cell r="M1553" t="str">
            <v>단  가</v>
          </cell>
        </row>
        <row r="1554">
          <cell r="M1554">
            <v>66</v>
          </cell>
        </row>
        <row r="1555">
          <cell r="M1555">
            <v>66</v>
          </cell>
        </row>
        <row r="1556">
          <cell r="M1556">
            <v>151</v>
          </cell>
        </row>
        <row r="1557">
          <cell r="M1557">
            <v>151</v>
          </cell>
        </row>
        <row r="1558">
          <cell r="M1558">
            <v>682</v>
          </cell>
        </row>
        <row r="1559">
          <cell r="M1559">
            <v>682</v>
          </cell>
        </row>
        <row r="1560">
          <cell r="M1560">
            <v>1082</v>
          </cell>
        </row>
        <row r="1561">
          <cell r="M1561">
            <v>1082</v>
          </cell>
        </row>
        <row r="1562">
          <cell r="M1562">
            <v>0</v>
          </cell>
        </row>
        <row r="1563">
          <cell r="M1563">
            <v>0</v>
          </cell>
        </row>
        <row r="1564">
          <cell r="M1564">
            <v>201</v>
          </cell>
        </row>
        <row r="1565">
          <cell r="M1565">
            <v>201</v>
          </cell>
        </row>
        <row r="1566">
          <cell r="M1566">
            <v>280</v>
          </cell>
        </row>
        <row r="1567">
          <cell r="M1567">
            <v>280</v>
          </cell>
        </row>
        <row r="1568">
          <cell r="M1568">
            <v>76</v>
          </cell>
        </row>
        <row r="1569">
          <cell r="M1569">
            <v>76</v>
          </cell>
        </row>
        <row r="1570">
          <cell r="M1570">
            <v>150</v>
          </cell>
        </row>
        <row r="1571">
          <cell r="M1571">
            <v>150</v>
          </cell>
        </row>
        <row r="1573">
          <cell r="M1573" t="str">
            <v xml:space="preserve">     재     료     비</v>
          </cell>
        </row>
        <row r="1574">
          <cell r="M1574" t="str">
            <v>단  가</v>
          </cell>
        </row>
        <row r="1575">
          <cell r="M1575">
            <v>127</v>
          </cell>
        </row>
        <row r="1576">
          <cell r="M1576">
            <v>127</v>
          </cell>
        </row>
        <row r="1577">
          <cell r="M1577">
            <v>814</v>
          </cell>
        </row>
        <row r="1578">
          <cell r="M1578">
            <v>814</v>
          </cell>
        </row>
        <row r="1579">
          <cell r="M1579">
            <v>143</v>
          </cell>
        </row>
        <row r="1580">
          <cell r="M1580">
            <v>469</v>
          </cell>
        </row>
        <row r="1581">
          <cell r="M1581">
            <v>973</v>
          </cell>
        </row>
        <row r="1582">
          <cell r="M1582">
            <v>973</v>
          </cell>
        </row>
        <row r="1583">
          <cell r="M1583">
            <v>973</v>
          </cell>
        </row>
        <row r="1584">
          <cell r="M1584">
            <v>973</v>
          </cell>
        </row>
        <row r="1585">
          <cell r="M1585">
            <v>973</v>
          </cell>
        </row>
        <row r="1586">
          <cell r="M1586">
            <v>973</v>
          </cell>
        </row>
        <row r="1587">
          <cell r="M1587">
            <v>4359</v>
          </cell>
        </row>
        <row r="1588">
          <cell r="M1588">
            <v>4359</v>
          </cell>
        </row>
        <row r="1589">
          <cell r="M1589">
            <v>1785</v>
          </cell>
        </row>
        <row r="1590">
          <cell r="M1590">
            <v>1785</v>
          </cell>
        </row>
        <row r="1591">
          <cell r="M1591">
            <v>957</v>
          </cell>
        </row>
        <row r="1592">
          <cell r="M1592">
            <v>1208</v>
          </cell>
        </row>
        <row r="1593">
          <cell r="M1593">
            <v>2.5710000000000002</v>
          </cell>
        </row>
        <row r="1594">
          <cell r="M1594">
            <v>2.5710000000000002</v>
          </cell>
        </row>
        <row r="1595">
          <cell r="M1595">
            <v>84</v>
          </cell>
        </row>
        <row r="1596">
          <cell r="M1596">
            <v>84</v>
          </cell>
        </row>
        <row r="1597">
          <cell r="M1597">
            <v>11064</v>
          </cell>
        </row>
        <row r="1599">
          <cell r="M1599" t="str">
            <v xml:space="preserve">     재     료     비</v>
          </cell>
        </row>
        <row r="1600">
          <cell r="M1600" t="str">
            <v>단  가</v>
          </cell>
        </row>
        <row r="1601">
          <cell r="M1601">
            <v>11064</v>
          </cell>
        </row>
        <row r="1602">
          <cell r="M1602">
            <v>9660</v>
          </cell>
        </row>
        <row r="1603">
          <cell r="M1603">
            <v>9660</v>
          </cell>
        </row>
        <row r="1604">
          <cell r="M1604">
            <v>12282</v>
          </cell>
        </row>
        <row r="1605">
          <cell r="M1605">
            <v>12282</v>
          </cell>
        </row>
        <row r="1606">
          <cell r="M1606">
            <v>15368</v>
          </cell>
        </row>
        <row r="1607">
          <cell r="M1607">
            <v>15368</v>
          </cell>
        </row>
        <row r="1608">
          <cell r="M1608">
            <v>21753</v>
          </cell>
        </row>
        <row r="1609">
          <cell r="M1609">
            <v>21753</v>
          </cell>
        </row>
        <row r="1610">
          <cell r="M1610">
            <v>27259</v>
          </cell>
        </row>
        <row r="1611">
          <cell r="M1611">
            <v>27259</v>
          </cell>
        </row>
        <row r="1612">
          <cell r="M1612">
            <v>37939</v>
          </cell>
        </row>
        <row r="1613">
          <cell r="M1613">
            <v>37939</v>
          </cell>
        </row>
        <row r="1614">
          <cell r="M1614">
            <v>46781</v>
          </cell>
        </row>
        <row r="1615">
          <cell r="M1615">
            <v>46781</v>
          </cell>
        </row>
        <row r="1616">
          <cell r="M1616">
            <v>6416</v>
          </cell>
        </row>
        <row r="1617">
          <cell r="M1617">
            <v>6416</v>
          </cell>
        </row>
        <row r="1618">
          <cell r="M1618">
            <v>40117</v>
          </cell>
        </row>
        <row r="1619">
          <cell r="M1619">
            <v>40117</v>
          </cell>
        </row>
        <row r="1620">
          <cell r="M1620">
            <v>101000</v>
          </cell>
        </row>
        <row r="1621">
          <cell r="M1621">
            <v>101000</v>
          </cell>
        </row>
        <row r="1622">
          <cell r="M1622">
            <v>157000</v>
          </cell>
        </row>
        <row r="1623">
          <cell r="M1623">
            <v>157000</v>
          </cell>
        </row>
        <row r="1625">
          <cell r="M1625" t="str">
            <v xml:space="preserve">     재     료     비</v>
          </cell>
        </row>
        <row r="1626">
          <cell r="M1626" t="str">
            <v>단  가</v>
          </cell>
        </row>
        <row r="1627">
          <cell r="M1627">
            <v>154440</v>
          </cell>
        </row>
        <row r="1628">
          <cell r="M1628">
            <v>154440</v>
          </cell>
        </row>
        <row r="1629">
          <cell r="M1629">
            <v>162000</v>
          </cell>
        </row>
        <row r="1630">
          <cell r="M1630">
            <v>162000</v>
          </cell>
        </row>
        <row r="1631">
          <cell r="M1631">
            <v>23000</v>
          </cell>
        </row>
        <row r="1632">
          <cell r="M1632">
            <v>23000</v>
          </cell>
        </row>
        <row r="1633">
          <cell r="M1633">
            <v>33480</v>
          </cell>
        </row>
        <row r="1634">
          <cell r="M1634">
            <v>33480</v>
          </cell>
        </row>
        <row r="1635">
          <cell r="M1635">
            <v>21879</v>
          </cell>
        </row>
        <row r="1636">
          <cell r="M1636">
            <v>21879</v>
          </cell>
        </row>
        <row r="1637">
          <cell r="M1637">
            <v>17693</v>
          </cell>
        </row>
        <row r="1638">
          <cell r="M1638">
            <v>17693</v>
          </cell>
        </row>
        <row r="1639">
          <cell r="M1639">
            <v>1838</v>
          </cell>
        </row>
        <row r="1640">
          <cell r="M1640">
            <v>1838</v>
          </cell>
        </row>
        <row r="1641">
          <cell r="M1641">
            <v>4120</v>
          </cell>
        </row>
        <row r="1642">
          <cell r="M1642">
            <v>4120</v>
          </cell>
        </row>
        <row r="1643">
          <cell r="M1643">
            <v>2010</v>
          </cell>
        </row>
        <row r="1644">
          <cell r="M1644">
            <v>2010</v>
          </cell>
        </row>
        <row r="1645">
          <cell r="M1645">
            <v>500</v>
          </cell>
        </row>
        <row r="1646">
          <cell r="M1646">
            <v>500</v>
          </cell>
        </row>
        <row r="1647">
          <cell r="M1647">
            <v>6499</v>
          </cell>
        </row>
        <row r="1648">
          <cell r="M1648">
            <v>6499</v>
          </cell>
        </row>
        <row r="1649">
          <cell r="M1649">
            <v>1935</v>
          </cell>
        </row>
        <row r="1651">
          <cell r="M1651" t="str">
            <v xml:space="preserve">     재     료     비</v>
          </cell>
        </row>
        <row r="1652">
          <cell r="M1652" t="str">
            <v>단  가</v>
          </cell>
        </row>
        <row r="1653">
          <cell r="M1653">
            <v>1935</v>
          </cell>
        </row>
        <row r="1654">
          <cell r="M1654">
            <v>0</v>
          </cell>
        </row>
        <row r="1655">
          <cell r="M1655">
            <v>0</v>
          </cell>
        </row>
        <row r="1656">
          <cell r="M1656">
            <v>1493</v>
          </cell>
        </row>
        <row r="1657">
          <cell r="M1657">
            <v>1493</v>
          </cell>
        </row>
        <row r="1659">
          <cell r="M1659">
            <v>1613.3230314000002</v>
          </cell>
        </row>
        <row r="1682">
          <cell r="M1682" t="str">
            <v xml:space="preserve">     재     료     비</v>
          </cell>
        </row>
        <row r="1683">
          <cell r="M1683" t="str">
            <v>단  가</v>
          </cell>
        </row>
        <row r="1703">
          <cell r="M1703" t="str">
            <v xml:space="preserve">     재     료     비</v>
          </cell>
        </row>
        <row r="1704">
          <cell r="M1704" t="str">
            <v>단  가</v>
          </cell>
        </row>
        <row r="1734">
          <cell r="M1734" t="str">
            <v xml:space="preserve">     재     료     비</v>
          </cell>
        </row>
        <row r="1735">
          <cell r="M1735" t="str">
            <v>단  가</v>
          </cell>
        </row>
        <row r="1755">
          <cell r="M1755" t="str">
            <v xml:space="preserve"> </v>
          </cell>
        </row>
        <row r="1760">
          <cell r="M1760" t="str">
            <v xml:space="preserve">     재     료     비</v>
          </cell>
        </row>
        <row r="1761">
          <cell r="M1761" t="str">
            <v>단  가</v>
          </cell>
        </row>
        <row r="1762">
          <cell r="M1762">
            <v>66</v>
          </cell>
        </row>
        <row r="1763">
          <cell r="M1763">
            <v>66</v>
          </cell>
        </row>
        <row r="1764">
          <cell r="M1764">
            <v>151</v>
          </cell>
        </row>
        <row r="1765">
          <cell r="M1765">
            <v>151</v>
          </cell>
        </row>
        <row r="1766">
          <cell r="M1766">
            <v>0</v>
          </cell>
        </row>
        <row r="1767">
          <cell r="M1767">
            <v>0</v>
          </cell>
        </row>
        <row r="1768">
          <cell r="M1768">
            <v>0</v>
          </cell>
        </row>
        <row r="1769">
          <cell r="M1769">
            <v>0</v>
          </cell>
        </row>
        <row r="1770">
          <cell r="M1770">
            <v>524</v>
          </cell>
        </row>
        <row r="1771">
          <cell r="M1771">
            <v>524</v>
          </cell>
        </row>
        <row r="1772">
          <cell r="M1772">
            <v>96</v>
          </cell>
        </row>
        <row r="1773">
          <cell r="M1773">
            <v>96</v>
          </cell>
        </row>
        <row r="1774">
          <cell r="M1774">
            <v>219</v>
          </cell>
        </row>
        <row r="1775">
          <cell r="M1775">
            <v>219</v>
          </cell>
        </row>
        <row r="1776">
          <cell r="M1776">
            <v>344</v>
          </cell>
        </row>
        <row r="1777">
          <cell r="M1777">
            <v>344</v>
          </cell>
        </row>
        <row r="1778">
          <cell r="M1778">
            <v>814</v>
          </cell>
        </row>
        <row r="1779">
          <cell r="M1779">
            <v>814</v>
          </cell>
        </row>
        <row r="1781">
          <cell r="M1781" t="str">
            <v xml:space="preserve">     재     료     비</v>
          </cell>
        </row>
        <row r="1782">
          <cell r="M1782" t="str">
            <v>단  가</v>
          </cell>
        </row>
        <row r="1783">
          <cell r="M1783">
            <v>76</v>
          </cell>
        </row>
        <row r="1784">
          <cell r="M1784">
            <v>76</v>
          </cell>
        </row>
        <row r="1807">
          <cell r="M1807" t="str">
            <v xml:space="preserve"> </v>
          </cell>
        </row>
        <row r="1812">
          <cell r="M1812" t="str">
            <v xml:space="preserve">     재     료     비</v>
          </cell>
        </row>
        <row r="1813">
          <cell r="M1813" t="str">
            <v>단  가</v>
          </cell>
        </row>
        <row r="1814">
          <cell r="M1814">
            <v>66</v>
          </cell>
        </row>
        <row r="1815">
          <cell r="M1815">
            <v>66</v>
          </cell>
        </row>
        <row r="1816">
          <cell r="M1816">
            <v>151</v>
          </cell>
        </row>
        <row r="1817">
          <cell r="M1817">
            <v>151</v>
          </cell>
        </row>
        <row r="1818">
          <cell r="M1818">
            <v>0</v>
          </cell>
        </row>
        <row r="1819">
          <cell r="M1819">
            <v>0</v>
          </cell>
        </row>
        <row r="1820">
          <cell r="M1820">
            <v>76</v>
          </cell>
        </row>
        <row r="1821">
          <cell r="M1821">
            <v>76</v>
          </cell>
        </row>
        <row r="1822">
          <cell r="M1822">
            <v>150</v>
          </cell>
        </row>
        <row r="1823">
          <cell r="M1823">
            <v>150</v>
          </cell>
        </row>
        <row r="1824">
          <cell r="M1824">
            <v>127</v>
          </cell>
        </row>
        <row r="1825">
          <cell r="M1825">
            <v>127</v>
          </cell>
        </row>
        <row r="1826">
          <cell r="M1826">
            <v>814</v>
          </cell>
        </row>
        <row r="1827">
          <cell r="M1827">
            <v>814</v>
          </cell>
        </row>
        <row r="1828">
          <cell r="M1828">
            <v>469</v>
          </cell>
        </row>
        <row r="1829">
          <cell r="M1829">
            <v>469</v>
          </cell>
        </row>
        <row r="1830">
          <cell r="M1830">
            <v>973</v>
          </cell>
        </row>
        <row r="1831">
          <cell r="M1831">
            <v>973</v>
          </cell>
        </row>
        <row r="1833">
          <cell r="M1833" t="str">
            <v xml:space="preserve">     재     료     비</v>
          </cell>
        </row>
        <row r="1834">
          <cell r="M1834" t="str">
            <v>단  가</v>
          </cell>
        </row>
        <row r="1835">
          <cell r="M1835">
            <v>973</v>
          </cell>
        </row>
        <row r="1836">
          <cell r="M1836">
            <v>973</v>
          </cell>
        </row>
        <row r="1837">
          <cell r="M1837">
            <v>4359</v>
          </cell>
        </row>
        <row r="1838">
          <cell r="M1838">
            <v>4359</v>
          </cell>
        </row>
        <row r="1839">
          <cell r="M1839">
            <v>2.5710000000000002</v>
          </cell>
        </row>
        <row r="1840">
          <cell r="M1840">
            <v>2.5710000000000002</v>
          </cell>
        </row>
        <row r="1841">
          <cell r="M1841">
            <v>84</v>
          </cell>
        </row>
        <row r="1842">
          <cell r="M1842">
            <v>84</v>
          </cell>
        </row>
        <row r="1843">
          <cell r="M1843">
            <v>11064</v>
          </cell>
        </row>
        <row r="1844">
          <cell r="M1844">
            <v>11064</v>
          </cell>
        </row>
        <row r="1845">
          <cell r="M1845">
            <v>9660</v>
          </cell>
        </row>
        <row r="1846">
          <cell r="M1846">
            <v>9660</v>
          </cell>
        </row>
        <row r="1847">
          <cell r="M1847">
            <v>12282</v>
          </cell>
        </row>
        <row r="1848">
          <cell r="M1848">
            <v>12282</v>
          </cell>
        </row>
        <row r="1849">
          <cell r="M1849">
            <v>15368</v>
          </cell>
        </row>
        <row r="1850">
          <cell r="M1850">
            <v>15368</v>
          </cell>
        </row>
        <row r="1851">
          <cell r="M1851">
            <v>21753</v>
          </cell>
        </row>
        <row r="1852">
          <cell r="M1852">
            <v>21753</v>
          </cell>
        </row>
        <row r="1853">
          <cell r="M1853">
            <v>37939</v>
          </cell>
        </row>
        <row r="1854">
          <cell r="M1854">
            <v>37939</v>
          </cell>
        </row>
        <row r="1855">
          <cell r="M1855">
            <v>6416</v>
          </cell>
        </row>
        <row r="1856">
          <cell r="M1856">
            <v>6416</v>
          </cell>
        </row>
        <row r="1857">
          <cell r="M1857">
            <v>101000</v>
          </cell>
        </row>
        <row r="1859">
          <cell r="M1859" t="str">
            <v xml:space="preserve">     재     료     비</v>
          </cell>
        </row>
        <row r="1860">
          <cell r="M1860" t="str">
            <v>단  가</v>
          </cell>
        </row>
        <row r="1861">
          <cell r="M1861">
            <v>101000</v>
          </cell>
        </row>
        <row r="1862">
          <cell r="M1862">
            <v>157000</v>
          </cell>
        </row>
        <row r="1863">
          <cell r="M1863">
            <v>154440</v>
          </cell>
        </row>
        <row r="1864">
          <cell r="M1864">
            <v>23000</v>
          </cell>
        </row>
        <row r="1865">
          <cell r="M1865">
            <v>23000</v>
          </cell>
        </row>
        <row r="1866">
          <cell r="M1866">
            <v>1838</v>
          </cell>
        </row>
        <row r="1867">
          <cell r="M1867">
            <v>1838</v>
          </cell>
        </row>
        <row r="1868">
          <cell r="M1868">
            <v>1493</v>
          </cell>
        </row>
        <row r="1869">
          <cell r="M1869">
            <v>1493</v>
          </cell>
        </row>
        <row r="1870">
          <cell r="M1870">
            <v>2010</v>
          </cell>
        </row>
        <row r="1871">
          <cell r="M1871">
            <v>2010</v>
          </cell>
        </row>
        <row r="1872">
          <cell r="M1872">
            <v>4120</v>
          </cell>
        </row>
        <row r="1873">
          <cell r="M1873">
            <v>4120</v>
          </cell>
        </row>
        <row r="1874">
          <cell r="M1874">
            <v>1613.3230314000002</v>
          </cell>
        </row>
        <row r="1875">
          <cell r="M1875">
            <v>1613.3230314000002</v>
          </cell>
        </row>
        <row r="1890">
          <cell r="M1890" t="str">
            <v xml:space="preserve">     재     료     비</v>
          </cell>
        </row>
        <row r="1891">
          <cell r="M1891" t="str">
            <v>단  가</v>
          </cell>
        </row>
        <row r="1911">
          <cell r="M1911" t="str">
            <v xml:space="preserve"> </v>
          </cell>
        </row>
        <row r="1916">
          <cell r="M1916" t="str">
            <v xml:space="preserve">     재     료     비</v>
          </cell>
        </row>
        <row r="1917">
          <cell r="M1917" t="str">
            <v>단  가</v>
          </cell>
        </row>
        <row r="1918">
          <cell r="M1918">
            <v>66</v>
          </cell>
        </row>
        <row r="1919">
          <cell r="M1919">
            <v>66</v>
          </cell>
        </row>
        <row r="1920">
          <cell r="M1920">
            <v>151</v>
          </cell>
        </row>
        <row r="1921">
          <cell r="M1921">
            <v>151</v>
          </cell>
        </row>
        <row r="1922">
          <cell r="M1922">
            <v>682</v>
          </cell>
        </row>
        <row r="1923">
          <cell r="M1923">
            <v>682</v>
          </cell>
        </row>
        <row r="1924">
          <cell r="M1924">
            <v>0</v>
          </cell>
        </row>
        <row r="1925">
          <cell r="M1925">
            <v>0</v>
          </cell>
        </row>
        <row r="1926">
          <cell r="M1926">
            <v>201</v>
          </cell>
        </row>
        <row r="1927">
          <cell r="M1927">
            <v>201</v>
          </cell>
        </row>
        <row r="1928">
          <cell r="M1928">
            <v>524</v>
          </cell>
        </row>
        <row r="1929">
          <cell r="M1929">
            <v>524</v>
          </cell>
        </row>
        <row r="1930">
          <cell r="M1930">
            <v>96</v>
          </cell>
        </row>
        <row r="1931">
          <cell r="M1931">
            <v>96</v>
          </cell>
        </row>
        <row r="1932">
          <cell r="M1932">
            <v>219</v>
          </cell>
        </row>
        <row r="1933">
          <cell r="M1933">
            <v>219</v>
          </cell>
        </row>
        <row r="1934">
          <cell r="M1934">
            <v>344</v>
          </cell>
        </row>
        <row r="1935">
          <cell r="M1935">
            <v>344</v>
          </cell>
        </row>
        <row r="1937">
          <cell r="M1937" t="str">
            <v xml:space="preserve">     재     료     비</v>
          </cell>
        </row>
        <row r="1938">
          <cell r="M1938" t="str">
            <v>단  가</v>
          </cell>
        </row>
        <row r="1939">
          <cell r="M1939">
            <v>0</v>
          </cell>
        </row>
        <row r="1940">
          <cell r="M1940">
            <v>0</v>
          </cell>
        </row>
        <row r="1941">
          <cell r="M1941">
            <v>814</v>
          </cell>
        </row>
        <row r="1942">
          <cell r="M1942">
            <v>814</v>
          </cell>
        </row>
        <row r="1943">
          <cell r="M1943">
            <v>76</v>
          </cell>
        </row>
        <row r="1944">
          <cell r="M1944">
            <v>76</v>
          </cell>
        </row>
        <row r="1945">
          <cell r="M1945">
            <v>2554</v>
          </cell>
        </row>
        <row r="1946">
          <cell r="M1946">
            <v>2554</v>
          </cell>
        </row>
        <row r="1963">
          <cell r="M1963" t="str">
            <v xml:space="preserve"> </v>
          </cell>
        </row>
        <row r="1968">
          <cell r="M1968" t="str">
            <v xml:space="preserve">     재     료     비</v>
          </cell>
        </row>
        <row r="1969">
          <cell r="M1969" t="str">
            <v>단  가</v>
          </cell>
        </row>
        <row r="1970">
          <cell r="M1970">
            <v>66</v>
          </cell>
        </row>
        <row r="1971">
          <cell r="M1971">
            <v>66</v>
          </cell>
        </row>
        <row r="1972">
          <cell r="M1972">
            <v>682</v>
          </cell>
        </row>
        <row r="1973">
          <cell r="M1973">
            <v>682</v>
          </cell>
        </row>
        <row r="1974">
          <cell r="M1974">
            <v>1082</v>
          </cell>
        </row>
        <row r="1975">
          <cell r="M1975">
            <v>1082</v>
          </cell>
        </row>
        <row r="1976">
          <cell r="M1976">
            <v>0</v>
          </cell>
        </row>
        <row r="1977">
          <cell r="M1977">
            <v>0</v>
          </cell>
        </row>
        <row r="1978">
          <cell r="M1978">
            <v>201</v>
          </cell>
        </row>
        <row r="1979">
          <cell r="M1979">
            <v>201</v>
          </cell>
        </row>
        <row r="1980">
          <cell r="M1980">
            <v>280</v>
          </cell>
        </row>
        <row r="1981">
          <cell r="M1981">
            <v>280</v>
          </cell>
        </row>
        <row r="1982">
          <cell r="M1982">
            <v>76</v>
          </cell>
        </row>
        <row r="1983">
          <cell r="M1983">
            <v>76</v>
          </cell>
        </row>
        <row r="1984">
          <cell r="M1984">
            <v>150</v>
          </cell>
        </row>
        <row r="1985">
          <cell r="M1985">
            <v>150</v>
          </cell>
        </row>
        <row r="1986">
          <cell r="M1986">
            <v>127</v>
          </cell>
        </row>
        <row r="1987">
          <cell r="M1987">
            <v>127</v>
          </cell>
        </row>
        <row r="1989">
          <cell r="M1989" t="str">
            <v xml:space="preserve">     재     료     비</v>
          </cell>
        </row>
        <row r="1990">
          <cell r="M1990" t="str">
            <v>단  가</v>
          </cell>
        </row>
        <row r="1991">
          <cell r="M1991">
            <v>814</v>
          </cell>
        </row>
        <row r="1992">
          <cell r="M1992">
            <v>814</v>
          </cell>
        </row>
        <row r="1993">
          <cell r="M1993">
            <v>469</v>
          </cell>
        </row>
        <row r="1994">
          <cell r="M1994">
            <v>469</v>
          </cell>
        </row>
        <row r="1995">
          <cell r="M1995">
            <v>973</v>
          </cell>
        </row>
        <row r="1996">
          <cell r="M1996">
            <v>973</v>
          </cell>
        </row>
        <row r="1997">
          <cell r="M1997">
            <v>973</v>
          </cell>
        </row>
        <row r="1998">
          <cell r="M1998">
            <v>973</v>
          </cell>
        </row>
        <row r="1999">
          <cell r="M1999">
            <v>4359</v>
          </cell>
        </row>
        <row r="2000">
          <cell r="M2000">
            <v>4359</v>
          </cell>
        </row>
        <row r="2001">
          <cell r="M2001">
            <v>1785</v>
          </cell>
        </row>
        <row r="2002">
          <cell r="M2002">
            <v>1785</v>
          </cell>
        </row>
        <row r="2003">
          <cell r="M2003">
            <v>957</v>
          </cell>
        </row>
        <row r="2004">
          <cell r="M2004">
            <v>957</v>
          </cell>
        </row>
        <row r="2005">
          <cell r="M2005">
            <v>2.5710000000000002</v>
          </cell>
        </row>
        <row r="2006">
          <cell r="M2006">
            <v>2.5710000000000002</v>
          </cell>
        </row>
        <row r="2007">
          <cell r="M2007">
            <v>84</v>
          </cell>
        </row>
        <row r="2008">
          <cell r="M2008">
            <v>84</v>
          </cell>
        </row>
        <row r="2009">
          <cell r="M2009">
            <v>11064</v>
          </cell>
        </row>
        <row r="2010">
          <cell r="M2010">
            <v>11064</v>
          </cell>
        </row>
        <row r="2011">
          <cell r="M2011">
            <v>12282</v>
          </cell>
        </row>
        <row r="2012">
          <cell r="M2012">
            <v>12282</v>
          </cell>
        </row>
        <row r="2013">
          <cell r="M2013">
            <v>21753</v>
          </cell>
        </row>
        <row r="2015">
          <cell r="M2015" t="str">
            <v xml:space="preserve">     재     료     비</v>
          </cell>
        </row>
        <row r="2016">
          <cell r="M2016" t="str">
            <v>단  가</v>
          </cell>
        </row>
        <row r="2017">
          <cell r="M2017">
            <v>21753</v>
          </cell>
        </row>
        <row r="2018">
          <cell r="M2018">
            <v>37939</v>
          </cell>
        </row>
        <row r="2019">
          <cell r="M2019">
            <v>37939</v>
          </cell>
        </row>
        <row r="2020">
          <cell r="M2020">
            <v>6416</v>
          </cell>
        </row>
        <row r="2021">
          <cell r="M2021">
            <v>6416</v>
          </cell>
        </row>
        <row r="2022">
          <cell r="M2022">
            <v>1838</v>
          </cell>
        </row>
        <row r="2023">
          <cell r="M2023">
            <v>1838</v>
          </cell>
        </row>
        <row r="2024">
          <cell r="M2024">
            <v>101000</v>
          </cell>
        </row>
        <row r="2025">
          <cell r="M2025">
            <v>101000</v>
          </cell>
        </row>
        <row r="2026">
          <cell r="M2026">
            <v>154440</v>
          </cell>
        </row>
        <row r="2027">
          <cell r="M2027">
            <v>154440</v>
          </cell>
        </row>
        <row r="2028">
          <cell r="M2028">
            <v>23000</v>
          </cell>
        </row>
        <row r="2029">
          <cell r="M2029">
            <v>23000</v>
          </cell>
        </row>
        <row r="2030">
          <cell r="M2030">
            <v>17693</v>
          </cell>
        </row>
        <row r="2031">
          <cell r="M2031">
            <v>17693</v>
          </cell>
        </row>
        <row r="2032">
          <cell r="M2032">
            <v>6499</v>
          </cell>
        </row>
        <row r="2033">
          <cell r="M2033">
            <v>6499</v>
          </cell>
        </row>
        <row r="2034">
          <cell r="M2034">
            <v>2010</v>
          </cell>
        </row>
        <row r="2035">
          <cell r="M2035">
            <v>2010</v>
          </cell>
        </row>
        <row r="2036">
          <cell r="M2036">
            <v>4120</v>
          </cell>
        </row>
        <row r="2037">
          <cell r="M2037">
            <v>4120</v>
          </cell>
        </row>
        <row r="2038">
          <cell r="M2038">
            <v>500</v>
          </cell>
        </row>
        <row r="2039">
          <cell r="M2039">
            <v>500</v>
          </cell>
        </row>
        <row r="2041">
          <cell r="M2041" t="str">
            <v xml:space="preserve">     재     료     비</v>
          </cell>
        </row>
        <row r="2042">
          <cell r="M2042" t="str">
            <v>단  가</v>
          </cell>
        </row>
        <row r="2043">
          <cell r="M2043">
            <v>1935</v>
          </cell>
        </row>
        <row r="2044">
          <cell r="M2044">
            <v>1935</v>
          </cell>
        </row>
        <row r="2045">
          <cell r="M2045">
            <v>0</v>
          </cell>
        </row>
        <row r="2046">
          <cell r="M2046">
            <v>0</v>
          </cell>
        </row>
        <row r="2047">
          <cell r="M2047">
            <v>1493</v>
          </cell>
        </row>
        <row r="2048">
          <cell r="M2048">
            <v>1493</v>
          </cell>
        </row>
        <row r="2049">
          <cell r="M2049">
            <v>1613.3230314000002</v>
          </cell>
        </row>
        <row r="2050">
          <cell r="M2050">
            <v>1613.3230314000002</v>
          </cell>
        </row>
        <row r="2072">
          <cell r="M2072" t="str">
            <v xml:space="preserve">     재     료     비</v>
          </cell>
        </row>
        <row r="2073">
          <cell r="M2073" t="str">
            <v>단  가</v>
          </cell>
        </row>
        <row r="2093">
          <cell r="M2093" t="str">
            <v xml:space="preserve"> </v>
          </cell>
        </row>
        <row r="2098">
          <cell r="M2098" t="str">
            <v xml:space="preserve">     재     료     비</v>
          </cell>
        </row>
        <row r="2099">
          <cell r="M2099" t="str">
            <v>단  가</v>
          </cell>
        </row>
        <row r="2100">
          <cell r="M2100">
            <v>66</v>
          </cell>
        </row>
        <row r="2101">
          <cell r="M2101">
            <v>66</v>
          </cell>
        </row>
        <row r="2102">
          <cell r="M2102">
            <v>151</v>
          </cell>
        </row>
        <row r="2103">
          <cell r="M2103">
            <v>151</v>
          </cell>
        </row>
        <row r="2104">
          <cell r="M2104">
            <v>0</v>
          </cell>
        </row>
        <row r="2105">
          <cell r="M2105">
            <v>0</v>
          </cell>
        </row>
        <row r="2106">
          <cell r="M2106">
            <v>0</v>
          </cell>
        </row>
        <row r="2107">
          <cell r="M2107">
            <v>0</v>
          </cell>
        </row>
        <row r="2108">
          <cell r="M2108">
            <v>524</v>
          </cell>
        </row>
        <row r="2109">
          <cell r="M2109">
            <v>524</v>
          </cell>
        </row>
        <row r="2110">
          <cell r="M2110">
            <v>96</v>
          </cell>
        </row>
        <row r="2111">
          <cell r="M2111">
            <v>96</v>
          </cell>
        </row>
        <row r="2112">
          <cell r="M2112">
            <v>219</v>
          </cell>
        </row>
        <row r="2113">
          <cell r="M2113">
            <v>219</v>
          </cell>
        </row>
        <row r="2114">
          <cell r="M2114">
            <v>344</v>
          </cell>
        </row>
        <row r="2115">
          <cell r="M2115">
            <v>344</v>
          </cell>
        </row>
        <row r="2116">
          <cell r="M2116">
            <v>814</v>
          </cell>
        </row>
        <row r="2117">
          <cell r="M2117">
            <v>814</v>
          </cell>
        </row>
        <row r="2119">
          <cell r="M2119" t="str">
            <v xml:space="preserve">     재     료     비</v>
          </cell>
        </row>
        <row r="2120">
          <cell r="M2120" t="str">
            <v>단  가</v>
          </cell>
        </row>
        <row r="2121">
          <cell r="M2121">
            <v>76</v>
          </cell>
        </row>
        <row r="2122">
          <cell r="M2122">
            <v>76</v>
          </cell>
        </row>
        <row r="2145">
          <cell r="M2145" t="str">
            <v xml:space="preserve"> </v>
          </cell>
        </row>
        <row r="2150">
          <cell r="M2150" t="str">
            <v xml:space="preserve">     재     료     비</v>
          </cell>
        </row>
        <row r="2151">
          <cell r="M2151" t="str">
            <v>단  가</v>
          </cell>
        </row>
        <row r="2152">
          <cell r="M2152">
            <v>66</v>
          </cell>
        </row>
        <row r="2153">
          <cell r="M2153">
            <v>66</v>
          </cell>
        </row>
        <row r="2154">
          <cell r="M2154">
            <v>0</v>
          </cell>
        </row>
        <row r="2155">
          <cell r="M2155">
            <v>0</v>
          </cell>
        </row>
        <row r="2156">
          <cell r="M2156">
            <v>76</v>
          </cell>
        </row>
        <row r="2157">
          <cell r="M2157">
            <v>76</v>
          </cell>
        </row>
        <row r="2158">
          <cell r="M2158">
            <v>150</v>
          </cell>
        </row>
        <row r="2159">
          <cell r="M2159">
            <v>150</v>
          </cell>
        </row>
        <row r="2160">
          <cell r="M2160">
            <v>127</v>
          </cell>
        </row>
        <row r="2161">
          <cell r="M2161">
            <v>127</v>
          </cell>
        </row>
        <row r="2162">
          <cell r="M2162">
            <v>814</v>
          </cell>
        </row>
        <row r="2163">
          <cell r="M2163">
            <v>814</v>
          </cell>
        </row>
        <row r="2164">
          <cell r="M2164">
            <v>469</v>
          </cell>
        </row>
        <row r="2165">
          <cell r="M2165">
            <v>469</v>
          </cell>
        </row>
        <row r="2166">
          <cell r="M2166">
            <v>973</v>
          </cell>
        </row>
        <row r="2167">
          <cell r="M2167">
            <v>973</v>
          </cell>
        </row>
        <row r="2168">
          <cell r="M2168">
            <v>973</v>
          </cell>
        </row>
        <row r="2169">
          <cell r="M2169">
            <v>973</v>
          </cell>
        </row>
        <row r="2171">
          <cell r="M2171" t="str">
            <v xml:space="preserve">     재     료     비</v>
          </cell>
        </row>
        <row r="2172">
          <cell r="M2172" t="str">
            <v>단  가</v>
          </cell>
        </row>
        <row r="2173">
          <cell r="M2173">
            <v>4359</v>
          </cell>
        </row>
        <row r="2174">
          <cell r="M2174">
            <v>1613.3230314000002</v>
          </cell>
        </row>
        <row r="2175">
          <cell r="M2175">
            <v>2.5710000000000002</v>
          </cell>
        </row>
        <row r="2176">
          <cell r="M2176">
            <v>2.5710000000000002</v>
          </cell>
        </row>
        <row r="2177">
          <cell r="M2177">
            <v>84</v>
          </cell>
        </row>
        <row r="2178">
          <cell r="M2178">
            <v>84</v>
          </cell>
        </row>
        <row r="2179">
          <cell r="M2179">
            <v>11064</v>
          </cell>
        </row>
        <row r="2180">
          <cell r="M2180">
            <v>11064</v>
          </cell>
        </row>
        <row r="2181">
          <cell r="M2181">
            <v>12282</v>
          </cell>
        </row>
        <row r="2182">
          <cell r="M2182">
            <v>12282</v>
          </cell>
        </row>
        <row r="2183">
          <cell r="M2183">
            <v>21753</v>
          </cell>
        </row>
        <row r="2184">
          <cell r="M2184">
            <v>21753</v>
          </cell>
        </row>
        <row r="2185">
          <cell r="M2185">
            <v>37939</v>
          </cell>
        </row>
        <row r="2186">
          <cell r="M2186">
            <v>37939</v>
          </cell>
        </row>
        <row r="2187">
          <cell r="M2187">
            <v>157000</v>
          </cell>
        </row>
        <row r="2188">
          <cell r="M2188">
            <v>157000</v>
          </cell>
        </row>
        <row r="2189">
          <cell r="M2189">
            <v>154440</v>
          </cell>
        </row>
        <row r="2190">
          <cell r="M2190">
            <v>154440</v>
          </cell>
        </row>
        <row r="2191">
          <cell r="M2191">
            <v>23000</v>
          </cell>
        </row>
        <row r="2192">
          <cell r="M2192">
            <v>23000</v>
          </cell>
        </row>
        <row r="2193">
          <cell r="M2193">
            <v>17693</v>
          </cell>
        </row>
        <row r="2194">
          <cell r="M2194">
            <v>17693</v>
          </cell>
        </row>
        <row r="2195">
          <cell r="M2195">
            <v>1838</v>
          </cell>
        </row>
        <row r="2197">
          <cell r="M2197" t="str">
            <v xml:space="preserve">     재     료     비</v>
          </cell>
        </row>
        <row r="2198">
          <cell r="M2198" t="str">
            <v>단  가</v>
          </cell>
        </row>
        <row r="2199">
          <cell r="M2199">
            <v>1838</v>
          </cell>
        </row>
        <row r="2200">
          <cell r="M2200">
            <v>2010</v>
          </cell>
        </row>
        <row r="2201">
          <cell r="M2201">
            <v>2010</v>
          </cell>
        </row>
        <row r="2202">
          <cell r="M2202">
            <v>4120</v>
          </cell>
        </row>
        <row r="2203">
          <cell r="M2203">
            <v>4120</v>
          </cell>
        </row>
        <row r="2204">
          <cell r="M2204">
            <v>500</v>
          </cell>
        </row>
        <row r="2205">
          <cell r="M2205">
            <v>500</v>
          </cell>
        </row>
        <row r="2206">
          <cell r="M2206">
            <v>1493</v>
          </cell>
        </row>
        <row r="2207">
          <cell r="M2207">
            <v>1493</v>
          </cell>
        </row>
        <row r="2228">
          <cell r="M2228" t="str">
            <v xml:space="preserve">     재     료     비</v>
          </cell>
        </row>
        <row r="2229">
          <cell r="M2229" t="str">
            <v>단  가</v>
          </cell>
        </row>
        <row r="2249">
          <cell r="M2249" t="str">
            <v xml:space="preserve"> </v>
          </cell>
        </row>
        <row r="2254">
          <cell r="M2254" t="str">
            <v xml:space="preserve">     재     료     비</v>
          </cell>
        </row>
        <row r="2255">
          <cell r="M2255" t="str">
            <v>단  가</v>
          </cell>
        </row>
        <row r="2256">
          <cell r="M2256">
            <v>66</v>
          </cell>
        </row>
        <row r="2257">
          <cell r="M2257">
            <v>66</v>
          </cell>
        </row>
        <row r="2258">
          <cell r="M2258">
            <v>682</v>
          </cell>
        </row>
        <row r="2259">
          <cell r="M2259">
            <v>682</v>
          </cell>
        </row>
        <row r="2260">
          <cell r="M2260">
            <v>1082</v>
          </cell>
        </row>
        <row r="2261">
          <cell r="M2261">
            <v>1082</v>
          </cell>
        </row>
        <row r="2262">
          <cell r="M2262">
            <v>0</v>
          </cell>
        </row>
        <row r="2263">
          <cell r="M2263">
            <v>0</v>
          </cell>
        </row>
        <row r="2264">
          <cell r="M2264">
            <v>201</v>
          </cell>
        </row>
        <row r="2265">
          <cell r="M2265">
            <v>201</v>
          </cell>
        </row>
        <row r="2266">
          <cell r="M2266">
            <v>280</v>
          </cell>
        </row>
        <row r="2267">
          <cell r="M2267">
            <v>280</v>
          </cell>
        </row>
        <row r="2268">
          <cell r="M2268">
            <v>0</v>
          </cell>
        </row>
        <row r="2269">
          <cell r="M2269">
            <v>0</v>
          </cell>
        </row>
        <row r="2270">
          <cell r="M2270">
            <v>524</v>
          </cell>
        </row>
        <row r="2271">
          <cell r="M2271">
            <v>524</v>
          </cell>
        </row>
        <row r="2272">
          <cell r="M2272">
            <v>96</v>
          </cell>
        </row>
        <row r="2273">
          <cell r="M2273">
            <v>96</v>
          </cell>
        </row>
        <row r="2275">
          <cell r="M2275" t="str">
            <v xml:space="preserve">     재     료     비</v>
          </cell>
        </row>
        <row r="2276">
          <cell r="M2276" t="str">
            <v>단  가</v>
          </cell>
        </row>
        <row r="2277">
          <cell r="M2277">
            <v>219</v>
          </cell>
        </row>
        <row r="2278">
          <cell r="M2278">
            <v>219</v>
          </cell>
        </row>
        <row r="2279">
          <cell r="M2279">
            <v>344</v>
          </cell>
        </row>
        <row r="2280">
          <cell r="M2280">
            <v>344</v>
          </cell>
        </row>
        <row r="2281">
          <cell r="M2281">
            <v>814</v>
          </cell>
        </row>
        <row r="2282">
          <cell r="M2282">
            <v>814</v>
          </cell>
        </row>
        <row r="2283">
          <cell r="M2283">
            <v>76</v>
          </cell>
        </row>
        <row r="2284">
          <cell r="M2284">
            <v>76</v>
          </cell>
        </row>
        <row r="2285">
          <cell r="M2285">
            <v>2554</v>
          </cell>
        </row>
        <row r="2286">
          <cell r="M2286">
            <v>2554</v>
          </cell>
        </row>
        <row r="2301">
          <cell r="M2301" t="str">
            <v xml:space="preserve"> </v>
          </cell>
        </row>
        <row r="2306">
          <cell r="M2306" t="str">
            <v xml:space="preserve">     재     료     비</v>
          </cell>
        </row>
        <row r="2307">
          <cell r="M2307" t="str">
            <v>단  가</v>
          </cell>
        </row>
        <row r="2308">
          <cell r="M2308">
            <v>66</v>
          </cell>
        </row>
        <row r="2309">
          <cell r="M2309">
            <v>66</v>
          </cell>
        </row>
        <row r="2310">
          <cell r="M2310">
            <v>0</v>
          </cell>
        </row>
        <row r="2311">
          <cell r="M2311">
            <v>0</v>
          </cell>
        </row>
        <row r="2312">
          <cell r="M2312">
            <v>76</v>
          </cell>
        </row>
        <row r="2313">
          <cell r="M2313">
            <v>76</v>
          </cell>
        </row>
        <row r="2314">
          <cell r="M2314">
            <v>150</v>
          </cell>
        </row>
        <row r="2315">
          <cell r="M2315">
            <v>150</v>
          </cell>
        </row>
        <row r="2316">
          <cell r="M2316">
            <v>127</v>
          </cell>
        </row>
        <row r="2317">
          <cell r="M2317">
            <v>127</v>
          </cell>
        </row>
        <row r="2318">
          <cell r="M2318">
            <v>814</v>
          </cell>
        </row>
        <row r="2319">
          <cell r="M2319">
            <v>814</v>
          </cell>
        </row>
        <row r="2320">
          <cell r="M2320">
            <v>469</v>
          </cell>
        </row>
        <row r="2321">
          <cell r="M2321">
            <v>469</v>
          </cell>
        </row>
        <row r="2322">
          <cell r="M2322">
            <v>973</v>
          </cell>
        </row>
        <row r="2323">
          <cell r="M2323">
            <v>973</v>
          </cell>
        </row>
        <row r="2324">
          <cell r="M2324">
            <v>973</v>
          </cell>
        </row>
        <row r="2325">
          <cell r="M2325">
            <v>973</v>
          </cell>
        </row>
        <row r="2326">
          <cell r="M2326">
            <v>4359</v>
          </cell>
        </row>
        <row r="2328">
          <cell r="M2328" t="str">
            <v xml:space="preserve">     재     료     비</v>
          </cell>
        </row>
        <row r="2329">
          <cell r="M2329" t="str">
            <v>단  가</v>
          </cell>
        </row>
        <row r="2330">
          <cell r="M2330">
            <v>1613.3230314000002</v>
          </cell>
        </row>
        <row r="2331">
          <cell r="M2331">
            <v>2.5710000000000002</v>
          </cell>
        </row>
        <row r="2332">
          <cell r="M2332">
            <v>2.5710000000000002</v>
          </cell>
        </row>
        <row r="2333">
          <cell r="M2333">
            <v>84</v>
          </cell>
        </row>
        <row r="2334">
          <cell r="M2334">
            <v>84</v>
          </cell>
        </row>
        <row r="2335">
          <cell r="M2335">
            <v>11064</v>
          </cell>
        </row>
        <row r="2336">
          <cell r="M2336">
            <v>11064</v>
          </cell>
        </row>
        <row r="2337">
          <cell r="M2337">
            <v>12282</v>
          </cell>
        </row>
        <row r="2338">
          <cell r="M2338">
            <v>12282</v>
          </cell>
        </row>
        <row r="2339">
          <cell r="M2339">
            <v>21753</v>
          </cell>
        </row>
        <row r="2340">
          <cell r="M2340">
            <v>21753</v>
          </cell>
        </row>
        <row r="2341">
          <cell r="M2341">
            <v>6416</v>
          </cell>
        </row>
        <row r="2342">
          <cell r="M2342">
            <v>6416</v>
          </cell>
        </row>
        <row r="2343">
          <cell r="M2343">
            <v>1838</v>
          </cell>
        </row>
        <row r="2344">
          <cell r="M2344">
            <v>1838</v>
          </cell>
        </row>
        <row r="2345">
          <cell r="M2345">
            <v>101000</v>
          </cell>
        </row>
        <row r="2346">
          <cell r="M2346">
            <v>101000</v>
          </cell>
        </row>
        <row r="2347">
          <cell r="M2347">
            <v>154440</v>
          </cell>
        </row>
        <row r="2348">
          <cell r="M2348">
            <v>154440</v>
          </cell>
        </row>
        <row r="2349">
          <cell r="M2349">
            <v>23000</v>
          </cell>
        </row>
        <row r="2350">
          <cell r="M2350">
            <v>23000</v>
          </cell>
        </row>
        <row r="2351">
          <cell r="M2351">
            <v>21879</v>
          </cell>
        </row>
        <row r="2352">
          <cell r="M2352">
            <v>21879</v>
          </cell>
        </row>
        <row r="2353">
          <cell r="M2353">
            <v>17693</v>
          </cell>
        </row>
        <row r="2355">
          <cell r="M2355" t="str">
            <v xml:space="preserve">     재     료     비</v>
          </cell>
        </row>
        <row r="2356">
          <cell r="M2356" t="str">
            <v>단  가</v>
          </cell>
        </row>
        <row r="2357">
          <cell r="M2357">
            <v>17693</v>
          </cell>
        </row>
        <row r="2358">
          <cell r="M2358">
            <v>2010</v>
          </cell>
        </row>
        <row r="2359">
          <cell r="M2359">
            <v>2010</v>
          </cell>
        </row>
        <row r="2360">
          <cell r="M2360">
            <v>4120</v>
          </cell>
        </row>
        <row r="2361">
          <cell r="M2361">
            <v>4120</v>
          </cell>
        </row>
        <row r="2362">
          <cell r="M2362">
            <v>1493</v>
          </cell>
        </row>
        <row r="2363">
          <cell r="M2363">
            <v>1493</v>
          </cell>
        </row>
        <row r="2381">
          <cell r="M2381" t="str">
            <v xml:space="preserve"> </v>
          </cell>
        </row>
        <row r="2386">
          <cell r="M2386" t="str">
            <v xml:space="preserve">     재     료     비</v>
          </cell>
        </row>
        <row r="2387">
          <cell r="M2387" t="str">
            <v>단  가</v>
          </cell>
        </row>
        <row r="2388">
          <cell r="M2388">
            <v>66</v>
          </cell>
        </row>
        <row r="2389">
          <cell r="M2389">
            <v>66</v>
          </cell>
        </row>
        <row r="2390">
          <cell r="M2390">
            <v>76</v>
          </cell>
        </row>
        <row r="2391">
          <cell r="M2391">
            <v>76</v>
          </cell>
        </row>
        <row r="2392">
          <cell r="M2392">
            <v>469</v>
          </cell>
        </row>
        <row r="2393">
          <cell r="M2393">
            <v>469</v>
          </cell>
        </row>
        <row r="2394">
          <cell r="M2394">
            <v>973</v>
          </cell>
        </row>
        <row r="2395">
          <cell r="M2395">
            <v>973</v>
          </cell>
        </row>
        <row r="2396">
          <cell r="M2396">
            <v>1613.3230314000002</v>
          </cell>
        </row>
        <row r="2397">
          <cell r="M2397">
            <v>1613.3230314000002</v>
          </cell>
        </row>
        <row r="2398">
          <cell r="M2398">
            <v>2.5710000000000002</v>
          </cell>
        </row>
        <row r="2399">
          <cell r="M2399">
            <v>2.5710000000000002</v>
          </cell>
        </row>
        <row r="2400">
          <cell r="M2400">
            <v>4120</v>
          </cell>
        </row>
        <row r="2401">
          <cell r="M2401">
            <v>4120</v>
          </cell>
        </row>
        <row r="2402">
          <cell r="M2402">
            <v>2010</v>
          </cell>
        </row>
        <row r="2403">
          <cell r="M2403">
            <v>2010</v>
          </cell>
        </row>
        <row r="2412">
          <cell r="M2412" t="str">
            <v xml:space="preserve">     재     료     비</v>
          </cell>
        </row>
        <row r="2413">
          <cell r="M2413" t="str">
            <v>단  가</v>
          </cell>
        </row>
        <row r="2433">
          <cell r="M2433" t="str">
            <v xml:space="preserve"> </v>
          </cell>
        </row>
        <row r="2438">
          <cell r="M2438" t="str">
            <v xml:space="preserve">     재     료     비</v>
          </cell>
        </row>
        <row r="2439">
          <cell r="M2439" t="str">
            <v>단  가</v>
          </cell>
        </row>
        <row r="2440">
          <cell r="M2440">
            <v>221173</v>
          </cell>
        </row>
        <row r="2441">
          <cell r="M2441">
            <v>221173</v>
          </cell>
        </row>
        <row r="2442">
          <cell r="M2442">
            <v>232381</v>
          </cell>
        </row>
        <row r="2443">
          <cell r="M2443">
            <v>232381</v>
          </cell>
        </row>
        <row r="2444">
          <cell r="M2444">
            <v>256326</v>
          </cell>
        </row>
        <row r="2445">
          <cell r="M2445">
            <v>256326</v>
          </cell>
        </row>
        <row r="2446">
          <cell r="M2446">
            <v>266194</v>
          </cell>
        </row>
        <row r="2447">
          <cell r="M2447">
            <v>266194</v>
          </cell>
        </row>
        <row r="2459">
          <cell r="M2459" t="str">
            <v xml:space="preserve"> </v>
          </cell>
        </row>
        <row r="2464">
          <cell r="M2464" t="str">
            <v xml:space="preserve">     재     료     비</v>
          </cell>
        </row>
        <row r="2465">
          <cell r="M2465" t="str">
            <v>단  가</v>
          </cell>
        </row>
        <row r="2466">
          <cell r="M2466">
            <v>221173</v>
          </cell>
        </row>
        <row r="2467">
          <cell r="M2467">
            <v>221173</v>
          </cell>
        </row>
        <row r="2468">
          <cell r="M2468">
            <v>232381</v>
          </cell>
        </row>
        <row r="2469">
          <cell r="M2469">
            <v>232381</v>
          </cell>
        </row>
        <row r="2470">
          <cell r="M2470">
            <v>266194</v>
          </cell>
        </row>
        <row r="2471">
          <cell r="M2471">
            <v>266194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평자재단가"/>
      <sheetName val="수자재단가"/>
      <sheetName val="수자재단위당"/>
      <sheetName val="수자재산출"/>
      <sheetName val="평자재단위당"/>
      <sheetName val="평자재산출"/>
      <sheetName val="중기일람"/>
      <sheetName val="중기"/>
      <sheetName val="자재운반"/>
      <sheetName val="자재운반도"/>
      <sheetName val="단가"/>
      <sheetName val="작성개요"/>
      <sheetName val="시중노임단가"/>
      <sheetName val="N賃率-職"/>
      <sheetName val="sw1"/>
      <sheetName val="NOMUBI"/>
      <sheetName val="공사비"/>
      <sheetName val="직재"/>
      <sheetName val="Dan1"/>
      <sheetName val="J直材4"/>
      <sheetName val="일위대가"/>
      <sheetName val="cable산출"/>
      <sheetName val="인건-측정"/>
      <sheetName val="I一般比"/>
    </sheetNames>
    <sheetDataSet>
      <sheetData sheetId="0">
        <row r="44">
          <cell r="A44">
            <v>807</v>
          </cell>
          <cell r="B44" t="str">
            <v>6. 기초모래</v>
          </cell>
          <cell r="E44">
            <v>1</v>
          </cell>
          <cell r="F44" t="str">
            <v>㎥</v>
          </cell>
          <cell r="H44">
            <v>24815</v>
          </cell>
          <cell r="J44">
            <v>8175</v>
          </cell>
          <cell r="L44">
            <v>12877</v>
          </cell>
          <cell r="N44">
            <v>3763</v>
          </cell>
        </row>
      </sheetData>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입찰안"/>
      <sheetName val="실행"/>
      <sheetName val="관리"/>
      <sheetName val="표지"/>
      <sheetName val="총괄표"/>
      <sheetName val="집계표"/>
      <sheetName val="내역"/>
      <sheetName val="적격"/>
      <sheetName val="적정"/>
      <sheetName val="평가"/>
      <sheetName val="조사"/>
      <sheetName val="견적"/>
      <sheetName val="견적내역"/>
      <sheetName val="합의서"/>
      <sheetName val="총괄표(설계)"/>
      <sheetName val="내역(설계)"/>
      <sheetName val="차액보증"/>
      <sheetName val="용소리교"/>
      <sheetName val="실행철강하도"/>
      <sheetName val="내역서"/>
      <sheetName val="관급"/>
      <sheetName val="#REF"/>
      <sheetName val="6PILE  (돌출)"/>
      <sheetName val="1.수인터널"/>
      <sheetName val="2공구산출내역"/>
      <sheetName val="I一般比"/>
      <sheetName val="기계경비"/>
      <sheetName val="적용토목"/>
      <sheetName val="sw1"/>
      <sheetName val="월별수입"/>
      <sheetName val="기아대교"/>
      <sheetName val="1F"/>
      <sheetName val="인사자료총집계"/>
      <sheetName val="토목주소"/>
      <sheetName val="프랜트면허"/>
      <sheetName val="1.취수장"/>
      <sheetName val="s"/>
      <sheetName val="품셈TABLE"/>
      <sheetName val="설직재-1"/>
      <sheetName val="일위"/>
      <sheetName val="N賃率-職"/>
      <sheetName val="동원인원계획표"/>
      <sheetName val="9GNG운반"/>
      <sheetName val="전국현황"/>
      <sheetName val="건축원가"/>
      <sheetName val="J直材4"/>
      <sheetName val="전선 및 전선관"/>
      <sheetName val="패널"/>
      <sheetName val="Sheet3"/>
      <sheetName val="횡배수관토공수량"/>
      <sheetName val="도급FORM"/>
      <sheetName val="단가비교표_공통1"/>
      <sheetName val="BID"/>
      <sheetName val="설계내역서"/>
      <sheetName val="설계"/>
      <sheetName val="점수확인"/>
      <sheetName val="변압기 및 발전기 용량"/>
      <sheetName val="단가"/>
      <sheetName val="정렬"/>
      <sheetName val="하도계약반영"/>
      <sheetName val="원가"/>
      <sheetName val="준공조서갑지"/>
      <sheetName val="토공"/>
      <sheetName val="산출내역서"/>
      <sheetName val="98수문일위"/>
      <sheetName val="을지"/>
      <sheetName val="1호맨홀수량산출"/>
      <sheetName val="일위대가"/>
      <sheetName val="본공사"/>
      <sheetName val="8.PILE  (돌출)"/>
      <sheetName val="참조자료"/>
      <sheetName val="견적사양비교표"/>
      <sheetName val="당진1,2호기전선관설치및접지4차공사내역서-을지"/>
      <sheetName val="공사설명서"/>
      <sheetName val="토공사"/>
      <sheetName val="일위대가(계측기설치)"/>
      <sheetName val="JUCKEYK"/>
      <sheetName val="업무"/>
      <sheetName val="기본단가"/>
      <sheetName val="70%"/>
      <sheetName val="총공사내역서"/>
      <sheetName val="공정코드"/>
      <sheetName val="설 계"/>
      <sheetName val="집계표(건축전기)"/>
      <sheetName val="일위대가(가설)"/>
      <sheetName val="용산1(해보)"/>
      <sheetName val="(실사조정)총괄"/>
      <sheetName val="원본(갑지)"/>
      <sheetName val="입찰보고"/>
      <sheetName val="산출내역서집계표"/>
      <sheetName val="기초공"/>
      <sheetName val="기둥(원형)"/>
      <sheetName val="98NS-N"/>
      <sheetName val="조명시설"/>
      <sheetName val="금호"/>
      <sheetName val="현대물량"/>
      <sheetName val="NOMUBI"/>
      <sheetName val="배수관연장산출서"/>
      <sheetName val="Sheet1"/>
      <sheetName val="1차 내역서"/>
      <sheetName val="공종별집계표"/>
      <sheetName val="견적서"/>
      <sheetName val="할증 "/>
      <sheetName val="대공종"/>
      <sheetName val="점수계산1-2"/>
      <sheetName val="기성2"/>
      <sheetName val="시멘트"/>
      <sheetName val="협조전"/>
      <sheetName val="BSD (2)"/>
      <sheetName val="Total"/>
      <sheetName val="산3_4"/>
      <sheetName val="SCH"/>
      <sheetName val="수자재단위당"/>
      <sheetName val="수량산출"/>
      <sheetName val="노임산재"/>
      <sheetName val="대비"/>
      <sheetName val="터파기및재료"/>
      <sheetName val="JJ"/>
      <sheetName val="총괄-1"/>
      <sheetName val="도급"/>
      <sheetName val="미장"/>
      <sheetName val="특수선일위대가"/>
      <sheetName val="10-3월별수입"/>
      <sheetName val="8-1차이내역"/>
      <sheetName val="내역표지"/>
      <sheetName val="분전반"/>
      <sheetName val="잡철물"/>
      <sheetName val="EJ"/>
      <sheetName val="실행(ALT1)"/>
      <sheetName val="전기실-1"/>
      <sheetName val="갑지"/>
      <sheetName val="교통대책내역"/>
      <sheetName val="간접경상비"/>
      <sheetName val="광통신 견적내역서1"/>
      <sheetName val="평3"/>
      <sheetName val="자재표"/>
      <sheetName val="손익분석"/>
      <sheetName val="투찰(하수)"/>
      <sheetName val="당초"/>
      <sheetName val="unit 4"/>
      <sheetName val="1,2공구원가계산서"/>
      <sheetName val="1공구산출내역서"/>
      <sheetName val="단가표"/>
      <sheetName val="Customer Databas"/>
      <sheetName val="CTEMCOST"/>
      <sheetName val="공사개요"/>
      <sheetName val="조명율표"/>
      <sheetName val="Y-WORK"/>
      <sheetName val="자재co"/>
      <sheetName val="앵커구조계산"/>
      <sheetName val="토목내역서"/>
      <sheetName val="지구단위계획"/>
      <sheetName val="단가목록"/>
      <sheetName val="식재일위대가"/>
      <sheetName val="내역서2안"/>
      <sheetName val="일위대가표"/>
      <sheetName val="골조시행"/>
      <sheetName val="원가계산서"/>
      <sheetName val="TYPE-A"/>
      <sheetName val="정부노임단가"/>
      <sheetName val="DATE"/>
      <sheetName val="직노"/>
      <sheetName val="3차준공"/>
      <sheetName val="경비_원본"/>
      <sheetName val="노임단가"/>
      <sheetName val="조경"/>
      <sheetName val="수문일1"/>
      <sheetName val="하조서"/>
      <sheetName val="옥외"/>
      <sheetName val="준검 내역서"/>
      <sheetName val="소야공정계획표"/>
      <sheetName val="시중노임단가"/>
      <sheetName val="일위대가1"/>
      <sheetName val="종배수관"/>
      <sheetName val="골조"/>
      <sheetName val="항목등록"/>
      <sheetName val="wall"/>
      <sheetName val="Front"/>
      <sheetName val="전신환매도율"/>
      <sheetName val="노임"/>
      <sheetName val="실행내역"/>
      <sheetName val="약품공급2"/>
      <sheetName val="품목"/>
      <sheetName val="품셈표"/>
      <sheetName val="원가계산"/>
      <sheetName val="ABUT수량-A1"/>
      <sheetName val="돈암사업"/>
      <sheetName val="동원인원"/>
      <sheetName val="공정분류"/>
      <sheetName val="코드표"/>
      <sheetName val="CalcuSheet"/>
      <sheetName val="전체기준Data"/>
      <sheetName val="요율"/>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sheetData sheetId="186"/>
      <sheetData sheetId="187"/>
      <sheetData sheetId="188" refreshError="1"/>
      <sheetData sheetId="189" refreshError="1"/>
      <sheetData sheetId="190" refreshError="1"/>
      <sheetData sheetId="191" refreshError="1"/>
      <sheetData sheetId="192" refreshError="1"/>
      <sheetData sheetId="193"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경산"/>
      <sheetName val="N賃率-職"/>
      <sheetName val="단가산출"/>
      <sheetName val="내역서"/>
      <sheetName val="철거산출근거"/>
      <sheetName val="I一般比"/>
      <sheetName val="설직재-1"/>
      <sheetName val="인건비"/>
      <sheetName val="원본(갑지)"/>
      <sheetName val="명세서"/>
      <sheetName val="단"/>
      <sheetName val="연부97-1"/>
      <sheetName val="전신환매도율"/>
      <sheetName val="사당"/>
      <sheetName val="현지검측내역"/>
      <sheetName val="1.수인터널"/>
      <sheetName val="전체"/>
      <sheetName val="ABUT수량-A1"/>
      <sheetName val="물가"/>
      <sheetName val="일위"/>
      <sheetName val="⑻동원인원산출서⑧"/>
      <sheetName val="배수설비"/>
      <sheetName val="공정집계_국별"/>
      <sheetName val="원가 (2)"/>
      <sheetName val="신호등일위대가"/>
      <sheetName val="1,2공구원가계산서"/>
      <sheetName val="2공구산출내역"/>
      <sheetName val="1공구산출내역서"/>
      <sheetName val="노무비 근거"/>
      <sheetName val="토적표"/>
      <sheetName val="선급금신청서"/>
      <sheetName val="직재"/>
      <sheetName val="C-직노1"/>
      <sheetName val="입찰안"/>
      <sheetName val="노임"/>
      <sheetName val="96갑지"/>
      <sheetName val="건축내역"/>
      <sheetName val="20관리비율"/>
      <sheetName val="일위대가(가설)"/>
      <sheetName val="입력"/>
      <sheetName val="C-노임단가"/>
      <sheetName val="노임단가"/>
      <sheetName val="원가계산서"/>
      <sheetName val="제직재"/>
      <sheetName val="금호"/>
      <sheetName val="직노"/>
      <sheetName val="DATE"/>
      <sheetName val="Sheet5"/>
      <sheetName val="날개벽"/>
      <sheetName val="3.1내역서(VDS)"/>
      <sheetName val="수량집계"/>
      <sheetName val="총괄집계표"/>
      <sheetName val="Sheet14"/>
      <sheetName val="Sheet13"/>
      <sheetName val="내역서2안"/>
      <sheetName val="COPING"/>
      <sheetName val="DATA"/>
      <sheetName val="한강운반비"/>
      <sheetName val="수량산출"/>
      <sheetName val="danga"/>
      <sheetName val="ilch"/>
      <sheetName val="정부노임단가"/>
      <sheetName val="낙찰표"/>
      <sheetName val="집계표"/>
      <sheetName val="RFP견적물량(60%)"/>
      <sheetName val="일위대가"/>
      <sheetName val="구의33고"/>
      <sheetName val="노임조서"/>
      <sheetName val="#REF"/>
      <sheetName val="단가조사"/>
      <sheetName val="설계명세서"/>
      <sheetName val="9GNG운반"/>
      <sheetName val="소요자재"/>
      <sheetName val="일위대가목록"/>
      <sheetName val="G.R300경비"/>
      <sheetName val="관급_File"/>
      <sheetName val="기본일위"/>
      <sheetName val="2"/>
      <sheetName val="C3"/>
      <sheetName val="일위대가표"/>
      <sheetName val="이월가격"/>
      <sheetName val="인구"/>
      <sheetName val="환경평가"/>
      <sheetName val="일위(설)"/>
      <sheetName val="공량산출서"/>
      <sheetName val="인트라넷시스템근거"/>
      <sheetName val="노무비_근거"/>
      <sheetName val="단가"/>
      <sheetName val="단위단가"/>
      <sheetName val="sheet1"/>
      <sheetName val="간접재료비산출표-27-30"/>
      <sheetName val="TANK견적대지"/>
      <sheetName val="공량산출근거서"/>
      <sheetName val="소야공정계획표"/>
      <sheetName val="자재단가비교표"/>
      <sheetName val="일위대가목차"/>
      <sheetName val="공종코드"/>
      <sheetName val="노무비_근거1"/>
      <sheetName val="원가_(2)"/>
      <sheetName val="1_수인터널"/>
      <sheetName val="3_1내역서(VDS)"/>
      <sheetName val="실행철강하도"/>
      <sheetName val="전기공사일위대가"/>
      <sheetName val="4.장비손료"/>
      <sheetName val="세부내역서"/>
      <sheetName val="일위단가"/>
      <sheetName val="Data Vol"/>
      <sheetName val="bid"/>
      <sheetName val="기본DATA"/>
      <sheetName val="자재단가표"/>
      <sheetName val="설계서"/>
      <sheetName val="관급자재"/>
      <sheetName val="기타 정보통신공사"/>
      <sheetName val="저"/>
      <sheetName val="연결관암거"/>
      <sheetName val="감가상각"/>
      <sheetName val="시화점실행"/>
      <sheetName val="환율change"/>
      <sheetName val="내역"/>
      <sheetName val="유기공정"/>
      <sheetName val="이월"/>
      <sheetName val="산출내역서"/>
      <sheetName val="민속촌메뉴"/>
      <sheetName val="Galaxy 소비자가격표"/>
      <sheetName val="2F 회의실견적(5_14 일대)"/>
      <sheetName val="BSD (2)"/>
      <sheetName val="A-4"/>
      <sheetName val="소비자가"/>
      <sheetName val="TABLE"/>
      <sheetName val="원형맨홀수량"/>
      <sheetName val="정SW(원)"/>
      <sheetName val="Sheet2"/>
      <sheetName val="공통부대비"/>
      <sheetName val="2F 회의실견적_5_14 일대_"/>
      <sheetName val="일위대가(4층원격)"/>
      <sheetName val="내역서(총)"/>
      <sheetName val="부대내역"/>
      <sheetName val="단가조사서"/>
      <sheetName val="Y-WORK"/>
      <sheetName val="DATA1"/>
      <sheetName val="Customer Databas"/>
      <sheetName val="을"/>
      <sheetName val="Macro(전기)"/>
      <sheetName val="3BL공동구 수량"/>
      <sheetName val="갑지(추정)"/>
      <sheetName val="차액보증"/>
      <sheetName val="단가표 "/>
      <sheetName val="공사현황"/>
      <sheetName val="을지"/>
      <sheetName val="도급예산내역서봉투"/>
      <sheetName val="공사원가계산서"/>
      <sheetName val="기계경비(시간당)"/>
      <sheetName val="설계산출표지"/>
      <sheetName val="도급예산내역서총괄표"/>
      <sheetName val="램머"/>
      <sheetName val="Baby일위대가"/>
      <sheetName val="분전함신설"/>
      <sheetName val="설계산출기초"/>
      <sheetName val="자재단가"/>
      <sheetName val="을부담운반비"/>
      <sheetName val="운반비산출"/>
      <sheetName val="접지1종"/>
      <sheetName val="조명율표"/>
      <sheetName val="간선계산"/>
      <sheetName val="전기일위대가"/>
      <sheetName val="데이타"/>
      <sheetName val="ITEM"/>
      <sheetName val="Macro(차단기)"/>
      <sheetName val="터널조도"/>
      <sheetName val="실행내역"/>
      <sheetName val="총괄"/>
      <sheetName val="제-노임"/>
      <sheetName val="재집"/>
      <sheetName val="산출내역서집계표"/>
      <sheetName val="토목"/>
      <sheetName val="현장관리비"/>
      <sheetName val="_냉각수펌프"/>
      <sheetName val="AHU집계"/>
      <sheetName val="일위목차"/>
      <sheetName val="제36-40호표"/>
      <sheetName val="을-ATYPE"/>
      <sheetName val="기본사항"/>
      <sheetName val="노무비"/>
      <sheetName val="설비단가표"/>
      <sheetName val="인테리어내역"/>
      <sheetName val="을_ATYPE"/>
      <sheetName val="총괄내역서"/>
      <sheetName val="내역을"/>
      <sheetName val="현금예금"/>
      <sheetName val="환산"/>
      <sheetName val="N賃率_職"/>
      <sheetName val="프로젝트"/>
      <sheetName val="공조기(삭제)"/>
      <sheetName val=" 냉각수펌프"/>
      <sheetName val="건축공사실행"/>
      <sheetName val="맨홀"/>
      <sheetName val="우배수"/>
      <sheetName val="갑지1"/>
      <sheetName val="연습"/>
      <sheetName val="중기사용료"/>
      <sheetName val="Price List"/>
      <sheetName val="기존단가 (2)"/>
      <sheetName val="간접"/>
      <sheetName val="SG"/>
      <sheetName val="예정(3)"/>
      <sheetName val="예산명세서"/>
      <sheetName val="자료입력"/>
      <sheetName val="계정"/>
      <sheetName val="전기"/>
      <sheetName val="계수시트"/>
      <sheetName val="지구단위계획"/>
      <sheetName val="MOTOR"/>
      <sheetName val="data(완전)"/>
      <sheetName val="대창(장성)"/>
      <sheetName val="bm(CIcable)"/>
      <sheetName val="신우"/>
      <sheetName val="물집"/>
      <sheetName val="대치판정"/>
      <sheetName val="주소"/>
      <sheetName val="왕십리방향"/>
      <sheetName val="호남2"/>
      <sheetName val="DATA-UPS"/>
      <sheetName val="잡철물"/>
      <sheetName val="Phantom"/>
      <sheetName val="CAL"/>
      <sheetName val="D-경비1"/>
      <sheetName val="관로부문"/>
      <sheetName val="하조서"/>
      <sheetName val="8.PILE  (돌출)"/>
      <sheetName val="집수정"/>
      <sheetName val="우각부보강"/>
      <sheetName val="CT "/>
      <sheetName val="공조기휀"/>
      <sheetName val="재료"/>
      <sheetName val="설치자재"/>
      <sheetName val="시설물기초"/>
      <sheetName val="단가목록"/>
      <sheetName val="참조자료"/>
      <sheetName val=" HIT-&gt;HMC 견적(3900)"/>
      <sheetName val="표지"/>
      <sheetName val="화설내"/>
      <sheetName val="_REF"/>
      <sheetName val="98NS-N"/>
      <sheetName val="시약"/>
      <sheetName val="산출기초(기계터파기)3열"/>
      <sheetName val="전송망집계"/>
      <sheetName val="철거수량(전송)"/>
      <sheetName val="95WBS"/>
      <sheetName val="공통"/>
      <sheetName val="Type(123)"/>
      <sheetName val="단가 및 재료비"/>
      <sheetName val="표지 (2)"/>
      <sheetName val="횡배수관토공수량"/>
      <sheetName val="wall"/>
      <sheetName val="CM 1"/>
      <sheetName val="자재 집계표"/>
      <sheetName val="첨부1"/>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VXXXXX"/>
      <sheetName val="원남"/>
      <sheetName val="원가계산(조,투,실)"/>
      <sheetName val="관리비"/>
      <sheetName val="조사가추정"/>
      <sheetName val="업체"/>
      <sheetName val="대비집계장(견적)"/>
      <sheetName val="원가계산"/>
      <sheetName val="설계집계장"/>
      <sheetName val="실행집계장"/>
      <sheetName val="투찰집계장"/>
      <sheetName val="♣총괄내역서♣"/>
      <sheetName val="실행내역서"/>
      <sheetName val="확약서"/>
      <sheetName val="실행하도사항"/>
      <sheetName val="실행별지"/>
      <sheetName val="실행하도잡비"/>
      <sheetName val="실행토공하도"/>
      <sheetName val="실행철콘하도"/>
      <sheetName val="실행철강하도"/>
      <sheetName val="실행토공견갑"/>
      <sheetName val="실행토공견적"/>
      <sheetName val="실행철콘견갑"/>
      <sheetName val="실행철콘견적"/>
      <sheetName val="실행철강견갑"/>
      <sheetName val="실행철강견적"/>
      <sheetName val="단산"/>
      <sheetName val="9GNG운반"/>
      <sheetName val="단가산출"/>
      <sheetName val="bid"/>
      <sheetName val="DATE"/>
      <sheetName val="내역서"/>
      <sheetName val="내역"/>
      <sheetName val="원남울진낙찰내역(99.4.13 부산청)"/>
      <sheetName val="EACT10"/>
      <sheetName val="3BL공동구 수량"/>
      <sheetName val="간이연락"/>
      <sheetName val="#REF"/>
      <sheetName val="일위대가(가설)"/>
      <sheetName val="제4장11"/>
      <sheetName val="입찰안"/>
      <sheetName val="수량산출"/>
      <sheetName val="s"/>
      <sheetName val="PAINT"/>
      <sheetName val="입력"/>
      <sheetName val="시중노임"/>
      <sheetName val="원가 (2)"/>
      <sheetName val="일위대가표"/>
      <sheetName val="Total"/>
      <sheetName val="신대방33(적용)"/>
      <sheetName val="집계표"/>
      <sheetName val="실행(ALT1)"/>
      <sheetName val="설계내역서"/>
      <sheetName val="산근"/>
      <sheetName val="실행"/>
      <sheetName val="돈암사업"/>
      <sheetName val="울산자동제어"/>
      <sheetName val="APT"/>
      <sheetName val="교통대책내역"/>
      <sheetName val="신우"/>
      <sheetName val="간접"/>
      <sheetName val="단가"/>
      <sheetName val="마산월령동골조물량변경"/>
      <sheetName val="2.건축"/>
      <sheetName val="개요"/>
      <sheetName val="현황산출서"/>
      <sheetName val="구의33고"/>
      <sheetName val="터파기및재료"/>
      <sheetName val="Sheet4"/>
      <sheetName val="자료입력"/>
      <sheetName val="비교1"/>
      <sheetName val="노임"/>
      <sheetName val="2000년1차"/>
      <sheetName val="증감내역서"/>
      <sheetName val="98수문일위"/>
      <sheetName val="Sheet1 (2)"/>
      <sheetName val="C-노임단가"/>
      <sheetName val="식재가격"/>
      <sheetName val="식재총괄"/>
      <sheetName val="코드"/>
      <sheetName val="내역서 (2)"/>
      <sheetName val="화설내"/>
      <sheetName val="산출내역서집계표"/>
      <sheetName val="토목내역"/>
      <sheetName val="갑지(추정)"/>
      <sheetName val="콘크리트타설집계표"/>
      <sheetName val="아파트-가설"/>
      <sheetName val="소비자가"/>
      <sheetName val="소방사항"/>
      <sheetName val="45,46"/>
      <sheetName val="단"/>
      <sheetName val="데리네이타현황"/>
      <sheetName val="시운전연료"/>
      <sheetName val="골조시행"/>
      <sheetName val="N賃率-職"/>
      <sheetName val="인사자료총집계"/>
      <sheetName val="덕전리"/>
      <sheetName val="포천송우교회_CheckList"/>
      <sheetName val="MOKDONG(1)"/>
      <sheetName val="일위목록"/>
      <sheetName val="여과지동"/>
      <sheetName val="기초자료"/>
      <sheetName val="보안등"/>
      <sheetName val="본부장"/>
      <sheetName val="가로등내역서"/>
      <sheetName val="화전내"/>
      <sheetName val="대비"/>
      <sheetName val="자재"/>
      <sheetName val="코드표"/>
      <sheetName val="물가기준년"/>
      <sheetName val="장비기준"/>
      <sheetName val="개산공사비"/>
      <sheetName val="내역(중앙)"/>
      <sheetName val="내역(창신)"/>
      <sheetName val="실행내역서 "/>
      <sheetName val="2.대외공문"/>
      <sheetName val="기계내역"/>
      <sheetName val="수정금지"/>
      <sheetName val="공사"/>
      <sheetName val="갑지"/>
      <sheetName val="준검 내역서"/>
      <sheetName val="기초단가"/>
      <sheetName val="기초코드"/>
      <sheetName val="설-원가"/>
      <sheetName val="원가"/>
      <sheetName val="제출"/>
      <sheetName val="유림골조"/>
      <sheetName val="⑻동원인원산출서⑧"/>
      <sheetName val="날개벽수량표"/>
      <sheetName val="수주현황2월"/>
      <sheetName val="준공변경요약서(4차1회)"/>
      <sheetName val="원가계산서 (전체변경)"/>
      <sheetName val="건축공사"/>
      <sheetName val="결과조달"/>
      <sheetName val="CTEMCOST"/>
      <sheetName val="노임이"/>
      <sheetName val="총괄내역서"/>
      <sheetName val="견적산출"/>
      <sheetName val="수량집계"/>
      <sheetName val="배수설비"/>
      <sheetName val="맨홀수량"/>
      <sheetName val="빗물받이(910-510-410)"/>
      <sheetName val="본공사"/>
      <sheetName val="단면치수"/>
      <sheetName val="차액보증"/>
      <sheetName val="가계부"/>
      <sheetName val="제품목록"/>
      <sheetName val="매입매출관리"/>
      <sheetName val="일위대가"/>
      <sheetName val="일위대가목차"/>
      <sheetName val="부하계산서"/>
      <sheetName val="개소별수량산출"/>
      <sheetName val="Sheet1"/>
      <sheetName val="을지"/>
      <sheetName val="시화점실행"/>
      <sheetName val="기안"/>
      <sheetName val="정보"/>
      <sheetName val="실행(표지,갑,을)"/>
      <sheetName val="금융비용"/>
      <sheetName val="배관길이"/>
      <sheetName val="자재단가표"/>
      <sheetName val="신공"/>
      <sheetName val="공비대비"/>
      <sheetName val="예총"/>
      <sheetName val="공사개요"/>
      <sheetName val="견적을지"/>
      <sheetName val="확산동"/>
      <sheetName val="1차 내역서"/>
      <sheetName val="70%"/>
      <sheetName val="잡철물"/>
      <sheetName val="견적서"/>
      <sheetName val="냉천부속동"/>
      <sheetName val="건축(을)"/>
      <sheetName val="노임단가"/>
      <sheetName val="일위대가(1)"/>
      <sheetName val="음료실행"/>
      <sheetName val="실행단가철(ems코드적용)"/>
      <sheetName val="입찰내역"/>
      <sheetName val="기초일위"/>
      <sheetName val="시설일위"/>
      <sheetName val="조명일위"/>
      <sheetName val="조직"/>
      <sheetName val="기본사항"/>
      <sheetName val="원가계산 (2)"/>
      <sheetName val="단가표"/>
      <sheetName val="전기실-1"/>
      <sheetName val="INDEX"/>
      <sheetName val="정산ISSUE(T)"/>
      <sheetName val="토목주소"/>
      <sheetName val="프랜트면허"/>
      <sheetName val="CONCRETE"/>
      <sheetName val="건축2"/>
      <sheetName val="8.식재일위"/>
      <sheetName val="B시설가격"/>
      <sheetName val="조경"/>
      <sheetName val="FAB별"/>
      <sheetName val="물량"/>
      <sheetName val="집계"/>
      <sheetName val="Sheet3"/>
      <sheetName val="인건비"/>
      <sheetName val="조명시설"/>
      <sheetName val="연부97-1"/>
      <sheetName val="3월"/>
      <sheetName val="원남울진낙찰내역(99_4_13_부산청)"/>
      <sheetName val="2_건축"/>
      <sheetName val="학생내역"/>
      <sheetName val="직노"/>
      <sheetName val="기본일위"/>
      <sheetName val="내역서2안"/>
      <sheetName val="패널"/>
      <sheetName val="실행내역"/>
      <sheetName val="1.설계조건"/>
      <sheetName val="설계조건"/>
      <sheetName val="현장별계약현황('98.10.31)"/>
      <sheetName val="라이닝보강"/>
      <sheetName val="신공항A-9(원가수정)"/>
      <sheetName val="A-4"/>
      <sheetName val="Sheet6"/>
      <sheetName val="대창(장성)"/>
      <sheetName val="견적의뢰"/>
      <sheetName val="진주방향"/>
      <sheetName val="전기일위대가"/>
      <sheetName val="토목"/>
      <sheetName val="내역서(총)"/>
      <sheetName val="일반수량총괄집계"/>
      <sheetName val="낙찰표"/>
      <sheetName val="6공구(당초)"/>
      <sheetName val="6PILE  (돌출)"/>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v>1</v>
          </cell>
        </row>
        <row r="2">
          <cell r="A2">
            <v>2</v>
          </cell>
        </row>
        <row r="3">
          <cell r="A3">
            <v>3</v>
          </cell>
        </row>
        <row r="4">
          <cell r="A4">
            <v>4</v>
          </cell>
        </row>
      </sheetData>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집계표"/>
      <sheetName val="입찰표지"/>
      <sheetName val="총괄표"/>
      <sheetName val="전체내역서"/>
      <sheetName val="전기내역서"/>
      <sheetName val="단가산출"/>
      <sheetName val="자재수량"/>
      <sheetName val="Sheet1"/>
      <sheetName val="Sheet2"/>
      <sheetName val="Sheet3"/>
      <sheetName val="1공구 건정토건 토공"/>
      <sheetName val="1공구 건정토건 철콘"/>
      <sheetName val="내역표지"/>
      <sheetName val="도급표지 "/>
      <sheetName val="부대표지"/>
      <sheetName val="도급표지  (4)"/>
      <sheetName val="부대표지 (4)"/>
      <sheetName val="도급표지  (3)"/>
      <sheetName val="부대표지 (3)"/>
      <sheetName val="도급표지  (2)"/>
      <sheetName val="부대표지 (2)"/>
      <sheetName val="세로"/>
      <sheetName val="토  목"/>
      <sheetName val="조  경"/>
      <sheetName val="전 기"/>
      <sheetName val="건  축"/>
      <sheetName val="건축설비"/>
      <sheetName val="기계"/>
      <sheetName val="제어계측"/>
      <sheetName val="Sheet4"/>
      <sheetName val="Sheet5"/>
      <sheetName val="Sheet6"/>
      <sheetName val="Sheet16"/>
      <sheetName val="보도내역 (3)"/>
      <sheetName val="Module1"/>
      <sheetName val="Qheet6"/>
      <sheetName val="입찰안"/>
      <sheetName val="준검 내역서"/>
      <sheetName val="산출내역서"/>
      <sheetName val="내역서"/>
      <sheetName val="실행철강하도"/>
      <sheetName val="차액보증"/>
      <sheetName val="주차구획선수량"/>
      <sheetName val="공사개요"/>
      <sheetName val="갑지"/>
      <sheetName val="자재단가비교표"/>
      <sheetName val="신공항A-9(원가수정)"/>
      <sheetName val="저"/>
      <sheetName val="#REF"/>
      <sheetName val="일위대가"/>
      <sheetName val="개요"/>
      <sheetName val="부대tu"/>
      <sheetName val="서∼군(2)"/>
      <sheetName val="금호"/>
      <sheetName val="A-4"/>
      <sheetName val="내역"/>
      <sheetName val="가도공"/>
      <sheetName val="도급"/>
      <sheetName val="하조서"/>
      <sheetName val="데리네이타현황"/>
      <sheetName val="정부노임단가"/>
      <sheetName val="토적집계"/>
      <sheetName val="변경비교-을"/>
      <sheetName val="재개발"/>
      <sheetName val="45,46"/>
      <sheetName val="한강운반비"/>
      <sheetName val="목차"/>
      <sheetName val="소야공정계획표"/>
      <sheetName val="후다내역"/>
      <sheetName val="노임단가"/>
      <sheetName val="6공구(당초)"/>
      <sheetName val="품의서"/>
      <sheetName val="자재단가"/>
      <sheetName val="공업용수관로"/>
      <sheetName val="기초코드"/>
      <sheetName val="건축내역서"/>
      <sheetName val="단가비교표"/>
      <sheetName val="98NS-N"/>
      <sheetName val="BID"/>
      <sheetName val="SG"/>
      <sheetName val="시공여유율"/>
      <sheetName val="SANTOGO"/>
      <sheetName val="총괄-1"/>
      <sheetName val="단가산출서"/>
      <sheetName val="일위대가표"/>
      <sheetName val="을"/>
      <sheetName val="대로근거"/>
      <sheetName val="입적표"/>
      <sheetName val="DATA"/>
      <sheetName val="일위(토목)"/>
      <sheetName val="중로근거"/>
      <sheetName val="98지급계획"/>
      <sheetName val="시화점실행"/>
      <sheetName val="SP-B1"/>
      <sheetName val="1.수인터널"/>
      <sheetName val="설계예산서"/>
      <sheetName val="실행대비"/>
      <sheetName val="대비"/>
      <sheetName val="기본단가"/>
      <sheetName val="설 계"/>
      <sheetName val="경비"/>
      <sheetName val="흥양2교토공집계표"/>
      <sheetName val="준공조서갑지"/>
      <sheetName val="갑지(추정)"/>
      <sheetName val="토목주소"/>
      <sheetName val="0.0ControlSheet"/>
      <sheetName val="0.1keyAssumption"/>
      <sheetName val="입찰품의서"/>
      <sheetName val="물가시세"/>
      <sheetName val="Total"/>
      <sheetName val="부대내역"/>
      <sheetName val="횡배수관토공수량"/>
      <sheetName val="초기화면"/>
      <sheetName val="위치조서"/>
      <sheetName val="설계"/>
      <sheetName val="낙찰표"/>
      <sheetName val="연결임시"/>
      <sheetName val="보할"/>
      <sheetName val="입력시트"/>
      <sheetName val="2000년1차"/>
      <sheetName val="2.대외공문"/>
      <sheetName val="6PILE  (돌출)"/>
      <sheetName val="특수선일위대가"/>
      <sheetName val="노임"/>
      <sheetName val="AS포장복구 "/>
      <sheetName val="Dae_Jiju"/>
      <sheetName val="Sikje_ingun"/>
      <sheetName val="TREE_D"/>
      <sheetName val="eq_data"/>
      <sheetName val="원형1호맨홀토공수량"/>
      <sheetName val="장비집계"/>
      <sheetName val="지주설치제원"/>
      <sheetName val="결과조달"/>
      <sheetName val="가시설"/>
      <sheetName val="전기공사"/>
      <sheetName val="공통가설"/>
      <sheetName val="단"/>
      <sheetName val="기계내역"/>
      <sheetName val="실행내역서"/>
      <sheetName val="ABUT수량-A1"/>
      <sheetName val="내역(최종본4.5)"/>
      <sheetName val="몰탈재료산출"/>
      <sheetName val="여과지동"/>
      <sheetName val="기초자료"/>
      <sheetName val="일위대가(계측기설치)"/>
      <sheetName val="A-7-1LINE(수량)"/>
      <sheetName val="Sheet1 (2)"/>
      <sheetName val="상-교대(A1-A2)"/>
      <sheetName val="2000년하반기"/>
      <sheetName val="구천"/>
      <sheetName val="대치판정"/>
      <sheetName val="인건-측정"/>
      <sheetName val="토사(PE)"/>
      <sheetName val="3차준공"/>
      <sheetName val="입출재고현황 (2)"/>
      <sheetName val="수문일1"/>
      <sheetName val="배관단가조사서"/>
      <sheetName val="실행내역"/>
      <sheetName val="ELECTRIC"/>
      <sheetName val="기성신청"/>
      <sheetName val="하수급견적대비"/>
      <sheetName val="DATE"/>
      <sheetName val="전신"/>
      <sheetName val="수량조서"/>
      <sheetName val="표지"/>
      <sheetName val="코드표"/>
      <sheetName val="N賃率-職"/>
      <sheetName val="맨홀수량"/>
      <sheetName val="충주"/>
      <sheetName val=" 총괄표"/>
      <sheetName val="건축내역"/>
      <sheetName val="공제구간조서"/>
      <sheetName val="배수통관(좌)"/>
      <sheetName val="공문(신)"/>
      <sheetName val="강교(Sub)"/>
      <sheetName val="현장관리"/>
      <sheetName val="광산내역"/>
      <sheetName val="9GNG운반"/>
      <sheetName val="type-F"/>
      <sheetName val="증감대비"/>
      <sheetName val="간접비"/>
      <sheetName val="원본(갑지)"/>
      <sheetName val="교대(A1)"/>
      <sheetName val="96보완계획7.12"/>
      <sheetName val="s"/>
      <sheetName val="을지"/>
      <sheetName val="조명시설"/>
      <sheetName val="공사비예산서(토목분)"/>
      <sheetName val="수량3"/>
      <sheetName val="토목내역"/>
      <sheetName val="관급"/>
      <sheetName val="1공구_건정토건_토공"/>
      <sheetName val="1공구_건정토건_철콘"/>
      <sheetName val="도급표지_"/>
      <sheetName val="도급표지__(4)"/>
      <sheetName val="부대표지_(4)"/>
      <sheetName val="도급표지__(3)"/>
      <sheetName val="부대표지_(3)"/>
      <sheetName val="도급표지__(2)"/>
      <sheetName val="부대표지_(2)"/>
      <sheetName val="토__목"/>
      <sheetName val="조__경"/>
      <sheetName val="전_기"/>
      <sheetName val="건__축"/>
      <sheetName val="보도내역_(3)"/>
      <sheetName val="준검_내역서"/>
      <sheetName val="BJJIN"/>
      <sheetName val="직노"/>
      <sheetName val="접속도로1"/>
      <sheetName val="공사비총괄표"/>
      <sheetName val="수로단위수량"/>
      <sheetName val="전체_1설계"/>
      <sheetName val="토공사"/>
      <sheetName val="전기일위대가"/>
      <sheetName val="I一般比"/>
      <sheetName val="자재목록"/>
      <sheetName val="중기목록"/>
      <sheetName val="단가목록"/>
      <sheetName val="일위목록"/>
      <sheetName val="노임목록"/>
      <sheetName val="손익현황"/>
      <sheetName val="현황CODE"/>
      <sheetName val="APT"/>
      <sheetName val="전신환매도율"/>
      <sheetName val="총괄내역서"/>
      <sheetName val="설직재-1"/>
      <sheetName val="6호기"/>
      <sheetName val="수자재단위당"/>
      <sheetName val="4)유동표"/>
      <sheetName val="건축공사"/>
      <sheetName val="4.내진설계"/>
      <sheetName val="수량산출"/>
      <sheetName val="1.취수장"/>
      <sheetName val="TYPE-A"/>
      <sheetName val="토공"/>
      <sheetName val="투찰(하수)"/>
      <sheetName val="설계내역서"/>
      <sheetName val="실행내역서 "/>
      <sheetName val="J直材4"/>
      <sheetName val="관일"/>
      <sheetName val="VXXXXXXX"/>
      <sheetName val="가로등내역서"/>
      <sheetName val="일위대가(가설)"/>
      <sheetName val="물량표"/>
      <sheetName val="공사"/>
      <sheetName val="설계예산"/>
      <sheetName val="wall"/>
      <sheetName val="일위대가(1)"/>
      <sheetName val="부대입찰 내역서"/>
      <sheetName val="EQUIP-H"/>
      <sheetName val="세금자료"/>
      <sheetName val="BSD (2)"/>
      <sheetName val="적용대가"/>
      <sheetName val="인건비 "/>
      <sheetName val="전차선로 물량표"/>
      <sheetName val="자재"/>
      <sheetName val="공통(20-91)"/>
      <sheetName val="단가"/>
      <sheetName val="교각1"/>
      <sheetName val="1_수인터널"/>
      <sheetName val="6PILE__(돌출)"/>
      <sheetName val="2_대외공문"/>
      <sheetName val="설_계"/>
      <sheetName val="AS포장복구_"/>
      <sheetName val="각형맨홀"/>
      <sheetName val="본공사"/>
      <sheetName val="JUCKEYK"/>
      <sheetName val="S0"/>
      <sheetName val="원가계산서"/>
      <sheetName val="설계서"/>
      <sheetName val="예산서"/>
      <sheetName val="총공사비"/>
      <sheetName val="MOTOR"/>
      <sheetName val="산출내역서집계표"/>
      <sheetName val="마산방향"/>
      <sheetName val="진주방향"/>
      <sheetName val="철거산출근거"/>
      <sheetName val="TB-내역서"/>
      <sheetName val="신대방33(적용)"/>
      <sheetName val="단면가정"/>
      <sheetName val="설계조건"/>
      <sheetName val="부재력정리"/>
      <sheetName val="포장단면별단위수량"/>
      <sheetName val="nys"/>
      <sheetName val="제잡비.xls"/>
      <sheetName val="3BL공동구 수량"/>
      <sheetName val="2.고용보험료산출근거"/>
      <sheetName val="노무비"/>
      <sheetName val="2000전체분"/>
      <sheetName val="중기일위대가"/>
      <sheetName val="Front"/>
      <sheetName val="가격조사서"/>
      <sheetName val="최초침전지집계표"/>
      <sheetName val="공종별산출내역서"/>
      <sheetName val="포장공자재집계표"/>
      <sheetName val="DC-O-4-S(설명서)"/>
      <sheetName val="평균터파기고(1-2,ASP)"/>
      <sheetName val="교각계산"/>
      <sheetName val="단가조사"/>
      <sheetName val="골조시행"/>
      <sheetName val="1. 설계조건 2.단면가정 3. 하중계산"/>
      <sheetName val="DATA 입력란"/>
      <sheetName val="CONCRETE"/>
      <sheetName val="건축집계"/>
      <sheetName val="경영상태"/>
      <sheetName val="200"/>
      <sheetName val="경비2내역"/>
      <sheetName val="노원열병합  건축공사기성내역서"/>
      <sheetName val="현장관리비"/>
      <sheetName val="부하(성남)"/>
      <sheetName val="부하계산서"/>
      <sheetName val="집계"/>
      <sheetName val="날개벽(시점좌측)"/>
      <sheetName val="현대물량"/>
      <sheetName val="자재일람"/>
      <sheetName val="전라자금"/>
      <sheetName val="b_yesan"/>
      <sheetName val="COPING"/>
      <sheetName val="INPUT(덕도방향-시점)"/>
      <sheetName val="CPM챠트"/>
      <sheetName val="지우지마"/>
      <sheetName val="토목"/>
      <sheetName val="설계기준"/>
      <sheetName val="내역1"/>
      <sheetName val="프랜트면허"/>
      <sheetName val="토공(우물통,기타) "/>
      <sheetName val="견적서"/>
      <sheetName val="현장별계약현황('98.10.31)"/>
      <sheetName val="구의33고"/>
      <sheetName val="금액내역서"/>
      <sheetName val="STAND20"/>
      <sheetName val="콤보박스와 리스트박스의 연결"/>
      <sheetName val="유형처분"/>
      <sheetName val="원가서"/>
      <sheetName val="자재집계표"/>
      <sheetName val="명단"/>
      <sheetName val="Eq. Mobilization"/>
      <sheetName val="Y-WORK"/>
      <sheetName val="입적6-10"/>
      <sheetName val="공량산출서"/>
      <sheetName val="일위(PN)"/>
      <sheetName val="참조"/>
      <sheetName val="연습"/>
      <sheetName val="원가계산 (2)"/>
      <sheetName val="내역(최종본4_5)"/>
      <sheetName val="0_0ControlSheet"/>
      <sheetName val="0_1keyAssumption"/>
      <sheetName val="확약서"/>
      <sheetName val="선정요령"/>
      <sheetName val="화설내"/>
      <sheetName val="도급b_balju"/>
      <sheetName val="노임이"/>
      <sheetName val="뚝토공"/>
      <sheetName val="건축내역(진해석동)"/>
      <sheetName val="주경기-오배수"/>
      <sheetName val="배수내역"/>
      <sheetName val="팔당터널(1공구)"/>
      <sheetName val="97년 추정"/>
      <sheetName val="현장관리비 산출내역"/>
      <sheetName val="98수문일위"/>
      <sheetName val="증감내역서"/>
      <sheetName val="단가(반정1교-원주)"/>
      <sheetName val="주요자재단가"/>
      <sheetName val="인건비"/>
      <sheetName val="품셈TABLE"/>
      <sheetName val="현황산출서"/>
      <sheetName val="수량산출서"/>
      <sheetName val="하중"/>
      <sheetName val="경영혁신본부"/>
      <sheetName val="설계명세서"/>
      <sheetName val="예산M6-B"/>
      <sheetName val="AB자재단가"/>
      <sheetName val="_REF"/>
      <sheetName val="발주설계서(당초)"/>
      <sheetName val="세부내역"/>
      <sheetName val="Type(123)"/>
      <sheetName val="1.설계조건"/>
      <sheetName val="종단계산"/>
      <sheetName val="견적대비표"/>
      <sheetName val="실행간접비용"/>
      <sheetName val="보고"/>
      <sheetName val="0Title"/>
      <sheetName val="인사자료총집계"/>
      <sheetName val="상세산출"/>
      <sheetName val="횡배수관"/>
      <sheetName val="밸브설치"/>
      <sheetName val="음료실행"/>
      <sheetName val="플랜트 설치"/>
      <sheetName val="시중노임단가"/>
      <sheetName val="적현로"/>
      <sheetName val="날개벽"/>
      <sheetName val="집계표(OPTION)"/>
      <sheetName val="전기단가조사서"/>
      <sheetName val="집계표(수배전제조구매)"/>
      <sheetName val="F4-F7"/>
      <sheetName val="장비당단가 (1)"/>
      <sheetName val="Sheet2 (2)"/>
      <sheetName val="업무"/>
      <sheetName val="50-4(2차)"/>
      <sheetName val="IW-LIST"/>
      <sheetName val="공정표 "/>
      <sheetName val="1.설계기준"/>
      <sheetName val="내역서01"/>
      <sheetName val="S12"/>
      <sheetName val="물집"/>
      <sheetName val="별표 "/>
      <sheetName val="TEST1"/>
      <sheetName val="수량집계표"/>
      <sheetName val="배수공"/>
      <sheetName val="예산내역서"/>
      <sheetName val="부대공Ⅱ"/>
      <sheetName val="맨홀(2호)"/>
      <sheetName val="2.건축"/>
      <sheetName val="자재입고내역"/>
      <sheetName val="노임대장(지역주민)"/>
      <sheetName val="노임대장(철근)"/>
      <sheetName val="노임대장(목수)"/>
      <sheetName val="(구조물용역-가람)"/>
      <sheetName val="노임대장(용역-가람)남자"/>
      <sheetName val="노임대장(용역-가람)여자"/>
      <sheetName val="노임대장(방수공)"/>
      <sheetName val="총집계표"/>
      <sheetName val="간지"/>
      <sheetName val="3F"/>
      <sheetName val="기계경비"/>
      <sheetName val="base"/>
      <sheetName val="총괄"/>
      <sheetName val="포설list원본"/>
      <sheetName val="세부내역서"/>
      <sheetName val="공사비산출내역"/>
      <sheetName val="신공항A-;(원가수정)"/>
      <sheetName val="수 량 명 세 서 - 1"/>
      <sheetName val="견적조건"/>
      <sheetName val="CALCULATION"/>
      <sheetName val="내역분기"/>
      <sheetName val="차수"/>
      <sheetName val="건축적용원가계산"/>
      <sheetName val="비교1"/>
      <sheetName val="신우"/>
      <sheetName val="설-원가"/>
      <sheetName val="FB25JN"/>
      <sheetName val="현경"/>
      <sheetName val="기초(1)"/>
      <sheetName val="1호맨홀수량산출"/>
      <sheetName val="관련자료입력"/>
      <sheetName val="국내"/>
      <sheetName val="우석문틀"/>
      <sheetName val="Sheet9"/>
      <sheetName val="CIP 공사"/>
      <sheetName val="재활용 악취_먼지DUCT산출"/>
      <sheetName val="항목지정"/>
      <sheetName val="TBN실행"/>
      <sheetName val="지중자재단가"/>
      <sheetName val="지급자재"/>
      <sheetName val="산수배수"/>
      <sheetName val="건설성적"/>
      <sheetName val="설내역서 "/>
      <sheetName val="산출근거"/>
      <sheetName val="식재"/>
      <sheetName val="시설물"/>
      <sheetName val="식재출력용"/>
      <sheetName val="유지관리"/>
      <sheetName val="데이타"/>
      <sheetName val="덕전리"/>
      <sheetName val="샘플표지"/>
      <sheetName val="전기"/>
      <sheetName val="입찰보고"/>
      <sheetName val="자금청구"/>
      <sheetName val="건축-물가변동"/>
      <sheetName val="실행(ALT1)"/>
      <sheetName val="정보"/>
      <sheetName val="식재수량표"/>
      <sheetName val="전체ﾴ엿서"/>
      <sheetName val="출장내역"/>
      <sheetName val="sw1"/>
      <sheetName val="내   역"/>
      <sheetName val="프라임 강변역(4,236)"/>
      <sheetName val="입찰"/>
      <sheetName val="10동"/>
      <sheetName val="간접"/>
      <sheetName val="5사남"/>
      <sheetName val="장비별표(오거보링)(Ø400)(12M)"/>
      <sheetName val="앵커구조계산"/>
      <sheetName val="집 계 표"/>
      <sheetName val="역T형"/>
      <sheetName val="본부장"/>
      <sheetName val="현장별"/>
      <sheetName val="설계변경내역서"/>
      <sheetName val="원가계산"/>
      <sheetName val="남양내역"/>
      <sheetName val="작성기준"/>
      <sheetName val="CTEMCOST"/>
      <sheetName val="마산월령동골조물량변경"/>
      <sheetName val="실행(표지,갑,을)"/>
      <sheetName val="일위대가목차"/>
      <sheetName val="PI"/>
      <sheetName val="토량1-1"/>
      <sheetName val="코드"/>
      <sheetName val="위생기구"/>
      <sheetName val="기계실냉난방"/>
      <sheetName val="유림골조"/>
      <sheetName val="C-노임단가"/>
      <sheetName val="1차설계변경내역"/>
      <sheetName val="수입"/>
      <sheetName val="P.M 별"/>
      <sheetName val="TOT"/>
      <sheetName val="구조물철거타공정이월"/>
      <sheetName val="5.2코핑"/>
      <sheetName val="철근단면적"/>
      <sheetName val="전계가"/>
      <sheetName val="파이프류"/>
      <sheetName val="직공비"/>
      <sheetName val="NOMUBI"/>
      <sheetName val="건집"/>
      <sheetName val="기집"/>
      <sheetName val="토집"/>
      <sheetName val="조집"/>
      <sheetName val="벽체면적당일위대가"/>
      <sheetName val="변경후원본2"/>
      <sheetName val="8.PILE  (돌출)"/>
      <sheetName val="울산자금"/>
      <sheetName val="機器明細(MC)"/>
      <sheetName val="강북라우터"/>
      <sheetName val="ITEM"/>
      <sheetName val="공통가설공사"/>
      <sheetName val="공사분석"/>
      <sheetName val="사통"/>
      <sheetName val="구분자"/>
      <sheetName val="견적을지"/>
      <sheetName val="2000년 공정표"/>
      <sheetName val="수토공단위당"/>
      <sheetName val="DATA 입력부"/>
      <sheetName val="2.교량(신설)"/>
      <sheetName val="아파트-가설"/>
      <sheetName val="일위대가목록"/>
      <sheetName val="마감사양"/>
      <sheetName val="소비자가"/>
      <sheetName val="깨기"/>
      <sheetName val="연부97-1"/>
      <sheetName val="갑지1"/>
      <sheetName val="간접경상비"/>
      <sheetName val="SUB일위대가"/>
      <sheetName val="4.경비 5.영업외수지"/>
      <sheetName val="전체"/>
      <sheetName val="TS"/>
      <sheetName val="지급어음"/>
      <sheetName val="최종보고1"/>
      <sheetName val="9-1차이내역"/>
      <sheetName val=" 견적서"/>
      <sheetName val="Input"/>
      <sheetName val="3월"/>
      <sheetName val="CJE"/>
      <sheetName val="choose"/>
      <sheetName val="금융비용"/>
      <sheetName val="광통신 견적내역서1"/>
      <sheetName val="전기실-1"/>
      <sheetName val="잡철물"/>
      <sheetName val="할증 "/>
      <sheetName val="EJ"/>
      <sheetName val="교통대책내역"/>
      <sheetName val="unit 4"/>
      <sheetName val="당초"/>
      <sheetName val="1,2공구원가계산서"/>
      <sheetName val="2공구산출내역"/>
      <sheetName val="1공구산출내역서"/>
      <sheetName val="조명율표"/>
      <sheetName val="database"/>
      <sheetName val="일위"/>
      <sheetName val="방송(체육관)"/>
      <sheetName val="Baby일위대가"/>
      <sheetName val="조건"/>
      <sheetName val="중기가격"/>
      <sheetName val="경상비"/>
      <sheetName val="적용토목"/>
      <sheetName val="식재인부"/>
      <sheetName val="평자재단가"/>
      <sheetName val="수량산출서 갑지"/>
      <sheetName val="첨부1-1"/>
      <sheetName val="빙설"/>
      <sheetName val="단위중량"/>
      <sheetName val="기계경비일람"/>
      <sheetName val="부안일위"/>
      <sheetName val="모래기초"/>
      <sheetName val="구조물터파기수량집계"/>
      <sheetName val="측구터파기공수량집계"/>
      <sheetName val="배수공 시멘트 및 골재량 산출"/>
      <sheetName val="7.PILE  (돌출)"/>
      <sheetName val="예산총괄표"/>
      <sheetName val="재료비"/>
      <sheetName val="대림경상68억"/>
      <sheetName val="대우"/>
      <sheetName val="1맨AO"/>
      <sheetName val="내역서변경성원"/>
      <sheetName val="시운전연료"/>
      <sheetName val="WORK"/>
      <sheetName val="건축토목실행내역"/>
      <sheetName val="명세서"/>
      <sheetName val="48일위"/>
      <sheetName val="49일위"/>
      <sheetName val="22일위"/>
      <sheetName val="TYPE1"/>
      <sheetName val="내역서(전기)"/>
      <sheetName val="BREAKDOWN(철거설치)"/>
      <sheetName val="기흥하도용"/>
      <sheetName val="교각"/>
      <sheetName val="수목단가"/>
      <sheetName val="시설수량표"/>
      <sheetName val="도급표지_1"/>
      <sheetName val="도급표지__(4)1"/>
      <sheetName val="부대표지_(4)1"/>
      <sheetName val="도급표지__(3)1"/>
      <sheetName val="부대표지_(3)1"/>
      <sheetName val="자재비"/>
      <sheetName val="A"/>
      <sheetName val="식재일위"/>
      <sheetName val="단중"/>
      <sheetName val="표지 (2)"/>
      <sheetName val="업무분장"/>
      <sheetName val="보도경계블럭"/>
      <sheetName val="산출금액내역"/>
      <sheetName val="Mc1"/>
      <sheetName val="청 구"/>
      <sheetName val="공통부대비"/>
      <sheetName val="1공구_건정토건_토공1"/>
      <sheetName val="1공구_건정토건_철콘1"/>
      <sheetName val="도급표지__(2)1"/>
      <sheetName val="부대표지_(2)1"/>
      <sheetName val="토__목1"/>
      <sheetName val="조__경1"/>
      <sheetName val="전_기1"/>
      <sheetName val="건__축1"/>
      <sheetName val="보도내역_(3)1"/>
      <sheetName val="준검_내역서1"/>
      <sheetName val="4_내진설계"/>
      <sheetName val="입출재고현황_(2)"/>
      <sheetName val="Sheet1_(2)"/>
      <sheetName val="영업소실적"/>
      <sheetName val="동원(3)"/>
      <sheetName val="1.본부별"/>
      <sheetName val="000000"/>
      <sheetName val="변경후-SHEET"/>
      <sheetName val="내역서당초"/>
      <sheetName val="말고개터널조명전압강하"/>
      <sheetName val="2000.05"/>
      <sheetName val="원가"/>
      <sheetName val="원내역서 그대로"/>
      <sheetName val="현금흐름"/>
      <sheetName val="1안"/>
      <sheetName val="바닥판"/>
      <sheetName val="구단"/>
      <sheetName val="1공구_건정토건_토공2"/>
      <sheetName val="1공구_건정토건_철콘2"/>
      <sheetName val="도급표지_2"/>
      <sheetName val="도급표지__(4)2"/>
      <sheetName val="부대표지_(4)2"/>
      <sheetName val="도급표지__(3)2"/>
      <sheetName val="부대표지_(3)2"/>
      <sheetName val="도급표지__(2)2"/>
      <sheetName val="부대표지_(2)2"/>
      <sheetName val="토__목2"/>
      <sheetName val="조__경2"/>
      <sheetName val="전_기2"/>
      <sheetName val="건__축2"/>
      <sheetName val="보도내역_(3)2"/>
      <sheetName val="준검_내역서2"/>
      <sheetName val="1_수인터널2"/>
      <sheetName val="AS포장복구_2"/>
      <sheetName val="2_대외공문2"/>
      <sheetName val="6PILE__(돌출)2"/>
      <sheetName val="설_계2"/>
      <sheetName val="내역(최종본4_5)2"/>
      <sheetName val="0_0ControlSheet2"/>
      <sheetName val="0_1keyAssumption2"/>
      <sheetName val="Sheet1_(2)1"/>
      <sheetName val="입출재고현황_(2)1"/>
      <sheetName val="부대입찰_내역서1"/>
      <sheetName val="전차선로_물량표1"/>
      <sheetName val="BSD_(2)1"/>
      <sheetName val="4_내진설계1"/>
      <sheetName val="3BL공동구_수량1"/>
      <sheetName val="토공(우물통,기타)_1"/>
      <sheetName val="96보완계획7_121"/>
      <sheetName val="1__설계조건_2_단면가정_3__하중계산1"/>
      <sheetName val="DATA_입력란1"/>
      <sheetName val="1_취수장1"/>
      <sheetName val="인건비_1"/>
      <sheetName val="_총괄표1"/>
      <sheetName val="제잡비_xls1"/>
      <sheetName val="2_고용보험료산출근거1"/>
      <sheetName val="Eq__Mobilization1"/>
      <sheetName val="원가계산_(2)1"/>
      <sheetName val="실행내역서_1"/>
      <sheetName val="1_설계조건1"/>
      <sheetName val="노원열병합__건축공사기성내역서1"/>
      <sheetName val="97년_추정1"/>
      <sheetName val="현장관리비_산출내역1"/>
      <sheetName val="현장별계약현황('98_10_31)1"/>
      <sheetName val="콤보박스와_리스트박스의_연결1"/>
      <sheetName val="플랜트_설치1"/>
      <sheetName val="공정표_1"/>
      <sheetName val="1_설계기준1"/>
      <sheetName val="장비당단가_(1)1"/>
      <sheetName val="Sheet2_(2)1"/>
      <sheetName val="별표_1"/>
      <sheetName val="2_건축1"/>
      <sheetName val="수_량_명_세_서_-_11"/>
      <sheetName val="1_수인터널1"/>
      <sheetName val="AS포장복구_1"/>
      <sheetName val="2_대외공문1"/>
      <sheetName val="6PILE__(돌출)1"/>
      <sheetName val="설_계1"/>
      <sheetName val="내역(최종본4_5)1"/>
      <sheetName val="0_0ControlSheet1"/>
      <sheetName val="0_1keyAssumption1"/>
      <sheetName val="부대입찰_내역서"/>
      <sheetName val="전차선로_물량표"/>
      <sheetName val="BSD_(2)"/>
      <sheetName val="3BL공동구_수량"/>
      <sheetName val="토공(우물통,기타)_"/>
      <sheetName val="96보완계획7_12"/>
      <sheetName val="1__설계조건_2_단면가정_3__하중계산"/>
      <sheetName val="DATA_입력란"/>
      <sheetName val="1_취수장"/>
      <sheetName val="인건비_"/>
      <sheetName val="_총괄표"/>
      <sheetName val="제잡비_xls"/>
      <sheetName val="2_고용보험료산출근거"/>
      <sheetName val="Eq__Mobilization"/>
      <sheetName val="원가계산_(2)"/>
      <sheetName val="실행내역서_"/>
      <sheetName val="1_설계조건"/>
      <sheetName val="노원열병합__건축공사기성내역서"/>
      <sheetName val="97년_추정"/>
      <sheetName val="현장관리비_산출내역"/>
      <sheetName val="현장별계약현황('98_10_31)"/>
      <sheetName val="콤보박스와_리스트박스의_연결"/>
      <sheetName val="플랜트_설치"/>
      <sheetName val="공정표_"/>
      <sheetName val="1_설계기준"/>
      <sheetName val="장비당단가_(1)"/>
      <sheetName val="Sheet2_(2)"/>
      <sheetName val="별표_"/>
      <sheetName val="2_건축"/>
      <sheetName val="정렬"/>
      <sheetName val="입력그림"/>
      <sheetName val="수_량_명_세_서_-_1"/>
      <sheetName val="공문"/>
      <sheetName val="남양시작동010313100%"/>
      <sheetName val="단가표"/>
      <sheetName val="XL4Poppy"/>
      <sheetName val="내부마감"/>
      <sheetName val="guard(mac)"/>
      <sheetName val="표지 (3)"/>
      <sheetName val="주요자재1"/>
      <sheetName val="주요자재2"/>
      <sheetName val="시멘트골재량"/>
      <sheetName val="구조물골재"/>
      <sheetName val="철근1"/>
      <sheetName val="구조물타공종이월"/>
      <sheetName val="타공종이월"/>
      <sheetName val="철근수량1"/>
      <sheetName val="교각수량"/>
      <sheetName val="1"/>
      <sheetName val="암거(2)"/>
      <sheetName val="시설물기초"/>
      <sheetName val="단위단가"/>
      <sheetName val="총공사내역서"/>
      <sheetName val="흄관기초"/>
      <sheetName val="10"/>
      <sheetName val="11"/>
      <sheetName val="12"/>
      <sheetName val="13"/>
      <sheetName val="14"/>
      <sheetName val="15"/>
      <sheetName val="16"/>
      <sheetName val="2"/>
      <sheetName val="3"/>
      <sheetName val="4"/>
      <sheetName val="5"/>
      <sheetName val="6"/>
      <sheetName val="7"/>
      <sheetName val="8"/>
      <sheetName val="9"/>
      <sheetName val="배수관공"/>
      <sheetName val="측구공"/>
      <sheetName val="포장공"/>
      <sheetName val="구조물"/>
      <sheetName val="FI원가_1"/>
      <sheetName val="철근수량2"/>
      <sheetName val="교각집계"/>
      <sheetName val="교각토공"/>
      <sheetName val="교각철근"/>
      <sheetName val="교각집계 (2)"/>
      <sheetName val="교각토공 (2)"/>
      <sheetName val="교각철근 (2)"/>
      <sheetName val="제경비"/>
      <sheetName val="수량집계"/>
      <sheetName val="수량(교각)"/>
      <sheetName val="수량산출(2)"/>
      <sheetName val="단가(동바리)"/>
      <sheetName val="단가(강재운반)"/>
      <sheetName val="추진계획"/>
      <sheetName val="추진실적"/>
      <sheetName val="공정표"/>
      <sheetName val="일수계산"/>
      <sheetName val="터널공기"/>
      <sheetName val="업협(토공,철콘)"/>
      <sheetName val="실행예산"/>
      <sheetName val="시방서"/>
      <sheetName val="계약현황"/>
      <sheetName val="견적(토공)"/>
      <sheetName val="견적(철콘)"/>
      <sheetName val="xxxxxx"/>
      <sheetName val="0000"/>
      <sheetName val="현황"/>
      <sheetName val="철콘"/>
      <sheetName val="laroux"/>
      <sheetName val="도급예정1199"/>
      <sheetName val="외주대비"/>
      <sheetName val="수정실행"/>
      <sheetName val="단가산출근거"/>
      <sheetName val="1차3회-개소별명세서-빨간색-인쇄용(21873)"/>
      <sheetName val="토목품셈"/>
      <sheetName val="투찰내역서"/>
      <sheetName val="CIP_공사"/>
      <sheetName val="현장인원투입"/>
      <sheetName val="장비투입계획"/>
      <sheetName val="현황사진"/>
      <sheetName val="옹벽"/>
      <sheetName val="외주대비-구조물"/>
      <sheetName val="외주대비 -석축"/>
      <sheetName val="외주대비-구조물 (2)"/>
      <sheetName val="견적표지 (3)"/>
      <sheetName val="정태현"/>
      <sheetName val=" HIT-&gt;HMC 견적(3900)"/>
      <sheetName val="한전일위"/>
      <sheetName val="요율"/>
      <sheetName val="투찰내역"/>
      <sheetName val="간접비계산"/>
      <sheetName val="합계"/>
      <sheetName val="일위CODE"/>
      <sheetName val="Macro1"/>
      <sheetName val="중기비"/>
      <sheetName val="품셈"/>
      <sheetName val="#2_일위대가목록"/>
      <sheetName val="관급자재"/>
      <sheetName val="일  위  대  가  목  록"/>
      <sheetName val="당초명세(평)"/>
      <sheetName val="일위산출"/>
      <sheetName val="세부추진"/>
      <sheetName val="제안서"/>
      <sheetName val="상용보강"/>
      <sheetName val="행정표준(1)"/>
      <sheetName val="행정표준(2)"/>
      <sheetName val="1공구원가계산서"/>
      <sheetName val="1유리"/>
      <sheetName val="금액결정"/>
      <sheetName val="인부신상자료"/>
      <sheetName val="장문교(대전)"/>
      <sheetName val="간접(90)"/>
      <sheetName val="우배수"/>
      <sheetName val="계산식"/>
      <sheetName val="INSTR"/>
      <sheetName val="조건표"/>
      <sheetName val="장비"/>
      <sheetName val="산근1"/>
      <sheetName val="노무"/>
      <sheetName val="설계가"/>
      <sheetName val="품셈총괄표"/>
      <sheetName val="교각토공 _2_"/>
      <sheetName val="일위대가D"/>
      <sheetName val="HRSG SMALL07220"/>
      <sheetName val="기본설계기준"/>
      <sheetName val="단가적용"/>
      <sheetName val="운반비요율"/>
      <sheetName val="6. 안전관리비"/>
      <sheetName val="유동표"/>
      <sheetName val="하도내역 (철콘)"/>
      <sheetName val="특기사항"/>
      <sheetName val="b_balju"/>
      <sheetName val="3.공통공사대비"/>
      <sheetName val="내역(한신APT)"/>
      <sheetName val="Macro2"/>
      <sheetName val="견적의뢰서"/>
      <sheetName val="1단계"/>
      <sheetName val="일위총괄"/>
      <sheetName val="작업일보"/>
      <sheetName val="내역전기"/>
      <sheetName val="노무비 근거"/>
      <sheetName val="수정2"/>
      <sheetName val="표지1"/>
      <sheetName val="조건표 (2)"/>
      <sheetName val="10공구일위"/>
      <sheetName val="3개월-백데이타"/>
      <sheetName val="LG배관재단가"/>
      <sheetName val="다다수전류단가"/>
      <sheetName val="LG유통상품단가표"/>
      <sheetName val="임율 Data"/>
      <sheetName val="FORM-0"/>
      <sheetName val="작성방법"/>
      <sheetName val="안산기계장치"/>
      <sheetName val="계약전체내역서"/>
      <sheetName val="예정공정(2차분)"/>
      <sheetName val="총괄간지"/>
      <sheetName val="발주간지"/>
      <sheetName val="1차전체변경"/>
      <sheetName val="2차전체변경예정"/>
      <sheetName val="2차전체변경예정 (2)"/>
      <sheetName val="전체변경p"/>
      <sheetName val="04계약"/>
      <sheetName val="사용계획서"/>
      <sheetName val="04착공계약내역서"/>
      <sheetName val="04변경-상하p"/>
      <sheetName val="전체증감"/>
      <sheetName val="1차분증감"/>
      <sheetName val="잔여분증감"/>
      <sheetName val="1차사용계획서"/>
      <sheetName val="1차간지"/>
      <sheetName val="1차분계약내역서"/>
      <sheetName val="이정표토공"/>
      <sheetName val="토공유동표(전체.당초)"/>
      <sheetName val="개거총"/>
      <sheetName val="일위대가목록표"/>
      <sheetName val="추가예산"/>
      <sheetName val="목차 "/>
      <sheetName val="일위산출근거"/>
      <sheetName val="예산총괄"/>
      <sheetName val="공정집계_국별"/>
      <sheetName val="표준건축비"/>
      <sheetName val="별표집계"/>
      <sheetName val="A1"/>
      <sheetName val="일위단가"/>
      <sheetName val="c_balju"/>
      <sheetName val="입력데이타"/>
      <sheetName val="ORIGIN"/>
      <sheetName val="노임조서"/>
      <sheetName val="IT-BAT"/>
      <sheetName val="수문일위1"/>
      <sheetName val="중기"/>
      <sheetName val="U형개거"/>
      <sheetName val="인원"/>
      <sheetName val="약품공급2"/>
      <sheetName val="DHEQSUPT"/>
      <sheetName val="호안사석"/>
      <sheetName val="배수자집"/>
      <sheetName val="유입량"/>
      <sheetName val="표지_(3)"/>
      <sheetName val="표지_(2)"/>
      <sheetName val="교각집계_(2)"/>
      <sheetName val="교각토공_(2)"/>
      <sheetName val="교각철근_(2)"/>
      <sheetName val="외주대비_-석축"/>
      <sheetName val="외주대비-구조물_(2)"/>
      <sheetName val="견적표지_(3)"/>
      <sheetName val="_HIT-&gt;HMC_견적(3900)"/>
      <sheetName val="일__위__대__가__목__록"/>
      <sheetName val="교각토공__2_"/>
      <sheetName val="6__안전관리비"/>
      <sheetName val="3_공통공사대비"/>
      <sheetName val="HRSG_SMALL07220"/>
      <sheetName val="이월"/>
      <sheetName val="2터널시점"/>
      <sheetName val="SLAB근거-1"/>
      <sheetName val="단면 (2)"/>
      <sheetName val="업체별기성내역"/>
      <sheetName val="포장(수량)-관로부"/>
      <sheetName val="기초1"/>
      <sheetName val="잡비"/>
      <sheetName val="음성방향"/>
      <sheetName val="유치원내역"/>
      <sheetName val="P_RPTB04_산근"/>
      <sheetName val="하도금액분계"/>
      <sheetName val="견적"/>
      <sheetName val="효율표"/>
      <sheetName val="수량분개내역"/>
      <sheetName val="간선계산"/>
      <sheetName val="b_balju (2)"/>
      <sheetName val="b_gunmul"/>
      <sheetName val="내역(2000년)"/>
      <sheetName val="일일"/>
      <sheetName val="#2정산"/>
      <sheetName val="DANGA"/>
      <sheetName val="첨부1"/>
      <sheetName val="기본단가표"/>
      <sheetName val="8.현장관리비"/>
      <sheetName val="7.안전관리비"/>
      <sheetName val="7. 현장관리비 "/>
      <sheetName val="노무비 "/>
      <sheetName val="내역서 제출"/>
      <sheetName val="자료입력"/>
      <sheetName val="제경비산출서"/>
      <sheetName val="공사비증감"/>
      <sheetName val="BND"/>
      <sheetName val="공사내역서(을)실행"/>
      <sheetName val="환기시설"/>
      <sheetName val="조명"/>
      <sheetName val="점보전력사용"/>
      <sheetName val="단면"/>
      <sheetName val="배수처리"/>
      <sheetName val="입력자료(노무비)"/>
      <sheetName val="일위대가표48"/>
      <sheetName val="2000용수잠관-수량집계"/>
      <sheetName val="구조     ."/>
      <sheetName val="토공(1)"/>
      <sheetName val="차수공(1)"/>
      <sheetName val="전문하도급"/>
      <sheetName val="교량전기"/>
      <sheetName val="평가데이터"/>
      <sheetName val="인명부"/>
      <sheetName val="장비단가"/>
      <sheetName val="가스"/>
      <sheetName val="양수장(기계)"/>
      <sheetName val="직접비"/>
      <sheetName val="건장설비"/>
      <sheetName val="(당평)자재"/>
      <sheetName val="사업관리"/>
      <sheetName val="운반"/>
      <sheetName val="물가자료"/>
      <sheetName val="기성갑지"/>
      <sheetName val="간 지1"/>
      <sheetName val="일위(시설)"/>
      <sheetName val="콘크리트타설집계표"/>
      <sheetName val="화재 탐지 설비"/>
      <sheetName val="(원)기흥상갈"/>
      <sheetName val="4.일위대가집계"/>
      <sheetName val="날개벽수량표"/>
      <sheetName val="5. 현장관리비(new) "/>
      <sheetName val="Customer Databas"/>
      <sheetName val="예가표"/>
      <sheetName val="결재난"/>
      <sheetName val="방배동내역(리라)"/>
      <sheetName val="현장경비"/>
      <sheetName val="건축공사집계표"/>
      <sheetName val="방배동내역 (총괄)"/>
      <sheetName val="부대공사총괄"/>
      <sheetName val="tggwan(mac)"/>
      <sheetName val="만년달력"/>
      <sheetName val="단가산출(T)"/>
      <sheetName val="공사원가계산서"/>
      <sheetName val="인사자료"/>
      <sheetName val="맨홀수량산출"/>
      <sheetName val="재료집계표"/>
      <sheetName val="설내역서_"/>
      <sheetName val="근로자자료입력"/>
      <sheetName val="참고자료"/>
      <sheetName val="철거폐쇄현황"/>
      <sheetName val="말뚝기초(안정검토)-외측"/>
      <sheetName val="#3E1_GCR"/>
      <sheetName val="기둥(원형)"/>
      <sheetName val="원본"/>
      <sheetName val="터파기및재료"/>
      <sheetName val="설비"/>
      <sheetName val="NAIL단가산출"/>
      <sheetName val="기초입력 DATA"/>
      <sheetName val="상수도토공집계표"/>
      <sheetName val="Macro(전동기)"/>
      <sheetName val="품셈(기초)"/>
      <sheetName val="1.3.1절점좌표"/>
      <sheetName val="1.1설계기준"/>
      <sheetName val="간접재료비산출표-27-30"/>
      <sheetName val="상호참고자료"/>
      <sheetName val="발주처자료입력"/>
      <sheetName val="회사기본자료"/>
      <sheetName val="하자보증자료"/>
      <sheetName val="기술자관련자료"/>
      <sheetName val="다곡2교"/>
      <sheetName val="현장일반사항"/>
      <sheetName val="96노임기준"/>
      <sheetName val="CODE"/>
      <sheetName val="설계명세"/>
      <sheetName val="산출근거(S4)"/>
      <sheetName val="본사인상전"/>
      <sheetName val="현장지지물물량"/>
      <sheetName val="안전시설내역서"/>
      <sheetName val="공통자료"/>
      <sheetName val="1-1호"/>
      <sheetName val="예정(3)"/>
      <sheetName val="경비 (1)"/>
      <sheetName val="1F"/>
      <sheetName val="2F 회의실견적(5_14 일대)"/>
      <sheetName val="정부노임"/>
      <sheetName val="전체기준Data"/>
      <sheetName val="8)중점관리장비현황"/>
      <sheetName val="돈암사업"/>
      <sheetName val="평3"/>
      <sheetName val="유림콘도"/>
      <sheetName val="SF내역및원가02"/>
      <sheetName val="소소총괄표"/>
      <sheetName val="부산제일극장"/>
      <sheetName val="수주현황2월"/>
      <sheetName val="cable-data"/>
      <sheetName val="노무비산출"/>
      <sheetName val="입찰내역"/>
      <sheetName val="기본DATA"/>
      <sheetName val="기기리스트"/>
      <sheetName val="배수문"/>
      <sheetName val="EQUIP LIST"/>
      <sheetName val="울산자동제어"/>
      <sheetName val="일위_파일"/>
      <sheetName val="일반부표"/>
      <sheetName val="단가조사-2"/>
      <sheetName val="VE절감"/>
      <sheetName val="1062-X방향 "/>
      <sheetName val="포장수량집계"/>
      <sheetName val="(C)원내역"/>
      <sheetName val="b_balju_cho"/>
      <sheetName val="4.장비손료"/>
      <sheetName val="DC"/>
      <sheetName val="경비산출"/>
      <sheetName val="일위대가-01"/>
      <sheetName val="식재일위대가"/>
      <sheetName val="기초일위대가"/>
      <sheetName val="단가대비표"/>
      <sheetName val="예산M12A"/>
      <sheetName val="예산M2"/>
      <sheetName val="송라터널총괄"/>
      <sheetName val="매원개착터널총괄"/>
      <sheetName val="점수계산1-2"/>
      <sheetName val="남양시작동자105노65기1.3화1.2"/>
      <sheetName val="관음목장(제출용)자105인97.5"/>
      <sheetName val="심사"/>
      <sheetName val="일반물자(한국통신)"/>
      <sheetName val="108.수선비"/>
      <sheetName val="인원현황"/>
      <sheetName val="단가 "/>
      <sheetName val="계약서"/>
      <sheetName val="맨홀_공사비"/>
      <sheetName val="학생내역"/>
      <sheetName val="주식"/>
      <sheetName val="기본정보"/>
      <sheetName val="기본사항"/>
      <sheetName val="개산공사비"/>
      <sheetName val="쌍송교"/>
      <sheetName val="단중표"/>
      <sheetName val="예산대비"/>
      <sheetName val="배명(단가)"/>
      <sheetName val="형틀공사"/>
      <sheetName val="산근"/>
      <sheetName val="산근(1)"/>
      <sheetName val="설계내역"/>
      <sheetName val="맨홀되메우기"/>
      <sheetName val="이자율"/>
      <sheetName val="BQ(실행)"/>
      <sheetName val="969910( R)"/>
      <sheetName val="가시설(TYPE-A)"/>
      <sheetName val="1-1평균터파기고(1)"/>
      <sheetName val="램머"/>
      <sheetName val="작성"/>
      <sheetName val="부대공자재집계표"/>
      <sheetName val="내역및원가02"/>
      <sheetName val="내역총괄"/>
      <sheetName val="내역총괄2"/>
      <sheetName val="내역총괄3"/>
      <sheetName val="편성절차"/>
      <sheetName val="증감분석"/>
      <sheetName val="구조물공"/>
      <sheetName val="부대공"/>
      <sheetName val="2002자금수지계획(진행+신규)"/>
      <sheetName val="2변경1"/>
      <sheetName val="입력"/>
      <sheetName val="가중치"/>
      <sheetName val="산출기준(파견전산실)"/>
      <sheetName val="말뚝지지력산정"/>
      <sheetName val="제거식EA"/>
      <sheetName val="일반수량"/>
      <sheetName val="일반관리비전체분당초변경대비표"/>
      <sheetName val="사용계획"/>
      <sheetName val="지급수수료월별금액산정"/>
      <sheetName val="Ⅱ1-0타"/>
      <sheetName val="현장관리비데이타"/>
      <sheetName val="공정코드"/>
      <sheetName val="재료"/>
      <sheetName val="현장식당(1)"/>
      <sheetName val="기안"/>
      <sheetName val="전체내역 (2)"/>
      <sheetName val="Hyundai.Unit.cost.xls"/>
      <sheetName val="수리결과"/>
      <sheetName val="중기조종사 단위단가"/>
      <sheetName val="인원계획"/>
      <sheetName val="금리계산"/>
      <sheetName val="경산"/>
      <sheetName val="lab"/>
      <sheetName val="청천내"/>
      <sheetName val="우수"/>
      <sheetName val="기자재비"/>
      <sheetName val="일위대가목록(ems)"/>
      <sheetName val="일위집계(기존)"/>
      <sheetName val="건설실행"/>
      <sheetName val="일반공사"/>
      <sheetName val="하도내역_(철콘)"/>
      <sheetName val="노무비_근거"/>
      <sheetName val="임율_Data"/>
      <sheetName val="조건표_(2)"/>
      <sheetName val="목차_"/>
      <sheetName val="7__현장관리비_"/>
      <sheetName val="SHL"/>
      <sheetName val="5_ 현장관리비_new_ "/>
      <sheetName val="인계"/>
      <sheetName val="Temporary Mooring"/>
      <sheetName val="A LINE"/>
      <sheetName val="U-TYPE(1)"/>
      <sheetName val="단위량당중기"/>
      <sheetName val="일위목록데이타"/>
      <sheetName val="기성내역"/>
      <sheetName val="전도금월정금액"/>
      <sheetName val="마산방향철근집계"/>
      <sheetName val="입력정보"/>
      <sheetName val="격점별물량"/>
      <sheetName val="일H35Y4"/>
      <sheetName val="측량요율"/>
      <sheetName val="자재대"/>
      <sheetName val="점검총괄"/>
      <sheetName val="제출내역 (2)"/>
      <sheetName val="동천하상준설"/>
      <sheetName val="원도급"/>
      <sheetName val="하도급"/>
      <sheetName val="일위대가집계"/>
      <sheetName val="식재가격"/>
      <sheetName val="식재총괄"/>
      <sheetName val="700seg"/>
      <sheetName val="RE9604"/>
      <sheetName val="BQ"/>
      <sheetName val="내역서2안"/>
      <sheetName val="소방"/>
      <sheetName val="TABLE DB"/>
      <sheetName val="쌍용 data base"/>
      <sheetName val="대공종"/>
      <sheetName val="상가지급현황"/>
      <sheetName val="공사수행보고"/>
      <sheetName val="DATA2000"/>
      <sheetName val="5.정산서"/>
      <sheetName val="포장직선구간"/>
      <sheetName val="VXXXXX"/>
      <sheetName val="원남"/>
      <sheetName val="원가계산(조,투,실)"/>
      <sheetName val="관리비"/>
      <sheetName val="조사가추정"/>
      <sheetName val="업체"/>
      <sheetName val="대비집계장(견적)"/>
      <sheetName val="설계집계장"/>
      <sheetName val="실행집계장"/>
      <sheetName val="투찰집계장"/>
      <sheetName val="♣총괄내역서♣"/>
      <sheetName val="실행하도사항"/>
      <sheetName val="실행별지"/>
      <sheetName val="실행하도잡비"/>
      <sheetName val="실행토공하도"/>
      <sheetName val="실행철콘하도"/>
      <sheetName val="실행토공견갑"/>
      <sheetName val="실행토공견적"/>
      <sheetName val="실행철콘견갑"/>
      <sheetName val="실행철콘견적"/>
      <sheetName val="실행철강견갑"/>
      <sheetName val="실행철강견적"/>
      <sheetName val="단산"/>
      <sheetName val="PROJECT BRIEF"/>
      <sheetName val="감액총괄표"/>
      <sheetName val="은행"/>
      <sheetName val="수문보고"/>
      <sheetName val="상행-교대(A1-A2)"/>
      <sheetName val="단위수량"/>
      <sheetName val="도"/>
      <sheetName val="입력값"/>
      <sheetName val="설계기준 및 하중계산"/>
      <sheetName val="조명일위"/>
      <sheetName val="단양 00 아파트-세부내역"/>
      <sheetName val="대비표"/>
      <sheetName val="빙100장비사양"/>
      <sheetName val="옥외"/>
      <sheetName val="예총"/>
      <sheetName val="ASALTOTA"/>
      <sheetName val="48_x0005__x0000_"/>
      <sheetName val="외주가공"/>
      <sheetName val="손익분석"/>
      <sheetName val="COVER"/>
      <sheetName val="BOJUNGGM"/>
      <sheetName val="01"/>
      <sheetName val="총괄집계 "/>
      <sheetName val="횡날개수집"/>
      <sheetName val="실행"/>
      <sheetName val="영동(D)"/>
      <sheetName val="工완성공사율"/>
      <sheetName val="배수장토목공사비"/>
      <sheetName val="3차토목내역"/>
      <sheetName val="분전반일위대가"/>
      <sheetName val="P_x0005_"/>
      <sheetName val="P嘐"/>
      <sheetName val="정의"/>
      <sheetName val="전도품의"/>
      <sheetName val="strut type"/>
      <sheetName val="단위수량산출"/>
      <sheetName val="Piping Design Data"/>
      <sheetName val="4 &amp; 10-inch, CO2 Combo &amp; Sweep"/>
      <sheetName val="__MAIN"/>
      <sheetName val="과천MAIN"/>
      <sheetName val="터널조도"/>
      <sheetName val="부하LOAD"/>
      <sheetName val="1호맨홀가감수량"/>
      <sheetName val="ilch"/>
      <sheetName val="물량산출근거"/>
      <sheetName val="L형옹벽"/>
      <sheetName val="포장절단"/>
      <sheetName val="1호맨홀토공"/>
      <sheetName val="Sight n M.H"/>
      <sheetName val="Trend(Agitator)"/>
      <sheetName val="울산시산표"/>
      <sheetName val="암거"/>
      <sheetName val="Sheet14"/>
      <sheetName val="Sheet13"/>
      <sheetName val="당진1,2호기전선관설치및접지4차공사내역서-을지"/>
      <sheetName val="1공구_건정토건_토공3"/>
      <sheetName val="1공구_건정토건_철콘3"/>
      <sheetName val="도급표지_3"/>
      <sheetName val="도급표지__(4)3"/>
      <sheetName val="부대표지_(4)3"/>
      <sheetName val="도급표지__(3)3"/>
      <sheetName val="부대표지_(3)3"/>
      <sheetName val="도급표지__(2)3"/>
      <sheetName val="부대표지_(2)3"/>
      <sheetName val="토__목3"/>
      <sheetName val="조__경3"/>
      <sheetName val="전_기3"/>
      <sheetName val="건__축3"/>
      <sheetName val="보도내역_(3)3"/>
      <sheetName val="준검_내역서3"/>
      <sheetName val="1_수인터널3"/>
      <sheetName val="6PILE__(돌출)3"/>
      <sheetName val="0_0ControlSheet3"/>
      <sheetName val="0_1keyAssumption3"/>
      <sheetName val="2_대외공문3"/>
      <sheetName val="설_계3"/>
      <sheetName val="Sheet1_(2)2"/>
      <sheetName val="AS포장복구_3"/>
      <sheetName val="내역(최종본4_5)3"/>
      <sheetName val="입출재고현황_(2)2"/>
      <sheetName val="96보완계획7_122"/>
      <sheetName val="1_취수장2"/>
      <sheetName val="_총괄표2"/>
      <sheetName val="전차선로_물량표2"/>
      <sheetName val="BSD_(2)2"/>
      <sheetName val="4_내진설계2"/>
      <sheetName val="인건비_2"/>
      <sheetName val="1__설계조건_2_단면가정_3__하중계산2"/>
      <sheetName val="DATA_입력란2"/>
      <sheetName val="2_고용보험료산출근거2"/>
      <sheetName val="노원열병합__건축공사기성내역서2"/>
      <sheetName val="제잡비_xls2"/>
      <sheetName val="3BL공동구_수량2"/>
      <sheetName val="부대입찰_내역서2"/>
      <sheetName val="토공(우물통,기타)_2"/>
      <sheetName val="현장별계약현황('98_10_31)2"/>
      <sheetName val="실행내역서_2"/>
      <sheetName val="원가계산_(2)2"/>
      <sheetName val="Eq__Mobilization2"/>
      <sheetName val="1_설계조건2"/>
      <sheetName val="플랜트_설치2"/>
      <sheetName val="콤보박스와_리스트박스의_연결2"/>
      <sheetName val="97년_추정2"/>
      <sheetName val="현장관리비_산출내역2"/>
      <sheetName val="내___역"/>
      <sheetName val="프라임_강변역(4,236)"/>
      <sheetName val="8_PILE__(돌출)"/>
      <sheetName val="2000년_공정표"/>
      <sheetName val="집_계_표"/>
      <sheetName val="설내역서_1"/>
      <sheetName val="CIP_공사1"/>
      <sheetName val="2_교량(신설)"/>
      <sheetName val="5_2코핑"/>
      <sheetName val="P_M_별"/>
      <sheetName val="배수공_시멘트_및_골재량_산출"/>
      <sheetName val="7_PILE__(돌출)"/>
      <sheetName val="DATA_입력부"/>
      <sheetName val="4_장비손료"/>
      <sheetName val="표지_(3)1"/>
      <sheetName val="표지_(2)1"/>
      <sheetName val="교각집계_(2)1"/>
      <sheetName val="교각토공_(2)1"/>
      <sheetName val="교각철근_(2)1"/>
      <sheetName val="외주대비_-석축1"/>
      <sheetName val="외주대비-구조물_(2)1"/>
      <sheetName val="견적표지_(3)1"/>
      <sheetName val="_HIT-&gt;HMC_견적(3900)1"/>
      <sheetName val="일__위__대__가__목__록1"/>
      <sheetName val="4_경비_5_영업외수지"/>
      <sheetName val="_견적서"/>
      <sheetName val="광통신_견적내역서1"/>
      <sheetName val="할증_"/>
      <sheetName val="unit_4"/>
      <sheetName val="2000_05"/>
      <sheetName val="교각토공__2_1"/>
      <sheetName val="수량산출서_갑지"/>
      <sheetName val="HRSG_SMALL072201"/>
      <sheetName val="6__안전관리비1"/>
      <sheetName val="3_공통공사대비1"/>
      <sheetName val="1_3_1절점좌표"/>
      <sheetName val="1_1설계기준"/>
      <sheetName val="단양_00_아파트-세부내역"/>
      <sheetName val="2차전체변경예정_(2)"/>
      <sheetName val="토공유동표(전체_당초)"/>
      <sheetName val="단면_(2)"/>
      <sheetName val="b_balju_(2)"/>
      <sheetName val="8_현장관리비"/>
      <sheetName val="7_안전관리비"/>
      <sheetName val="노무비_"/>
      <sheetName val="내역서_제출"/>
      <sheetName val="구조______"/>
      <sheetName val="간_지1"/>
      <sheetName val="화재_탐지_설비"/>
      <sheetName val="4_일위대가집계"/>
      <sheetName val="5__현장관리비(new)_"/>
      <sheetName val="Customer_Databas"/>
      <sheetName val="방배동내역_(총괄)"/>
      <sheetName val="EQUIP_LIST"/>
      <sheetName val="5_정산서"/>
      <sheetName val="1_본부별"/>
      <sheetName val="기초입력_DATA"/>
      <sheetName val="재활용_악취_먼지DUCT산출"/>
      <sheetName val="현장관리비내역서"/>
      <sheetName val="자재co"/>
      <sheetName val="UR2-Calculation"/>
      <sheetName val="사진"/>
      <sheetName val="집계표(공종별)"/>
      <sheetName val="관리"/>
      <sheetName val="적정"/>
      <sheetName val="하도"/>
      <sheetName val="별지"/>
      <sheetName val="보링"/>
      <sheetName val="철물"/>
      <sheetName val="철강재"/>
      <sheetName val="견적내역"/>
      <sheetName val="합의서"/>
      <sheetName val="포장"/>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기초단가(03,상반기)"/>
      <sheetName val="노임(03,상반기)"/>
      <sheetName val="중기손료(03,상반기)"/>
      <sheetName val="중기가격(03)"/>
      <sheetName val="경비단가(02)"/>
      <sheetName val="총괄내역"/>
      <sheetName val="가시설수량"/>
      <sheetName val="가시설단위수량"/>
      <sheetName val="SORCE1"/>
      <sheetName val="장비가동"/>
      <sheetName val="현장업무"/>
      <sheetName val="품셈표"/>
      <sheetName val="신복2"/>
      <sheetName val="MAIN_TABLE"/>
      <sheetName val="현장"/>
      <sheetName val="전선 및 전선관"/>
      <sheetName val="수지표"/>
      <sheetName val="셀명"/>
      <sheetName val="총괄수지표"/>
      <sheetName val="도수로현황"/>
      <sheetName val="DB"/>
      <sheetName val="건축"/>
      <sheetName val="공주방향"/>
      <sheetName val="5호광장_(만점)"/>
      <sheetName val="인천국제_(만점)_(2)"/>
      <sheetName val="대운산출"/>
      <sheetName val="산3_4"/>
      <sheetName val="공통비"/>
      <sheetName val="VENDOR LIST"/>
      <sheetName val="정공공사"/>
      <sheetName val="70%"/>
      <sheetName val="단면설계"/>
      <sheetName val="안정검토"/>
      <sheetName val="환율change"/>
      <sheetName val="GRDBS"/>
      <sheetName val="4 LINE"/>
      <sheetName val="7 th"/>
      <sheetName val="C10집계2"/>
      <sheetName val=" 갑지"/>
      <sheetName val="케이블규격"/>
      <sheetName val="COVERSHEET"/>
      <sheetName val="소화실적"/>
      <sheetName val="단위별용량계산"/>
      <sheetName val="총 원가계산"/>
      <sheetName val="매출요약(월별) -년간"/>
      <sheetName val="Table"/>
      <sheetName val="교통표지판수량집계표"/>
      <sheetName val="수목데이타 "/>
      <sheetName val="공사비"/>
      <sheetName val="배선(낙차)"/>
      <sheetName val="단Ⰰ비교표"/>
      <sheetName val="실唉내역서"/>
      <sheetName val="㋨가산출서"/>
      <sheetName val="시噔점쉤행"/>
      <sheetName val="횡배수ⴀ토공수량"/>
      <sheetName val="공䠜구간조서"/>
      <sheetName val="배수턵관(䢌)"/>
      <sheetName val="공㬸(신)"/>
      <sheetName val="강ⵐ(Sub)"/>
      <sheetName val="준걵조서Ⱁ지"/>
      <sheetName val="9GNG옴반"/>
      <sheetName val="㶀하(성남)"/>
      <sheetName val="부啘계산서"/>
      <sheetName val="冠사(PE)"/>
      <sheetName val="몰큈재료䂰출"/>
      <sheetName val="䣐_x0000__x0000_갑쥀)"/>
      <sheetName val="䴝괄내역서"/>
      <sheetName val="Nೃ拏-職"/>
      <sheetName val="㏄급표지_"/>
      <sheetName val="부㌀표지_(4)"/>
      <sheetName val="부㌀표지_(3)"/>
      <sheetName val="㶀대표지_(2)"/>
      <sheetName val="보㏄내역_(3)"/>
      <sheetName val="준Ⲁ_내역서"/>
      <sheetName val="⳵사비총ⴄ표"/>
      <sheetName val="1.䷨수장"/>
      <sheetName val="2000ㅄ하반기"/>
      <sheetName val=""/>
      <sheetName val="인ⱴ-측정"/>
      <sheetName val="4.뀴진설Ⳅ"/>
      <sheetName val="type-H"/>
      <sheetName val="4)䠠동표"/>
      <sheetName val="배ⴀ단가조사서"/>
      <sheetName val="䡼위대가(가설)"/>
      <sheetName val="䠑속도로1"/>
      <sheetName val="견䠁대비표"/>
      <sheetName val="교㌀(A1)"/>
      <sheetName val="부윬력정㦬"/>
      <sheetName val="전䰨선로 물량표"/>
      <sheetName val="COPINH"/>
      <sheetName val="공䠅별산출뀴역서"/>
      <sheetName val="䡼위(PN)"/>
      <sheetName val="전기일䠄대가"/>
      <sheetName val="전쉠환매도율"/>
      <sheetName val="䄤직윬-1"/>
      <sheetName val="현噩CODE"/>
      <sheetName val="䈘자䢬단위당"/>
      <sheetName val="일䠄대가(1)"/>
      <sheetName val="Ⰰ격조사서"/>
      <sheetName val="㶀대입찰 내역서"/>
      <sheetName val="자윬집계呜"/>
      <sheetName val="소일위대가코드표"/>
      <sheetName val="중기사용료산출근거"/>
      <sheetName val="단가 및 재료비"/>
      <sheetName val="표층포설및다짐"/>
      <sheetName val="옹벽단면치수"/>
      <sheetName val="총수량집계표"/>
      <sheetName val="중기단가"/>
      <sheetName val="소방사항"/>
      <sheetName val="전국현황"/>
      <sheetName val="용집"/>
      <sheetName val="도급내역"/>
      <sheetName val="내역서 (2)"/>
      <sheetName val="한성교회 신축공사(050713)_CheckList"/>
      <sheetName val="ETC"/>
      <sheetName val="토지산출내역"/>
      <sheetName val="현금흐름표"/>
      <sheetName val="07제품별수익성"/>
      <sheetName val="중기일위대밀"/>
      <sheetName val="포장공사"/>
      <sheetName val="2.2_오피스텔(12~32F)"/>
      <sheetName val="기본일위"/>
      <sheetName val="일용직6월"/>
      <sheetName val="이형관중량"/>
      <sheetName val="일위대가(목록)"/>
      <sheetName val="산근(목록)"/>
      <sheetName val="월별손익"/>
      <sheetName val="양덕동"/>
      <sheetName val="추가일위대가"/>
      <sheetName val="COVER-P"/>
      <sheetName val="자동제어"/>
      <sheetName val="화전내"/>
      <sheetName val="일위총괄표"/>
      <sheetName val="252K444"/>
      <sheetName val="하중계산"/>
      <sheetName val="철근량"/>
      <sheetName val="일위대가 집계표"/>
      <sheetName val="일용직"/>
      <sheetName val="중기조종사_단위단가"/>
      <sheetName val="법면"/>
      <sheetName val="배수공1"/>
      <sheetName val="원가계산서(변경)"/>
      <sheetName val="터널대가"/>
      <sheetName val="관개"/>
      <sheetName val="9.1지하2층하부보"/>
      <sheetName val="일대"/>
      <sheetName val="단계별내역 (2)"/>
      <sheetName val="계측기"/>
      <sheetName val="인천제철"/>
      <sheetName val="주요항목별"/>
      <sheetName val="골조"/>
      <sheetName val="퍼스트"/>
      <sheetName val="변경내역"/>
      <sheetName val="4.일위대가"/>
      <sheetName val="제수변수량"/>
      <sheetName val="수장"/>
      <sheetName val="철골공사"/>
      <sheetName val="참조-(1)"/>
      <sheetName val="기초단가일람표"/>
      <sheetName val="시가지우회도로공내역서"/>
      <sheetName val="성서방향-교대(A2)"/>
      <sheetName val="15100"/>
      <sheetName val="산출근거#2-3"/>
      <sheetName val="1차설계Ꮗԯ_x0000_"/>
      <sheetName val="1차설계逷≙_xdc00_≙"/>
      <sheetName val="-15.0"/>
      <sheetName val="사  업  비  수  지  예  산  서"/>
      <sheetName val="내역(가지)"/>
      <sheetName val="CM 1"/>
      <sheetName val="단가대비표 (3)"/>
      <sheetName val="2.1"/>
      <sheetName val="지구단위계획"/>
      <sheetName val="다중모드"/>
      <sheetName val="검토현황"/>
      <sheetName val="증감내역"/>
      <sheetName val="기계 도급내역서"/>
      <sheetName val="T기성9605"/>
      <sheetName val="Sheet10"/>
      <sheetName val="통합"/>
      <sheetName val="상세도"/>
      <sheetName val="철탑공사"/>
      <sheetName val="참고"/>
      <sheetName val="10.경제성분석"/>
      <sheetName val="월별수입"/>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대비표"/>
      <sheetName val="견적대비표"/>
      <sheetName val="내역서"/>
      <sheetName val="PANEL 중량산출"/>
      <sheetName val="중량산출"/>
      <sheetName val="수량산출"/>
      <sheetName val="N賃率-職"/>
      <sheetName val="원가 (2)"/>
      <sheetName val="일위"/>
      <sheetName val="#REF"/>
      <sheetName val="신우"/>
      <sheetName val="N賃率_職"/>
      <sheetName val="Sheet2"/>
      <sheetName val="J直材4"/>
      <sheetName val="연습"/>
      <sheetName val="중기사용료"/>
      <sheetName val="I一般比"/>
      <sheetName val="대치판정"/>
      <sheetName val="설직재-1"/>
      <sheetName val="직노"/>
      <sheetName val="9GNG운반"/>
      <sheetName val="직재"/>
      <sheetName val="한강운반비"/>
      <sheetName val="Sheet1"/>
      <sheetName val="Sheet3"/>
      <sheetName val="Total"/>
      <sheetName val="참조자료"/>
      <sheetName val="낙찰표"/>
      <sheetName val="자재단가"/>
      <sheetName val="인건-측정"/>
      <sheetName val="20관리비율"/>
      <sheetName val="심사계산"/>
      <sheetName val="심사물량"/>
      <sheetName val="일위대가"/>
      <sheetName val="HW일위"/>
      <sheetName val="품셈TABLE"/>
      <sheetName val="원본(갑지)"/>
      <sheetName val="기본일위"/>
      <sheetName val="집계표"/>
      <sheetName val="TYPE-A"/>
      <sheetName val="K-SET1"/>
      <sheetName val="하조서"/>
      <sheetName val="단"/>
      <sheetName val="DATE"/>
      <sheetName val="입찰안"/>
      <sheetName val="PANEL_중량산출"/>
      <sheetName val="원가_(2)"/>
      <sheetName val="유기공정"/>
      <sheetName val="제-노임"/>
      <sheetName val="제직재"/>
      <sheetName val="매출피벗"/>
      <sheetName val="200"/>
      <sheetName val="인건비"/>
      <sheetName val="ABUT수량-A1"/>
      <sheetName val="전신환매도율"/>
      <sheetName val="견적서"/>
      <sheetName val="노임단가"/>
      <sheetName val="부하"/>
      <sheetName val="DB"/>
      <sheetName val="공사개요"/>
      <sheetName val="맨홀"/>
      <sheetName val="단가산출2"/>
      <sheetName val="Sheet22"/>
      <sheetName val="물량산출"/>
      <sheetName val="품셈총괄표"/>
      <sheetName val="1안"/>
      <sheetName val="총괄"/>
      <sheetName val="월별수입"/>
      <sheetName val="현금흐름표"/>
      <sheetName val="소요자재"/>
      <sheetName val="1.수인터널"/>
      <sheetName val="과천MAIN"/>
      <sheetName val="SANTOGO"/>
      <sheetName val="현금예금"/>
      <sheetName val="일위대가1"/>
      <sheetName val="집계"/>
      <sheetName val="조명시설"/>
      <sheetName val="외주현황.wq1"/>
      <sheetName val="날개벽수량표"/>
      <sheetName val="지하"/>
      <sheetName val="평자재단가"/>
      <sheetName val="인사자료총집계"/>
      <sheetName val="도면명"/>
      <sheetName val="실행철강하도"/>
      <sheetName val="산출내역서"/>
      <sheetName val="내역"/>
      <sheetName val="갑지(추정)"/>
      <sheetName val="시화점실행"/>
      <sheetName val="제출견적(을)"/>
      <sheetName val="G.R300경비"/>
      <sheetName val="공사내역"/>
      <sheetName val="환율change"/>
      <sheetName val="6호기"/>
      <sheetName val="토목주소"/>
      <sheetName val="프랜트면허"/>
      <sheetName val="실행"/>
      <sheetName val="코드표"/>
      <sheetName val="fursys"/>
      <sheetName val="기존단가 (2)"/>
      <sheetName val="금호"/>
      <sheetName val="교통대책내역"/>
      <sheetName val="요율"/>
      <sheetName val="내역서변경성원"/>
      <sheetName val="평3"/>
      <sheetName val="설계내역서"/>
      <sheetName val="견적계산"/>
      <sheetName val="5.2코핑"/>
      <sheetName val="종단계산"/>
      <sheetName val="간접경상비"/>
      <sheetName val="각형맨홀"/>
      <sheetName val="약품공급2"/>
      <sheetName val="01"/>
      <sheetName val="공사원가계산서"/>
      <sheetName val="토공총괄표"/>
      <sheetName val="내역서1999.8최종"/>
      <sheetName val="단가산출"/>
      <sheetName val="을지"/>
      <sheetName val="일보_생산"/>
      <sheetName val="자재단가표"/>
      <sheetName val="DATA"/>
      <sheetName val="한일양산"/>
      <sheetName val="제출내역 (2)"/>
      <sheetName val="sw1"/>
      <sheetName val="합천내역"/>
      <sheetName val="계수시트"/>
      <sheetName val="원가계산서"/>
      <sheetName val="EQT-ESTN"/>
      <sheetName val="EL90"/>
      <sheetName val="변경후-SHEET"/>
      <sheetName val="외화계약"/>
      <sheetName val="환경평가"/>
      <sheetName val="인구"/>
      <sheetName val="노무비"/>
      <sheetName val="15100"/>
      <sheetName val="명세서(을)"/>
      <sheetName val="품셈표"/>
      <sheetName val="신재료비"/>
      <sheetName val="사업장공제"/>
      <sheetName val="수정시산표"/>
      <sheetName val="품셈적용 자료"/>
      <sheetName val="rate"/>
      <sheetName val="출력X"/>
      <sheetName val="흄관기초"/>
      <sheetName val="실행내역"/>
      <sheetName val="포장공"/>
      <sheetName val="간접재료비산출표-27-30"/>
      <sheetName val="RFP견적물량(60%)"/>
      <sheetName val="점수계산1-2"/>
      <sheetName val="TS"/>
      <sheetName val="골조"/>
      <sheetName val="공사설계서"/>
      <sheetName val="TEL"/>
      <sheetName val="준검 내역서"/>
      <sheetName val="변경내역을"/>
      <sheetName val="플랜트 설치"/>
      <sheetName val="여과지동"/>
      <sheetName val="기초자료"/>
      <sheetName val="주차구획선수량"/>
      <sheetName val="차액보증"/>
      <sheetName val="추가예산"/>
      <sheetName val="토공 total"/>
      <sheetName val="기준자료"/>
      <sheetName val="토사(PE)"/>
      <sheetName val="암거"/>
      <sheetName val="배수공"/>
      <sheetName val="도"/>
      <sheetName val="일위대가목차"/>
      <sheetName val="전기2005"/>
      <sheetName val="통신2005"/>
      <sheetName val="시중노임단가"/>
      <sheetName val="접속도로1"/>
      <sheetName val="금주1교"/>
      <sheetName val="입찰보고"/>
      <sheetName val="공업용수관로"/>
      <sheetName val="수지예산"/>
      <sheetName val="전산수불"/>
    </sheetNames>
    <sheetDataSet>
      <sheetData sheetId="0">
        <row r="1">
          <cell r="A1">
            <v>1</v>
          </cell>
        </row>
      </sheetData>
      <sheetData sheetId="1">
        <row r="1">
          <cell r="A1">
            <v>1</v>
          </cell>
        </row>
      </sheetData>
      <sheetData sheetId="2">
        <row r="1">
          <cell r="A1">
            <v>1</v>
          </cell>
        </row>
      </sheetData>
      <sheetData sheetId="3">
        <row r="1">
          <cell r="A1">
            <v>1</v>
          </cell>
        </row>
      </sheetData>
      <sheetData sheetId="4">
        <row r="1">
          <cell r="A1">
            <v>1</v>
          </cell>
        </row>
      </sheetData>
      <sheetData sheetId="5"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row r="301">
          <cell r="A301">
            <v>301</v>
          </cell>
        </row>
        <row r="302">
          <cell r="A302">
            <v>302</v>
          </cell>
        </row>
        <row r="303">
          <cell r="A303">
            <v>303</v>
          </cell>
        </row>
        <row r="304">
          <cell r="A304">
            <v>304</v>
          </cell>
        </row>
        <row r="305">
          <cell r="A305">
            <v>305</v>
          </cell>
        </row>
        <row r="306">
          <cell r="A306">
            <v>306</v>
          </cell>
        </row>
        <row r="307">
          <cell r="A307">
            <v>307</v>
          </cell>
        </row>
        <row r="308">
          <cell r="A308">
            <v>308</v>
          </cell>
        </row>
        <row r="309">
          <cell r="A309">
            <v>309</v>
          </cell>
        </row>
        <row r="310">
          <cell r="A310">
            <v>310</v>
          </cell>
        </row>
        <row r="311">
          <cell r="A311">
            <v>311</v>
          </cell>
        </row>
        <row r="312">
          <cell r="A312">
            <v>312</v>
          </cell>
        </row>
        <row r="313">
          <cell r="A313">
            <v>313</v>
          </cell>
        </row>
        <row r="314">
          <cell r="A314">
            <v>314</v>
          </cell>
        </row>
        <row r="315">
          <cell r="A315">
            <v>315</v>
          </cell>
        </row>
        <row r="316">
          <cell r="A316">
            <v>316</v>
          </cell>
        </row>
        <row r="317">
          <cell r="A317">
            <v>317</v>
          </cell>
        </row>
        <row r="318">
          <cell r="A318">
            <v>318</v>
          </cell>
        </row>
        <row r="319">
          <cell r="A319">
            <v>319</v>
          </cell>
        </row>
        <row r="320">
          <cell r="A320">
            <v>320</v>
          </cell>
        </row>
        <row r="321">
          <cell r="A321">
            <v>321</v>
          </cell>
        </row>
        <row r="322">
          <cell r="A322">
            <v>322</v>
          </cell>
        </row>
        <row r="323">
          <cell r="A323">
            <v>323</v>
          </cell>
        </row>
        <row r="324">
          <cell r="A324">
            <v>324</v>
          </cell>
        </row>
        <row r="325">
          <cell r="A325">
            <v>325</v>
          </cell>
        </row>
        <row r="326">
          <cell r="A326">
            <v>326</v>
          </cell>
        </row>
        <row r="327">
          <cell r="A327">
            <v>327</v>
          </cell>
        </row>
        <row r="328">
          <cell r="A328">
            <v>328</v>
          </cell>
        </row>
        <row r="329">
          <cell r="A329">
            <v>329</v>
          </cell>
        </row>
        <row r="330">
          <cell r="A330">
            <v>330</v>
          </cell>
        </row>
        <row r="331">
          <cell r="A331">
            <v>331</v>
          </cell>
        </row>
        <row r="332">
          <cell r="A332">
            <v>332</v>
          </cell>
        </row>
        <row r="333">
          <cell r="A333">
            <v>333</v>
          </cell>
        </row>
        <row r="334">
          <cell r="A334">
            <v>334</v>
          </cell>
        </row>
        <row r="335">
          <cell r="A335">
            <v>335</v>
          </cell>
        </row>
        <row r="336">
          <cell r="A336">
            <v>336</v>
          </cell>
        </row>
        <row r="337">
          <cell r="A337">
            <v>337</v>
          </cell>
        </row>
        <row r="338">
          <cell r="A338">
            <v>338</v>
          </cell>
        </row>
        <row r="339">
          <cell r="A339">
            <v>339</v>
          </cell>
        </row>
        <row r="340">
          <cell r="A340">
            <v>340</v>
          </cell>
        </row>
        <row r="341">
          <cell r="A341">
            <v>341</v>
          </cell>
        </row>
        <row r="342">
          <cell r="A342">
            <v>342</v>
          </cell>
        </row>
        <row r="343">
          <cell r="A343">
            <v>343</v>
          </cell>
        </row>
        <row r="344">
          <cell r="A344">
            <v>344</v>
          </cell>
        </row>
        <row r="345">
          <cell r="A345">
            <v>345</v>
          </cell>
        </row>
        <row r="346">
          <cell r="A346">
            <v>346</v>
          </cell>
        </row>
        <row r="347">
          <cell r="A347">
            <v>347</v>
          </cell>
        </row>
        <row r="348">
          <cell r="A348">
            <v>348</v>
          </cell>
        </row>
        <row r="349">
          <cell r="A349">
            <v>349</v>
          </cell>
        </row>
        <row r="350">
          <cell r="A350">
            <v>350</v>
          </cell>
        </row>
        <row r="351">
          <cell r="A351">
            <v>351</v>
          </cell>
        </row>
        <row r="352">
          <cell r="A352">
            <v>352</v>
          </cell>
        </row>
        <row r="353">
          <cell r="A353">
            <v>353</v>
          </cell>
        </row>
        <row r="354">
          <cell r="A354">
            <v>354</v>
          </cell>
        </row>
        <row r="355">
          <cell r="A355">
            <v>355</v>
          </cell>
        </row>
        <row r="356">
          <cell r="A356">
            <v>356</v>
          </cell>
        </row>
        <row r="357">
          <cell r="A357">
            <v>357</v>
          </cell>
        </row>
        <row r="358">
          <cell r="A358">
            <v>358</v>
          </cell>
        </row>
        <row r="359">
          <cell r="A359">
            <v>359</v>
          </cell>
        </row>
        <row r="360">
          <cell r="A360">
            <v>360</v>
          </cell>
        </row>
        <row r="361">
          <cell r="A361">
            <v>361</v>
          </cell>
        </row>
        <row r="362">
          <cell r="A362">
            <v>362</v>
          </cell>
        </row>
        <row r="363">
          <cell r="A363">
            <v>363</v>
          </cell>
        </row>
        <row r="364">
          <cell r="A364">
            <v>364</v>
          </cell>
        </row>
        <row r="365">
          <cell r="A365">
            <v>365</v>
          </cell>
        </row>
        <row r="366">
          <cell r="A366">
            <v>366</v>
          </cell>
        </row>
        <row r="367">
          <cell r="A367">
            <v>367</v>
          </cell>
        </row>
        <row r="368">
          <cell r="A368">
            <v>368</v>
          </cell>
        </row>
        <row r="369">
          <cell r="A369">
            <v>369</v>
          </cell>
        </row>
        <row r="370">
          <cell r="A370">
            <v>370</v>
          </cell>
        </row>
        <row r="371">
          <cell r="A371">
            <v>371</v>
          </cell>
        </row>
        <row r="372">
          <cell r="A372">
            <v>372</v>
          </cell>
        </row>
        <row r="373">
          <cell r="A373">
            <v>373</v>
          </cell>
        </row>
        <row r="374">
          <cell r="A374">
            <v>374</v>
          </cell>
        </row>
        <row r="375">
          <cell r="A375">
            <v>375</v>
          </cell>
        </row>
        <row r="376">
          <cell r="A376">
            <v>376</v>
          </cell>
        </row>
        <row r="377">
          <cell r="A377">
            <v>377</v>
          </cell>
        </row>
        <row r="378">
          <cell r="A378">
            <v>378</v>
          </cell>
        </row>
        <row r="379">
          <cell r="A379">
            <v>379</v>
          </cell>
        </row>
        <row r="380">
          <cell r="A380">
            <v>380</v>
          </cell>
        </row>
        <row r="381">
          <cell r="A381">
            <v>381</v>
          </cell>
        </row>
        <row r="382">
          <cell r="A382">
            <v>382</v>
          </cell>
        </row>
        <row r="383">
          <cell r="A383">
            <v>383</v>
          </cell>
        </row>
        <row r="384">
          <cell r="A384">
            <v>384</v>
          </cell>
        </row>
        <row r="385">
          <cell r="A385">
            <v>385</v>
          </cell>
        </row>
        <row r="386">
          <cell r="A386">
            <v>386</v>
          </cell>
        </row>
        <row r="387">
          <cell r="A387">
            <v>387</v>
          </cell>
        </row>
        <row r="388">
          <cell r="A388">
            <v>388</v>
          </cell>
        </row>
        <row r="389">
          <cell r="A389">
            <v>389</v>
          </cell>
        </row>
        <row r="390">
          <cell r="A390">
            <v>390</v>
          </cell>
        </row>
        <row r="391">
          <cell r="A391">
            <v>391</v>
          </cell>
        </row>
        <row r="392">
          <cell r="A392">
            <v>392</v>
          </cell>
        </row>
        <row r="393">
          <cell r="A393">
            <v>393</v>
          </cell>
        </row>
        <row r="394">
          <cell r="A394">
            <v>394</v>
          </cell>
        </row>
        <row r="395">
          <cell r="A395">
            <v>395</v>
          </cell>
        </row>
        <row r="396">
          <cell r="A396">
            <v>396</v>
          </cell>
        </row>
        <row r="397">
          <cell r="A397">
            <v>397</v>
          </cell>
        </row>
        <row r="398">
          <cell r="A398">
            <v>398</v>
          </cell>
        </row>
        <row r="399">
          <cell r="A399">
            <v>399</v>
          </cell>
        </row>
        <row r="400">
          <cell r="A400">
            <v>400</v>
          </cell>
        </row>
        <row r="401">
          <cell r="A401">
            <v>401</v>
          </cell>
        </row>
        <row r="402">
          <cell r="A402">
            <v>402</v>
          </cell>
        </row>
        <row r="403">
          <cell r="A403">
            <v>403</v>
          </cell>
        </row>
        <row r="404">
          <cell r="A404">
            <v>404</v>
          </cell>
        </row>
        <row r="405">
          <cell r="A405">
            <v>405</v>
          </cell>
        </row>
        <row r="406">
          <cell r="A406">
            <v>406</v>
          </cell>
        </row>
        <row r="407">
          <cell r="A407">
            <v>407</v>
          </cell>
        </row>
        <row r="408">
          <cell r="A408">
            <v>408</v>
          </cell>
        </row>
        <row r="409">
          <cell r="A409">
            <v>409</v>
          </cell>
        </row>
        <row r="410">
          <cell r="A410">
            <v>410</v>
          </cell>
        </row>
        <row r="411">
          <cell r="A411">
            <v>411</v>
          </cell>
        </row>
        <row r="412">
          <cell r="A412">
            <v>412</v>
          </cell>
        </row>
        <row r="413">
          <cell r="A413">
            <v>413</v>
          </cell>
        </row>
        <row r="414">
          <cell r="A414">
            <v>414</v>
          </cell>
        </row>
        <row r="415">
          <cell r="A415">
            <v>415</v>
          </cell>
        </row>
        <row r="416">
          <cell r="A416">
            <v>416</v>
          </cell>
        </row>
        <row r="417">
          <cell r="A417">
            <v>417</v>
          </cell>
        </row>
        <row r="418">
          <cell r="A418">
            <v>418</v>
          </cell>
        </row>
        <row r="419">
          <cell r="A419">
            <v>419</v>
          </cell>
        </row>
        <row r="420">
          <cell r="A420">
            <v>420</v>
          </cell>
        </row>
        <row r="421">
          <cell r="A421">
            <v>421</v>
          </cell>
        </row>
        <row r="422">
          <cell r="A422">
            <v>422</v>
          </cell>
        </row>
        <row r="423">
          <cell r="A423">
            <v>423</v>
          </cell>
        </row>
        <row r="424">
          <cell r="A424">
            <v>424</v>
          </cell>
        </row>
        <row r="425">
          <cell r="A425">
            <v>425</v>
          </cell>
        </row>
        <row r="426">
          <cell r="A426">
            <v>426</v>
          </cell>
        </row>
        <row r="427">
          <cell r="A427">
            <v>427</v>
          </cell>
        </row>
        <row r="428">
          <cell r="A428">
            <v>428</v>
          </cell>
        </row>
        <row r="429">
          <cell r="A429">
            <v>429</v>
          </cell>
        </row>
        <row r="430">
          <cell r="A430">
            <v>430</v>
          </cell>
        </row>
        <row r="431">
          <cell r="A431">
            <v>431</v>
          </cell>
        </row>
        <row r="432">
          <cell r="A432">
            <v>432</v>
          </cell>
        </row>
        <row r="433">
          <cell r="A433">
            <v>433</v>
          </cell>
        </row>
        <row r="434">
          <cell r="A434">
            <v>434</v>
          </cell>
        </row>
        <row r="435">
          <cell r="A435">
            <v>435</v>
          </cell>
        </row>
        <row r="436">
          <cell r="A436">
            <v>436</v>
          </cell>
        </row>
        <row r="437">
          <cell r="A437">
            <v>437</v>
          </cell>
        </row>
        <row r="438">
          <cell r="A438">
            <v>438</v>
          </cell>
        </row>
        <row r="439">
          <cell r="A439">
            <v>439</v>
          </cell>
        </row>
        <row r="440">
          <cell r="A440">
            <v>440</v>
          </cell>
        </row>
        <row r="441">
          <cell r="A441">
            <v>441</v>
          </cell>
        </row>
        <row r="442">
          <cell r="A442">
            <v>442</v>
          </cell>
        </row>
        <row r="443">
          <cell r="A443">
            <v>443</v>
          </cell>
        </row>
        <row r="444">
          <cell r="A444">
            <v>444</v>
          </cell>
        </row>
        <row r="445">
          <cell r="A445">
            <v>445</v>
          </cell>
        </row>
        <row r="446">
          <cell r="A446">
            <v>446</v>
          </cell>
        </row>
        <row r="447">
          <cell r="A447">
            <v>447</v>
          </cell>
        </row>
        <row r="448">
          <cell r="A448">
            <v>448</v>
          </cell>
        </row>
        <row r="449">
          <cell r="A449">
            <v>449</v>
          </cell>
        </row>
        <row r="450">
          <cell r="A450">
            <v>450</v>
          </cell>
        </row>
        <row r="451">
          <cell r="A451">
            <v>451</v>
          </cell>
        </row>
        <row r="452">
          <cell r="A452">
            <v>452</v>
          </cell>
        </row>
        <row r="453">
          <cell r="A453">
            <v>453</v>
          </cell>
        </row>
        <row r="454">
          <cell r="A454">
            <v>454</v>
          </cell>
        </row>
        <row r="455">
          <cell r="A455">
            <v>455</v>
          </cell>
        </row>
        <row r="456">
          <cell r="A456">
            <v>456</v>
          </cell>
        </row>
        <row r="457">
          <cell r="A457">
            <v>457</v>
          </cell>
        </row>
        <row r="458">
          <cell r="A458">
            <v>458</v>
          </cell>
        </row>
        <row r="459">
          <cell r="A459">
            <v>459</v>
          </cell>
        </row>
        <row r="460">
          <cell r="A460">
            <v>460</v>
          </cell>
        </row>
        <row r="461">
          <cell r="A461">
            <v>461</v>
          </cell>
        </row>
        <row r="462">
          <cell r="A462">
            <v>462</v>
          </cell>
        </row>
        <row r="463">
          <cell r="A463">
            <v>463</v>
          </cell>
        </row>
        <row r="464">
          <cell r="A464">
            <v>464</v>
          </cell>
        </row>
        <row r="465">
          <cell r="A465">
            <v>465</v>
          </cell>
        </row>
        <row r="466">
          <cell r="A466">
            <v>466</v>
          </cell>
        </row>
        <row r="467">
          <cell r="A467">
            <v>467</v>
          </cell>
        </row>
        <row r="468">
          <cell r="A468">
            <v>468</v>
          </cell>
        </row>
        <row r="469">
          <cell r="A469">
            <v>469</v>
          </cell>
        </row>
        <row r="470">
          <cell r="A470">
            <v>470</v>
          </cell>
        </row>
        <row r="471">
          <cell r="A471">
            <v>471</v>
          </cell>
        </row>
        <row r="472">
          <cell r="A472">
            <v>472</v>
          </cell>
        </row>
        <row r="473">
          <cell r="A473">
            <v>473</v>
          </cell>
        </row>
        <row r="474">
          <cell r="A474">
            <v>474</v>
          </cell>
        </row>
        <row r="475">
          <cell r="A475">
            <v>475</v>
          </cell>
        </row>
        <row r="476">
          <cell r="A476">
            <v>476</v>
          </cell>
        </row>
        <row r="477">
          <cell r="A477">
            <v>477</v>
          </cell>
        </row>
        <row r="478">
          <cell r="A478">
            <v>478</v>
          </cell>
        </row>
        <row r="479">
          <cell r="A479">
            <v>479</v>
          </cell>
        </row>
        <row r="480">
          <cell r="A480">
            <v>480</v>
          </cell>
        </row>
        <row r="481">
          <cell r="A481">
            <v>481</v>
          </cell>
        </row>
        <row r="482">
          <cell r="A482">
            <v>482</v>
          </cell>
        </row>
        <row r="483">
          <cell r="A483">
            <v>483</v>
          </cell>
        </row>
        <row r="484">
          <cell r="A484">
            <v>484</v>
          </cell>
        </row>
        <row r="485">
          <cell r="A485">
            <v>485</v>
          </cell>
        </row>
        <row r="486">
          <cell r="A486">
            <v>486</v>
          </cell>
        </row>
        <row r="487">
          <cell r="A487">
            <v>487</v>
          </cell>
        </row>
        <row r="488">
          <cell r="A488">
            <v>488</v>
          </cell>
        </row>
        <row r="489">
          <cell r="A489">
            <v>489</v>
          </cell>
        </row>
        <row r="490">
          <cell r="A490">
            <v>490</v>
          </cell>
        </row>
        <row r="491">
          <cell r="A491">
            <v>491</v>
          </cell>
        </row>
        <row r="492">
          <cell r="A492">
            <v>492</v>
          </cell>
        </row>
        <row r="493">
          <cell r="A493">
            <v>493</v>
          </cell>
        </row>
        <row r="494">
          <cell r="A494">
            <v>494</v>
          </cell>
        </row>
        <row r="495">
          <cell r="A495">
            <v>495</v>
          </cell>
        </row>
        <row r="496">
          <cell r="A496">
            <v>496</v>
          </cell>
        </row>
        <row r="497">
          <cell r="A497">
            <v>497</v>
          </cell>
        </row>
        <row r="498">
          <cell r="A498">
            <v>498</v>
          </cell>
        </row>
        <row r="499">
          <cell r="A499">
            <v>499</v>
          </cell>
        </row>
        <row r="500">
          <cell r="A500">
            <v>500</v>
          </cell>
        </row>
        <row r="501">
          <cell r="A501">
            <v>501</v>
          </cell>
        </row>
        <row r="502">
          <cell r="A502">
            <v>502</v>
          </cell>
        </row>
        <row r="503">
          <cell r="A503">
            <v>503</v>
          </cell>
        </row>
        <row r="504">
          <cell r="A504">
            <v>504</v>
          </cell>
        </row>
        <row r="505">
          <cell r="A505">
            <v>505</v>
          </cell>
        </row>
        <row r="506">
          <cell r="A506">
            <v>506</v>
          </cell>
        </row>
        <row r="507">
          <cell r="A507">
            <v>507</v>
          </cell>
        </row>
        <row r="508">
          <cell r="A508">
            <v>508</v>
          </cell>
        </row>
        <row r="509">
          <cell r="A509">
            <v>509</v>
          </cell>
        </row>
        <row r="510">
          <cell r="A510">
            <v>510</v>
          </cell>
        </row>
        <row r="511">
          <cell r="A511">
            <v>511</v>
          </cell>
        </row>
        <row r="512">
          <cell r="A512">
            <v>512</v>
          </cell>
        </row>
        <row r="513">
          <cell r="A513">
            <v>513</v>
          </cell>
        </row>
        <row r="514">
          <cell r="A514">
            <v>514</v>
          </cell>
        </row>
        <row r="515">
          <cell r="A515">
            <v>515</v>
          </cell>
        </row>
        <row r="516">
          <cell r="A516">
            <v>516</v>
          </cell>
        </row>
        <row r="517">
          <cell r="A517">
            <v>517</v>
          </cell>
        </row>
        <row r="518">
          <cell r="A518">
            <v>518</v>
          </cell>
        </row>
        <row r="519">
          <cell r="A519">
            <v>519</v>
          </cell>
        </row>
        <row r="520">
          <cell r="A520">
            <v>520</v>
          </cell>
        </row>
        <row r="521">
          <cell r="A521">
            <v>521</v>
          </cell>
        </row>
        <row r="522">
          <cell r="A522">
            <v>522</v>
          </cell>
        </row>
        <row r="523">
          <cell r="A523">
            <v>523</v>
          </cell>
        </row>
        <row r="524">
          <cell r="A524">
            <v>524</v>
          </cell>
        </row>
        <row r="525">
          <cell r="A525">
            <v>525</v>
          </cell>
        </row>
        <row r="526">
          <cell r="A526">
            <v>526</v>
          </cell>
        </row>
        <row r="527">
          <cell r="A527">
            <v>527</v>
          </cell>
        </row>
        <row r="528">
          <cell r="A528">
            <v>528</v>
          </cell>
        </row>
        <row r="529">
          <cell r="A529">
            <v>529</v>
          </cell>
        </row>
        <row r="530">
          <cell r="A530">
            <v>530</v>
          </cell>
        </row>
        <row r="531">
          <cell r="A531">
            <v>531</v>
          </cell>
        </row>
        <row r="532">
          <cell r="A532">
            <v>532</v>
          </cell>
        </row>
        <row r="533">
          <cell r="A533">
            <v>533</v>
          </cell>
        </row>
        <row r="534">
          <cell r="A534">
            <v>534</v>
          </cell>
        </row>
        <row r="535">
          <cell r="A535">
            <v>535</v>
          </cell>
        </row>
        <row r="536">
          <cell r="A536">
            <v>536</v>
          </cell>
        </row>
        <row r="537">
          <cell r="A537">
            <v>537</v>
          </cell>
        </row>
        <row r="538">
          <cell r="A538">
            <v>538</v>
          </cell>
        </row>
        <row r="539">
          <cell r="A539">
            <v>539</v>
          </cell>
        </row>
        <row r="540">
          <cell r="A540">
            <v>540</v>
          </cell>
        </row>
        <row r="541">
          <cell r="A541">
            <v>541</v>
          </cell>
        </row>
        <row r="542">
          <cell r="A542">
            <v>542</v>
          </cell>
        </row>
        <row r="543">
          <cell r="A543">
            <v>543</v>
          </cell>
        </row>
        <row r="544">
          <cell r="A544">
            <v>544</v>
          </cell>
        </row>
        <row r="545">
          <cell r="A545">
            <v>545</v>
          </cell>
        </row>
        <row r="546">
          <cell r="A546">
            <v>546</v>
          </cell>
        </row>
        <row r="547">
          <cell r="A547">
            <v>547</v>
          </cell>
        </row>
        <row r="548">
          <cell r="A548">
            <v>548</v>
          </cell>
        </row>
        <row r="549">
          <cell r="A549">
            <v>549</v>
          </cell>
        </row>
        <row r="550">
          <cell r="A550">
            <v>550</v>
          </cell>
        </row>
        <row r="551">
          <cell r="A551">
            <v>551</v>
          </cell>
        </row>
        <row r="552">
          <cell r="A552">
            <v>552</v>
          </cell>
        </row>
        <row r="553">
          <cell r="A553">
            <v>553</v>
          </cell>
        </row>
        <row r="554">
          <cell r="A554">
            <v>554</v>
          </cell>
        </row>
        <row r="555">
          <cell r="A555">
            <v>555</v>
          </cell>
        </row>
        <row r="556">
          <cell r="A556">
            <v>556</v>
          </cell>
        </row>
        <row r="557">
          <cell r="A557">
            <v>557</v>
          </cell>
        </row>
        <row r="558">
          <cell r="A558">
            <v>558</v>
          </cell>
        </row>
        <row r="559">
          <cell r="A559">
            <v>559</v>
          </cell>
        </row>
        <row r="560">
          <cell r="A560">
            <v>560</v>
          </cell>
        </row>
        <row r="561">
          <cell r="A561">
            <v>561</v>
          </cell>
        </row>
        <row r="562">
          <cell r="A562">
            <v>562</v>
          </cell>
        </row>
        <row r="563">
          <cell r="A563">
            <v>563</v>
          </cell>
        </row>
        <row r="564">
          <cell r="A564">
            <v>564</v>
          </cell>
        </row>
        <row r="565">
          <cell r="A565">
            <v>565</v>
          </cell>
        </row>
        <row r="566">
          <cell r="A566">
            <v>566</v>
          </cell>
        </row>
        <row r="567">
          <cell r="A567">
            <v>567</v>
          </cell>
        </row>
        <row r="568">
          <cell r="A568">
            <v>568</v>
          </cell>
        </row>
        <row r="569">
          <cell r="A569">
            <v>569</v>
          </cell>
        </row>
        <row r="570">
          <cell r="A570">
            <v>570</v>
          </cell>
        </row>
        <row r="571">
          <cell r="A571">
            <v>571</v>
          </cell>
        </row>
        <row r="572">
          <cell r="A572">
            <v>572</v>
          </cell>
        </row>
        <row r="573">
          <cell r="A573">
            <v>573</v>
          </cell>
        </row>
        <row r="574">
          <cell r="A574">
            <v>574</v>
          </cell>
        </row>
        <row r="575">
          <cell r="A575">
            <v>575</v>
          </cell>
        </row>
        <row r="576">
          <cell r="A576">
            <v>576</v>
          </cell>
        </row>
        <row r="577">
          <cell r="A577">
            <v>577</v>
          </cell>
        </row>
        <row r="578">
          <cell r="A578">
            <v>578</v>
          </cell>
        </row>
        <row r="579">
          <cell r="A579">
            <v>579</v>
          </cell>
        </row>
        <row r="580">
          <cell r="A580">
            <v>580</v>
          </cell>
        </row>
        <row r="581">
          <cell r="A581">
            <v>581</v>
          </cell>
        </row>
        <row r="582">
          <cell r="A582">
            <v>582</v>
          </cell>
        </row>
        <row r="583">
          <cell r="A583">
            <v>583</v>
          </cell>
        </row>
        <row r="584">
          <cell r="A584">
            <v>584</v>
          </cell>
        </row>
        <row r="585">
          <cell r="A585">
            <v>585</v>
          </cell>
        </row>
        <row r="586">
          <cell r="A586">
            <v>586</v>
          </cell>
        </row>
        <row r="587">
          <cell r="A587">
            <v>587</v>
          </cell>
        </row>
        <row r="588">
          <cell r="A588">
            <v>588</v>
          </cell>
        </row>
        <row r="589">
          <cell r="A589">
            <v>589</v>
          </cell>
        </row>
        <row r="590">
          <cell r="A590">
            <v>590</v>
          </cell>
        </row>
        <row r="591">
          <cell r="A591">
            <v>591</v>
          </cell>
        </row>
        <row r="592">
          <cell r="A592">
            <v>592</v>
          </cell>
        </row>
        <row r="593">
          <cell r="A593">
            <v>593</v>
          </cell>
        </row>
        <row r="594">
          <cell r="A594">
            <v>594</v>
          </cell>
        </row>
        <row r="595">
          <cell r="A595">
            <v>595</v>
          </cell>
        </row>
        <row r="596">
          <cell r="A596">
            <v>596</v>
          </cell>
        </row>
        <row r="597">
          <cell r="A597">
            <v>597</v>
          </cell>
        </row>
        <row r="598">
          <cell r="A598">
            <v>598</v>
          </cell>
        </row>
        <row r="599">
          <cell r="A599">
            <v>599</v>
          </cell>
        </row>
        <row r="600">
          <cell r="A600">
            <v>600</v>
          </cell>
        </row>
        <row r="601">
          <cell r="A601">
            <v>601</v>
          </cell>
        </row>
        <row r="602">
          <cell r="A602">
            <v>602</v>
          </cell>
        </row>
        <row r="603">
          <cell r="A603">
            <v>603</v>
          </cell>
        </row>
        <row r="604">
          <cell r="A604">
            <v>604</v>
          </cell>
        </row>
        <row r="605">
          <cell r="A605">
            <v>605</v>
          </cell>
        </row>
        <row r="606">
          <cell r="A606">
            <v>606</v>
          </cell>
        </row>
        <row r="607">
          <cell r="A607">
            <v>607</v>
          </cell>
        </row>
        <row r="608">
          <cell r="A608">
            <v>608</v>
          </cell>
        </row>
        <row r="609">
          <cell r="A609">
            <v>609</v>
          </cell>
        </row>
        <row r="610">
          <cell r="A610">
            <v>610</v>
          </cell>
        </row>
        <row r="611">
          <cell r="A611">
            <v>611</v>
          </cell>
        </row>
        <row r="612">
          <cell r="A612">
            <v>612</v>
          </cell>
        </row>
        <row r="613">
          <cell r="A613">
            <v>613</v>
          </cell>
        </row>
        <row r="614">
          <cell r="A614">
            <v>614</v>
          </cell>
        </row>
        <row r="615">
          <cell r="A615">
            <v>615</v>
          </cell>
        </row>
        <row r="616">
          <cell r="A616">
            <v>616</v>
          </cell>
        </row>
        <row r="617">
          <cell r="A617">
            <v>617</v>
          </cell>
        </row>
        <row r="618">
          <cell r="A618">
            <v>618</v>
          </cell>
        </row>
        <row r="619">
          <cell r="A619">
            <v>619</v>
          </cell>
        </row>
        <row r="620">
          <cell r="A620">
            <v>620</v>
          </cell>
        </row>
        <row r="621">
          <cell r="A621">
            <v>621</v>
          </cell>
        </row>
        <row r="622">
          <cell r="A622">
            <v>622</v>
          </cell>
        </row>
        <row r="623">
          <cell r="A623">
            <v>623</v>
          </cell>
        </row>
        <row r="624">
          <cell r="A624">
            <v>624</v>
          </cell>
        </row>
        <row r="625">
          <cell r="A625">
            <v>625</v>
          </cell>
        </row>
        <row r="626">
          <cell r="A626">
            <v>626</v>
          </cell>
        </row>
        <row r="627">
          <cell r="A627">
            <v>627</v>
          </cell>
        </row>
        <row r="628">
          <cell r="A628">
            <v>628</v>
          </cell>
        </row>
        <row r="629">
          <cell r="A629">
            <v>629</v>
          </cell>
        </row>
        <row r="630">
          <cell r="A630">
            <v>630</v>
          </cell>
        </row>
        <row r="631">
          <cell r="A631">
            <v>631</v>
          </cell>
        </row>
        <row r="632">
          <cell r="A632">
            <v>632</v>
          </cell>
        </row>
        <row r="633">
          <cell r="A633">
            <v>633</v>
          </cell>
        </row>
        <row r="634">
          <cell r="A634">
            <v>634</v>
          </cell>
        </row>
        <row r="635">
          <cell r="A635">
            <v>635</v>
          </cell>
        </row>
        <row r="636">
          <cell r="A636">
            <v>636</v>
          </cell>
        </row>
        <row r="637">
          <cell r="A637">
            <v>637</v>
          </cell>
        </row>
        <row r="638">
          <cell r="A638">
            <v>638</v>
          </cell>
        </row>
        <row r="639">
          <cell r="A639">
            <v>639</v>
          </cell>
        </row>
        <row r="640">
          <cell r="A640">
            <v>640</v>
          </cell>
        </row>
        <row r="641">
          <cell r="A641">
            <v>641</v>
          </cell>
        </row>
        <row r="642">
          <cell r="A642">
            <v>642</v>
          </cell>
        </row>
        <row r="643">
          <cell r="A643">
            <v>643</v>
          </cell>
        </row>
        <row r="644">
          <cell r="A644">
            <v>644</v>
          </cell>
        </row>
        <row r="645">
          <cell r="A645">
            <v>645</v>
          </cell>
        </row>
        <row r="646">
          <cell r="A646">
            <v>646</v>
          </cell>
        </row>
        <row r="647">
          <cell r="A647">
            <v>647</v>
          </cell>
        </row>
        <row r="648">
          <cell r="A648">
            <v>648</v>
          </cell>
        </row>
        <row r="649">
          <cell r="A649">
            <v>649</v>
          </cell>
        </row>
        <row r="650">
          <cell r="A650">
            <v>650</v>
          </cell>
        </row>
        <row r="651">
          <cell r="A651">
            <v>651</v>
          </cell>
        </row>
        <row r="652">
          <cell r="A652">
            <v>652</v>
          </cell>
        </row>
        <row r="653">
          <cell r="A653">
            <v>653</v>
          </cell>
        </row>
        <row r="654">
          <cell r="A654">
            <v>654</v>
          </cell>
        </row>
        <row r="655">
          <cell r="A655">
            <v>655</v>
          </cell>
        </row>
        <row r="656">
          <cell r="A656">
            <v>656</v>
          </cell>
        </row>
        <row r="657">
          <cell r="A657">
            <v>657</v>
          </cell>
        </row>
        <row r="658">
          <cell r="A658">
            <v>658</v>
          </cell>
        </row>
        <row r="659">
          <cell r="A659">
            <v>659</v>
          </cell>
        </row>
        <row r="660">
          <cell r="A660">
            <v>660</v>
          </cell>
        </row>
        <row r="661">
          <cell r="A661">
            <v>661</v>
          </cell>
        </row>
        <row r="662">
          <cell r="A662">
            <v>662</v>
          </cell>
        </row>
        <row r="663">
          <cell r="A663">
            <v>663</v>
          </cell>
        </row>
        <row r="664">
          <cell r="A664">
            <v>664</v>
          </cell>
        </row>
        <row r="665">
          <cell r="A665">
            <v>665</v>
          </cell>
        </row>
        <row r="666">
          <cell r="A666">
            <v>666</v>
          </cell>
        </row>
        <row r="667">
          <cell r="A667">
            <v>667</v>
          </cell>
        </row>
        <row r="668">
          <cell r="A668">
            <v>668</v>
          </cell>
        </row>
        <row r="669">
          <cell r="A669">
            <v>669</v>
          </cell>
        </row>
        <row r="670">
          <cell r="A670">
            <v>670</v>
          </cell>
        </row>
        <row r="671">
          <cell r="A671">
            <v>671</v>
          </cell>
        </row>
        <row r="672">
          <cell r="A672">
            <v>672</v>
          </cell>
        </row>
        <row r="673">
          <cell r="A673">
            <v>673</v>
          </cell>
        </row>
        <row r="674">
          <cell r="A674">
            <v>674</v>
          </cell>
        </row>
        <row r="675">
          <cell r="A675">
            <v>675</v>
          </cell>
        </row>
        <row r="676">
          <cell r="A676">
            <v>676</v>
          </cell>
        </row>
        <row r="677">
          <cell r="A677">
            <v>677</v>
          </cell>
        </row>
        <row r="678">
          <cell r="A678">
            <v>678</v>
          </cell>
        </row>
        <row r="679">
          <cell r="A679">
            <v>679</v>
          </cell>
        </row>
        <row r="680">
          <cell r="A680">
            <v>680</v>
          </cell>
        </row>
        <row r="681">
          <cell r="A681">
            <v>681</v>
          </cell>
        </row>
        <row r="682">
          <cell r="A682">
            <v>682</v>
          </cell>
        </row>
        <row r="683">
          <cell r="A683">
            <v>683</v>
          </cell>
        </row>
        <row r="684">
          <cell r="A684">
            <v>684</v>
          </cell>
        </row>
        <row r="685">
          <cell r="A685">
            <v>685</v>
          </cell>
        </row>
        <row r="686">
          <cell r="A686">
            <v>686</v>
          </cell>
        </row>
        <row r="687">
          <cell r="A687">
            <v>687</v>
          </cell>
        </row>
        <row r="688">
          <cell r="A688">
            <v>688</v>
          </cell>
        </row>
        <row r="689">
          <cell r="A689">
            <v>689</v>
          </cell>
        </row>
        <row r="690">
          <cell r="A690">
            <v>690</v>
          </cell>
        </row>
        <row r="691">
          <cell r="A691">
            <v>691</v>
          </cell>
        </row>
        <row r="692">
          <cell r="A692">
            <v>692</v>
          </cell>
        </row>
        <row r="693">
          <cell r="A693">
            <v>693</v>
          </cell>
        </row>
        <row r="694">
          <cell r="A694">
            <v>694</v>
          </cell>
        </row>
        <row r="695">
          <cell r="A695">
            <v>695</v>
          </cell>
        </row>
        <row r="696">
          <cell r="A696">
            <v>696</v>
          </cell>
        </row>
        <row r="697">
          <cell r="A697">
            <v>697</v>
          </cell>
        </row>
        <row r="698">
          <cell r="A698">
            <v>698</v>
          </cell>
        </row>
        <row r="699">
          <cell r="A699">
            <v>699</v>
          </cell>
        </row>
        <row r="700">
          <cell r="A700">
            <v>700</v>
          </cell>
        </row>
        <row r="701">
          <cell r="A701">
            <v>701</v>
          </cell>
        </row>
        <row r="702">
          <cell r="A702">
            <v>702</v>
          </cell>
        </row>
        <row r="703">
          <cell r="A703">
            <v>703</v>
          </cell>
        </row>
        <row r="704">
          <cell r="A704">
            <v>704</v>
          </cell>
        </row>
        <row r="705">
          <cell r="A705">
            <v>705</v>
          </cell>
        </row>
        <row r="706">
          <cell r="A706">
            <v>706</v>
          </cell>
        </row>
        <row r="707">
          <cell r="A707">
            <v>707</v>
          </cell>
        </row>
        <row r="708">
          <cell r="A708">
            <v>708</v>
          </cell>
        </row>
        <row r="709">
          <cell r="A709">
            <v>709</v>
          </cell>
        </row>
        <row r="710">
          <cell r="A710">
            <v>710</v>
          </cell>
        </row>
        <row r="711">
          <cell r="A711">
            <v>711</v>
          </cell>
        </row>
        <row r="712">
          <cell r="A712">
            <v>712</v>
          </cell>
        </row>
        <row r="713">
          <cell r="A713">
            <v>713</v>
          </cell>
        </row>
        <row r="714">
          <cell r="A714">
            <v>714</v>
          </cell>
        </row>
        <row r="715">
          <cell r="A715">
            <v>715</v>
          </cell>
        </row>
        <row r="716">
          <cell r="A716">
            <v>716</v>
          </cell>
        </row>
        <row r="717">
          <cell r="A717">
            <v>717</v>
          </cell>
        </row>
        <row r="718">
          <cell r="A718">
            <v>718</v>
          </cell>
        </row>
        <row r="719">
          <cell r="A719">
            <v>719</v>
          </cell>
        </row>
        <row r="720">
          <cell r="A720">
            <v>720</v>
          </cell>
        </row>
        <row r="721">
          <cell r="A721">
            <v>721</v>
          </cell>
        </row>
        <row r="722">
          <cell r="A722">
            <v>722</v>
          </cell>
        </row>
        <row r="723">
          <cell r="A723">
            <v>723</v>
          </cell>
        </row>
        <row r="724">
          <cell r="A724">
            <v>724</v>
          </cell>
        </row>
        <row r="725">
          <cell r="A725">
            <v>725</v>
          </cell>
        </row>
        <row r="726">
          <cell r="A726">
            <v>726</v>
          </cell>
        </row>
        <row r="727">
          <cell r="A727">
            <v>727</v>
          </cell>
        </row>
        <row r="728">
          <cell r="A728">
            <v>728</v>
          </cell>
        </row>
        <row r="729">
          <cell r="A729">
            <v>729</v>
          </cell>
        </row>
        <row r="730">
          <cell r="A730">
            <v>730</v>
          </cell>
        </row>
        <row r="731">
          <cell r="A731">
            <v>731</v>
          </cell>
        </row>
        <row r="732">
          <cell r="A732">
            <v>732</v>
          </cell>
        </row>
        <row r="733">
          <cell r="A733">
            <v>733</v>
          </cell>
        </row>
        <row r="734">
          <cell r="A734">
            <v>734</v>
          </cell>
        </row>
        <row r="735">
          <cell r="A735">
            <v>735</v>
          </cell>
        </row>
        <row r="736">
          <cell r="A736">
            <v>736</v>
          </cell>
        </row>
        <row r="737">
          <cell r="A737">
            <v>737</v>
          </cell>
        </row>
        <row r="738">
          <cell r="A738">
            <v>738</v>
          </cell>
        </row>
        <row r="739">
          <cell r="A739">
            <v>739</v>
          </cell>
        </row>
        <row r="740">
          <cell r="A740">
            <v>740</v>
          </cell>
        </row>
        <row r="741">
          <cell r="A741">
            <v>741</v>
          </cell>
        </row>
        <row r="742">
          <cell r="A742">
            <v>742</v>
          </cell>
        </row>
        <row r="743">
          <cell r="A743">
            <v>743</v>
          </cell>
        </row>
        <row r="744">
          <cell r="A744">
            <v>744</v>
          </cell>
        </row>
        <row r="745">
          <cell r="A745">
            <v>745</v>
          </cell>
        </row>
        <row r="746">
          <cell r="A746">
            <v>746</v>
          </cell>
        </row>
        <row r="747">
          <cell r="A747">
            <v>747</v>
          </cell>
        </row>
        <row r="748">
          <cell r="A748">
            <v>748</v>
          </cell>
        </row>
        <row r="749">
          <cell r="A749">
            <v>749</v>
          </cell>
        </row>
        <row r="750">
          <cell r="A750">
            <v>750</v>
          </cell>
        </row>
        <row r="751">
          <cell r="A751">
            <v>751</v>
          </cell>
        </row>
        <row r="752">
          <cell r="A752">
            <v>752</v>
          </cell>
        </row>
        <row r="753">
          <cell r="A753">
            <v>753</v>
          </cell>
        </row>
        <row r="754">
          <cell r="A754">
            <v>754</v>
          </cell>
        </row>
        <row r="755">
          <cell r="A755">
            <v>755</v>
          </cell>
        </row>
        <row r="756">
          <cell r="A756">
            <v>756</v>
          </cell>
        </row>
        <row r="757">
          <cell r="A757">
            <v>757</v>
          </cell>
        </row>
        <row r="758">
          <cell r="A758">
            <v>758</v>
          </cell>
        </row>
        <row r="759">
          <cell r="A759">
            <v>759</v>
          </cell>
        </row>
        <row r="760">
          <cell r="A760">
            <v>760</v>
          </cell>
        </row>
        <row r="761">
          <cell r="A761">
            <v>761</v>
          </cell>
        </row>
        <row r="762">
          <cell r="A762">
            <v>762</v>
          </cell>
        </row>
        <row r="763">
          <cell r="A763">
            <v>763</v>
          </cell>
        </row>
        <row r="764">
          <cell r="A764">
            <v>764</v>
          </cell>
        </row>
        <row r="765">
          <cell r="A765">
            <v>765</v>
          </cell>
        </row>
        <row r="766">
          <cell r="A766">
            <v>766</v>
          </cell>
        </row>
        <row r="767">
          <cell r="A767">
            <v>767</v>
          </cell>
        </row>
        <row r="768">
          <cell r="A768">
            <v>768</v>
          </cell>
        </row>
        <row r="769">
          <cell r="A769">
            <v>769</v>
          </cell>
        </row>
        <row r="770">
          <cell r="A770">
            <v>770</v>
          </cell>
        </row>
        <row r="771">
          <cell r="A771">
            <v>771</v>
          </cell>
        </row>
        <row r="772">
          <cell r="A772">
            <v>772</v>
          </cell>
        </row>
        <row r="773">
          <cell r="A773">
            <v>773</v>
          </cell>
        </row>
        <row r="774">
          <cell r="A774">
            <v>774</v>
          </cell>
        </row>
        <row r="775">
          <cell r="A775">
            <v>775</v>
          </cell>
        </row>
        <row r="776">
          <cell r="A776">
            <v>776</v>
          </cell>
        </row>
        <row r="777">
          <cell r="A777">
            <v>777</v>
          </cell>
        </row>
        <row r="778">
          <cell r="A778">
            <v>778</v>
          </cell>
        </row>
        <row r="779">
          <cell r="A779">
            <v>779</v>
          </cell>
        </row>
        <row r="780">
          <cell r="A780">
            <v>780</v>
          </cell>
        </row>
        <row r="781">
          <cell r="A781">
            <v>781</v>
          </cell>
        </row>
        <row r="782">
          <cell r="A782">
            <v>782</v>
          </cell>
        </row>
        <row r="783">
          <cell r="A783">
            <v>783</v>
          </cell>
        </row>
        <row r="784">
          <cell r="A784">
            <v>784</v>
          </cell>
        </row>
        <row r="785">
          <cell r="A785">
            <v>785</v>
          </cell>
        </row>
        <row r="786">
          <cell r="A786">
            <v>786</v>
          </cell>
        </row>
        <row r="787">
          <cell r="A787">
            <v>787</v>
          </cell>
        </row>
        <row r="788">
          <cell r="A788">
            <v>788</v>
          </cell>
        </row>
        <row r="789">
          <cell r="A789">
            <v>789</v>
          </cell>
        </row>
        <row r="790">
          <cell r="A790">
            <v>790</v>
          </cell>
        </row>
        <row r="791">
          <cell r="A791">
            <v>791</v>
          </cell>
        </row>
        <row r="792">
          <cell r="A792">
            <v>792</v>
          </cell>
        </row>
        <row r="793">
          <cell r="A793">
            <v>793</v>
          </cell>
        </row>
        <row r="794">
          <cell r="A794">
            <v>794</v>
          </cell>
        </row>
        <row r="795">
          <cell r="A795">
            <v>795</v>
          </cell>
        </row>
        <row r="796">
          <cell r="A796">
            <v>796</v>
          </cell>
        </row>
        <row r="797">
          <cell r="A797">
            <v>797</v>
          </cell>
        </row>
        <row r="798">
          <cell r="A798">
            <v>798</v>
          </cell>
        </row>
        <row r="799">
          <cell r="A799">
            <v>799</v>
          </cell>
        </row>
        <row r="800">
          <cell r="A800">
            <v>800</v>
          </cell>
        </row>
        <row r="801">
          <cell r="A801">
            <v>801</v>
          </cell>
        </row>
        <row r="802">
          <cell r="A802">
            <v>802</v>
          </cell>
        </row>
        <row r="803">
          <cell r="A803">
            <v>803</v>
          </cell>
        </row>
        <row r="804">
          <cell r="A804">
            <v>804</v>
          </cell>
        </row>
        <row r="805">
          <cell r="A805">
            <v>805</v>
          </cell>
        </row>
        <row r="806">
          <cell r="A806">
            <v>806</v>
          </cell>
        </row>
        <row r="807">
          <cell r="A807">
            <v>807</v>
          </cell>
        </row>
        <row r="808">
          <cell r="A808">
            <v>808</v>
          </cell>
        </row>
        <row r="809">
          <cell r="A809">
            <v>809</v>
          </cell>
        </row>
        <row r="810">
          <cell r="A810">
            <v>810</v>
          </cell>
        </row>
        <row r="811">
          <cell r="A811">
            <v>811</v>
          </cell>
        </row>
        <row r="812">
          <cell r="A812">
            <v>812</v>
          </cell>
        </row>
        <row r="813">
          <cell r="A813">
            <v>813</v>
          </cell>
        </row>
        <row r="814">
          <cell r="A814">
            <v>814</v>
          </cell>
        </row>
        <row r="815">
          <cell r="A815">
            <v>815</v>
          </cell>
        </row>
        <row r="816">
          <cell r="A816">
            <v>816</v>
          </cell>
        </row>
        <row r="817">
          <cell r="A817">
            <v>817</v>
          </cell>
        </row>
        <row r="818">
          <cell r="A818">
            <v>818</v>
          </cell>
        </row>
        <row r="819">
          <cell r="A819">
            <v>819</v>
          </cell>
        </row>
        <row r="820">
          <cell r="A820">
            <v>820</v>
          </cell>
        </row>
        <row r="821">
          <cell r="A821">
            <v>821</v>
          </cell>
        </row>
        <row r="822">
          <cell r="A822">
            <v>822</v>
          </cell>
        </row>
        <row r="823">
          <cell r="A823">
            <v>823</v>
          </cell>
        </row>
        <row r="824">
          <cell r="A824">
            <v>824</v>
          </cell>
        </row>
        <row r="825">
          <cell r="A825">
            <v>825</v>
          </cell>
        </row>
        <row r="826">
          <cell r="A826">
            <v>826</v>
          </cell>
        </row>
        <row r="827">
          <cell r="A827">
            <v>827</v>
          </cell>
        </row>
        <row r="828">
          <cell r="A828">
            <v>828</v>
          </cell>
        </row>
        <row r="829">
          <cell r="A829">
            <v>829</v>
          </cell>
        </row>
        <row r="830">
          <cell r="A830">
            <v>830</v>
          </cell>
        </row>
        <row r="831">
          <cell r="A831">
            <v>831</v>
          </cell>
        </row>
        <row r="832">
          <cell r="A832">
            <v>832</v>
          </cell>
        </row>
        <row r="833">
          <cell r="A833">
            <v>833</v>
          </cell>
        </row>
        <row r="834">
          <cell r="A834">
            <v>834</v>
          </cell>
        </row>
        <row r="835">
          <cell r="A835">
            <v>835</v>
          </cell>
        </row>
        <row r="836">
          <cell r="A836">
            <v>836</v>
          </cell>
        </row>
        <row r="837">
          <cell r="A837">
            <v>837</v>
          </cell>
        </row>
        <row r="838">
          <cell r="A838">
            <v>838</v>
          </cell>
        </row>
        <row r="839">
          <cell r="A839">
            <v>839</v>
          </cell>
        </row>
        <row r="840">
          <cell r="A840">
            <v>840</v>
          </cell>
        </row>
        <row r="841">
          <cell r="A841">
            <v>841</v>
          </cell>
        </row>
        <row r="842">
          <cell r="A842">
            <v>842</v>
          </cell>
        </row>
        <row r="843">
          <cell r="A843">
            <v>843</v>
          </cell>
        </row>
        <row r="844">
          <cell r="A844">
            <v>844</v>
          </cell>
        </row>
        <row r="845">
          <cell r="A845">
            <v>845</v>
          </cell>
        </row>
        <row r="846">
          <cell r="A846">
            <v>846</v>
          </cell>
        </row>
        <row r="847">
          <cell r="A847">
            <v>847</v>
          </cell>
        </row>
        <row r="848">
          <cell r="A848">
            <v>848</v>
          </cell>
        </row>
        <row r="849">
          <cell r="A849">
            <v>849</v>
          </cell>
        </row>
        <row r="850">
          <cell r="A850">
            <v>850</v>
          </cell>
        </row>
        <row r="851">
          <cell r="A851">
            <v>851</v>
          </cell>
        </row>
        <row r="852">
          <cell r="A852">
            <v>852</v>
          </cell>
        </row>
        <row r="853">
          <cell r="A853">
            <v>853</v>
          </cell>
        </row>
        <row r="854">
          <cell r="A854">
            <v>854</v>
          </cell>
        </row>
        <row r="855">
          <cell r="A855">
            <v>855</v>
          </cell>
        </row>
        <row r="856">
          <cell r="A856">
            <v>856</v>
          </cell>
        </row>
        <row r="857">
          <cell r="A857">
            <v>857</v>
          </cell>
        </row>
        <row r="858">
          <cell r="A858">
            <v>858</v>
          </cell>
        </row>
        <row r="859">
          <cell r="A859">
            <v>859</v>
          </cell>
        </row>
        <row r="860">
          <cell r="A860">
            <v>860</v>
          </cell>
        </row>
        <row r="861">
          <cell r="A861">
            <v>861</v>
          </cell>
        </row>
        <row r="862">
          <cell r="A862">
            <v>862</v>
          </cell>
        </row>
        <row r="863">
          <cell r="A863">
            <v>863</v>
          </cell>
        </row>
        <row r="864">
          <cell r="A864">
            <v>864</v>
          </cell>
        </row>
        <row r="865">
          <cell r="A865">
            <v>865</v>
          </cell>
        </row>
        <row r="866">
          <cell r="A866">
            <v>866</v>
          </cell>
        </row>
        <row r="867">
          <cell r="A867">
            <v>867</v>
          </cell>
        </row>
        <row r="868">
          <cell r="A868">
            <v>868</v>
          </cell>
        </row>
        <row r="869">
          <cell r="A869">
            <v>869</v>
          </cell>
        </row>
        <row r="870">
          <cell r="A870">
            <v>870</v>
          </cell>
        </row>
        <row r="871">
          <cell r="A871">
            <v>871</v>
          </cell>
        </row>
        <row r="872">
          <cell r="A872">
            <v>872</v>
          </cell>
        </row>
        <row r="873">
          <cell r="A873">
            <v>873</v>
          </cell>
        </row>
        <row r="874">
          <cell r="A874">
            <v>874</v>
          </cell>
        </row>
        <row r="875">
          <cell r="A875">
            <v>875</v>
          </cell>
        </row>
        <row r="876">
          <cell r="A876">
            <v>876</v>
          </cell>
        </row>
        <row r="877">
          <cell r="A877">
            <v>877</v>
          </cell>
        </row>
        <row r="878">
          <cell r="A878">
            <v>878</v>
          </cell>
        </row>
        <row r="879">
          <cell r="A879">
            <v>879</v>
          </cell>
        </row>
        <row r="880">
          <cell r="A880">
            <v>880</v>
          </cell>
        </row>
        <row r="881">
          <cell r="A881">
            <v>881</v>
          </cell>
        </row>
        <row r="882">
          <cell r="A882">
            <v>882</v>
          </cell>
        </row>
        <row r="883">
          <cell r="A883">
            <v>883</v>
          </cell>
        </row>
        <row r="884">
          <cell r="A884">
            <v>884</v>
          </cell>
        </row>
        <row r="885">
          <cell r="A885">
            <v>885</v>
          </cell>
        </row>
        <row r="886">
          <cell r="A886">
            <v>886</v>
          </cell>
        </row>
        <row r="887">
          <cell r="A887">
            <v>887</v>
          </cell>
        </row>
        <row r="888">
          <cell r="A888">
            <v>888</v>
          </cell>
        </row>
        <row r="889">
          <cell r="A889">
            <v>889</v>
          </cell>
        </row>
        <row r="890">
          <cell r="A890">
            <v>890</v>
          </cell>
        </row>
        <row r="891">
          <cell r="A891">
            <v>891</v>
          </cell>
        </row>
        <row r="892">
          <cell r="A892">
            <v>892</v>
          </cell>
        </row>
        <row r="893">
          <cell r="A893">
            <v>893</v>
          </cell>
        </row>
        <row r="894">
          <cell r="A894">
            <v>894</v>
          </cell>
        </row>
        <row r="895">
          <cell r="A895">
            <v>895</v>
          </cell>
        </row>
        <row r="896">
          <cell r="A896">
            <v>896</v>
          </cell>
        </row>
        <row r="897">
          <cell r="A897">
            <v>897</v>
          </cell>
        </row>
        <row r="898">
          <cell r="A898">
            <v>898</v>
          </cell>
        </row>
        <row r="899">
          <cell r="A899">
            <v>899</v>
          </cell>
        </row>
        <row r="900">
          <cell r="A900">
            <v>900</v>
          </cell>
        </row>
        <row r="901">
          <cell r="A901">
            <v>901</v>
          </cell>
        </row>
        <row r="902">
          <cell r="A902">
            <v>902</v>
          </cell>
        </row>
        <row r="903">
          <cell r="A903">
            <v>903</v>
          </cell>
        </row>
        <row r="904">
          <cell r="A904">
            <v>904</v>
          </cell>
        </row>
        <row r="905">
          <cell r="A905">
            <v>905</v>
          </cell>
        </row>
        <row r="906">
          <cell r="A906">
            <v>906</v>
          </cell>
        </row>
        <row r="907">
          <cell r="A907">
            <v>907</v>
          </cell>
        </row>
        <row r="908">
          <cell r="A908">
            <v>908</v>
          </cell>
        </row>
        <row r="909">
          <cell r="A909">
            <v>909</v>
          </cell>
        </row>
        <row r="910">
          <cell r="A910">
            <v>910</v>
          </cell>
        </row>
        <row r="911">
          <cell r="A911">
            <v>911</v>
          </cell>
        </row>
        <row r="912">
          <cell r="A912">
            <v>912</v>
          </cell>
        </row>
        <row r="913">
          <cell r="A913">
            <v>913</v>
          </cell>
        </row>
        <row r="914">
          <cell r="A914">
            <v>914</v>
          </cell>
        </row>
        <row r="915">
          <cell r="A915">
            <v>915</v>
          </cell>
        </row>
        <row r="916">
          <cell r="A916">
            <v>916</v>
          </cell>
        </row>
        <row r="917">
          <cell r="A917">
            <v>917</v>
          </cell>
        </row>
        <row r="918">
          <cell r="A918">
            <v>918</v>
          </cell>
        </row>
        <row r="919">
          <cell r="A919">
            <v>919</v>
          </cell>
        </row>
        <row r="920">
          <cell r="A920">
            <v>920</v>
          </cell>
        </row>
        <row r="921">
          <cell r="A921">
            <v>921</v>
          </cell>
        </row>
        <row r="922">
          <cell r="A922">
            <v>922</v>
          </cell>
        </row>
        <row r="923">
          <cell r="A923">
            <v>923</v>
          </cell>
        </row>
        <row r="924">
          <cell r="A924">
            <v>924</v>
          </cell>
        </row>
        <row r="925">
          <cell r="A925">
            <v>925</v>
          </cell>
        </row>
        <row r="926">
          <cell r="A926">
            <v>926</v>
          </cell>
        </row>
        <row r="927">
          <cell r="A927">
            <v>927</v>
          </cell>
        </row>
        <row r="928">
          <cell r="A928">
            <v>928</v>
          </cell>
        </row>
        <row r="929">
          <cell r="A929">
            <v>929</v>
          </cell>
        </row>
        <row r="930">
          <cell r="A930">
            <v>930</v>
          </cell>
        </row>
        <row r="931">
          <cell r="A931">
            <v>931</v>
          </cell>
        </row>
        <row r="932">
          <cell r="A932">
            <v>932</v>
          </cell>
        </row>
        <row r="933">
          <cell r="A933">
            <v>933</v>
          </cell>
        </row>
        <row r="934">
          <cell r="A934">
            <v>934</v>
          </cell>
        </row>
        <row r="935">
          <cell r="A935">
            <v>935</v>
          </cell>
        </row>
        <row r="936">
          <cell r="A936">
            <v>936</v>
          </cell>
        </row>
        <row r="937">
          <cell r="A937">
            <v>937</v>
          </cell>
        </row>
        <row r="938">
          <cell r="A938">
            <v>938</v>
          </cell>
        </row>
        <row r="939">
          <cell r="A939">
            <v>939</v>
          </cell>
        </row>
        <row r="940">
          <cell r="A940">
            <v>940</v>
          </cell>
        </row>
        <row r="941">
          <cell r="A941">
            <v>941</v>
          </cell>
        </row>
        <row r="942">
          <cell r="A942">
            <v>942</v>
          </cell>
        </row>
        <row r="943">
          <cell r="A943">
            <v>943</v>
          </cell>
        </row>
        <row r="944">
          <cell r="A944">
            <v>944</v>
          </cell>
        </row>
        <row r="945">
          <cell r="A945">
            <v>945</v>
          </cell>
        </row>
        <row r="946">
          <cell r="A946">
            <v>946</v>
          </cell>
        </row>
        <row r="947">
          <cell r="A947">
            <v>947</v>
          </cell>
        </row>
        <row r="948">
          <cell r="A948">
            <v>948</v>
          </cell>
        </row>
        <row r="949">
          <cell r="A949">
            <v>949</v>
          </cell>
        </row>
        <row r="950">
          <cell r="A950">
            <v>950</v>
          </cell>
        </row>
        <row r="951">
          <cell r="A951">
            <v>951</v>
          </cell>
        </row>
        <row r="952">
          <cell r="A952">
            <v>952</v>
          </cell>
        </row>
        <row r="953">
          <cell r="A953">
            <v>953</v>
          </cell>
        </row>
        <row r="954">
          <cell r="A954">
            <v>954</v>
          </cell>
        </row>
        <row r="955">
          <cell r="A955">
            <v>955</v>
          </cell>
        </row>
        <row r="956">
          <cell r="A956">
            <v>956</v>
          </cell>
        </row>
        <row r="957">
          <cell r="A957">
            <v>957</v>
          </cell>
        </row>
        <row r="958">
          <cell r="A958">
            <v>958</v>
          </cell>
        </row>
        <row r="959">
          <cell r="A959">
            <v>959</v>
          </cell>
        </row>
        <row r="960">
          <cell r="A960">
            <v>960</v>
          </cell>
        </row>
        <row r="961">
          <cell r="A961">
            <v>961</v>
          </cell>
        </row>
        <row r="962">
          <cell r="A962">
            <v>962</v>
          </cell>
        </row>
        <row r="963">
          <cell r="A963">
            <v>963</v>
          </cell>
        </row>
        <row r="964">
          <cell r="A964">
            <v>964</v>
          </cell>
        </row>
        <row r="965">
          <cell r="A965">
            <v>965</v>
          </cell>
        </row>
        <row r="966">
          <cell r="A966">
            <v>966</v>
          </cell>
        </row>
        <row r="967">
          <cell r="A967">
            <v>967</v>
          </cell>
        </row>
        <row r="968">
          <cell r="A968">
            <v>968</v>
          </cell>
        </row>
        <row r="969">
          <cell r="A969">
            <v>969</v>
          </cell>
        </row>
        <row r="970">
          <cell r="A970">
            <v>970</v>
          </cell>
        </row>
        <row r="971">
          <cell r="A971">
            <v>971</v>
          </cell>
        </row>
        <row r="972">
          <cell r="A972">
            <v>972</v>
          </cell>
        </row>
        <row r="973">
          <cell r="A973">
            <v>973</v>
          </cell>
        </row>
        <row r="974">
          <cell r="A974">
            <v>974</v>
          </cell>
        </row>
        <row r="975">
          <cell r="A975">
            <v>975</v>
          </cell>
        </row>
        <row r="976">
          <cell r="A976">
            <v>976</v>
          </cell>
        </row>
        <row r="977">
          <cell r="A977">
            <v>977</v>
          </cell>
        </row>
        <row r="978">
          <cell r="A978">
            <v>978</v>
          </cell>
        </row>
        <row r="979">
          <cell r="A979">
            <v>979</v>
          </cell>
        </row>
        <row r="980">
          <cell r="A980">
            <v>980</v>
          </cell>
        </row>
        <row r="981">
          <cell r="A981">
            <v>981</v>
          </cell>
        </row>
        <row r="982">
          <cell r="A982">
            <v>982</v>
          </cell>
        </row>
        <row r="983">
          <cell r="A983">
            <v>983</v>
          </cell>
        </row>
        <row r="984">
          <cell r="A984">
            <v>984</v>
          </cell>
        </row>
        <row r="985">
          <cell r="A985">
            <v>985</v>
          </cell>
        </row>
        <row r="986">
          <cell r="A986">
            <v>986</v>
          </cell>
        </row>
        <row r="987">
          <cell r="A987">
            <v>987</v>
          </cell>
        </row>
        <row r="988">
          <cell r="A988">
            <v>988</v>
          </cell>
        </row>
        <row r="989">
          <cell r="A989">
            <v>989</v>
          </cell>
        </row>
        <row r="990">
          <cell r="A990">
            <v>990</v>
          </cell>
        </row>
        <row r="991">
          <cell r="A991">
            <v>991</v>
          </cell>
        </row>
        <row r="992">
          <cell r="A992">
            <v>992</v>
          </cell>
        </row>
        <row r="993">
          <cell r="A993">
            <v>993</v>
          </cell>
        </row>
        <row r="994">
          <cell r="A994">
            <v>994</v>
          </cell>
        </row>
        <row r="995">
          <cell r="A995">
            <v>995</v>
          </cell>
        </row>
        <row r="996">
          <cell r="A996">
            <v>996</v>
          </cell>
        </row>
        <row r="997">
          <cell r="A997">
            <v>997</v>
          </cell>
        </row>
        <row r="998">
          <cell r="A998">
            <v>998</v>
          </cell>
        </row>
        <row r="999">
          <cell r="A999">
            <v>999</v>
          </cell>
        </row>
        <row r="1000">
          <cell r="A1000">
            <v>1000</v>
          </cell>
        </row>
        <row r="1001">
          <cell r="A1001">
            <v>1001</v>
          </cell>
        </row>
        <row r="1002">
          <cell r="A1002">
            <v>1002</v>
          </cell>
        </row>
        <row r="1003">
          <cell r="A1003">
            <v>1003</v>
          </cell>
        </row>
        <row r="1004">
          <cell r="A1004">
            <v>1004</v>
          </cell>
        </row>
        <row r="1005">
          <cell r="A1005">
            <v>1005</v>
          </cell>
        </row>
        <row r="1006">
          <cell r="A1006">
            <v>1006</v>
          </cell>
        </row>
        <row r="1007">
          <cell r="A1007">
            <v>1007</v>
          </cell>
        </row>
        <row r="1008">
          <cell r="A1008">
            <v>1008</v>
          </cell>
        </row>
        <row r="1009">
          <cell r="A1009">
            <v>1009</v>
          </cell>
        </row>
        <row r="1010">
          <cell r="A1010">
            <v>1010</v>
          </cell>
        </row>
        <row r="1011">
          <cell r="A1011">
            <v>1011</v>
          </cell>
        </row>
        <row r="1012">
          <cell r="A1012">
            <v>1012</v>
          </cell>
        </row>
        <row r="1013">
          <cell r="A1013">
            <v>1013</v>
          </cell>
        </row>
        <row r="1014">
          <cell r="A1014">
            <v>1014</v>
          </cell>
        </row>
        <row r="1015">
          <cell r="A1015">
            <v>1015</v>
          </cell>
        </row>
        <row r="1016">
          <cell r="A1016">
            <v>1016</v>
          </cell>
        </row>
        <row r="1017">
          <cell r="A1017">
            <v>1017</v>
          </cell>
        </row>
        <row r="1018">
          <cell r="A1018">
            <v>1018</v>
          </cell>
        </row>
        <row r="1019">
          <cell r="A1019">
            <v>1019</v>
          </cell>
        </row>
        <row r="1020">
          <cell r="A1020">
            <v>1020</v>
          </cell>
        </row>
        <row r="1021">
          <cell r="A1021">
            <v>1021</v>
          </cell>
        </row>
        <row r="1022">
          <cell r="A1022">
            <v>1022</v>
          </cell>
        </row>
        <row r="1023">
          <cell r="A1023">
            <v>1023</v>
          </cell>
        </row>
        <row r="1024">
          <cell r="A1024">
            <v>1024</v>
          </cell>
        </row>
        <row r="1025">
          <cell r="A1025">
            <v>1025</v>
          </cell>
        </row>
        <row r="1026">
          <cell r="A1026">
            <v>1026</v>
          </cell>
        </row>
        <row r="1027">
          <cell r="A1027">
            <v>1027</v>
          </cell>
        </row>
        <row r="1028">
          <cell r="A1028">
            <v>1028</v>
          </cell>
        </row>
        <row r="1029">
          <cell r="A1029">
            <v>1029</v>
          </cell>
        </row>
        <row r="1030">
          <cell r="A1030">
            <v>1030</v>
          </cell>
        </row>
        <row r="1031">
          <cell r="A1031">
            <v>1031</v>
          </cell>
        </row>
        <row r="1032">
          <cell r="A1032">
            <v>1032</v>
          </cell>
        </row>
        <row r="1033">
          <cell r="A1033">
            <v>1033</v>
          </cell>
        </row>
        <row r="1034">
          <cell r="A1034">
            <v>1034</v>
          </cell>
        </row>
        <row r="1035">
          <cell r="A1035">
            <v>1035</v>
          </cell>
        </row>
        <row r="1036">
          <cell r="A1036">
            <v>1036</v>
          </cell>
        </row>
        <row r="1037">
          <cell r="A1037">
            <v>1037</v>
          </cell>
        </row>
        <row r="1038">
          <cell r="A1038">
            <v>1038</v>
          </cell>
        </row>
        <row r="1039">
          <cell r="A1039">
            <v>1039</v>
          </cell>
        </row>
        <row r="1040">
          <cell r="A1040">
            <v>1040</v>
          </cell>
        </row>
        <row r="1041">
          <cell r="A1041">
            <v>1041</v>
          </cell>
        </row>
        <row r="1042">
          <cell r="A1042">
            <v>1042</v>
          </cell>
        </row>
        <row r="1043">
          <cell r="A1043">
            <v>1043</v>
          </cell>
        </row>
        <row r="1044">
          <cell r="A1044">
            <v>1044</v>
          </cell>
        </row>
        <row r="1045">
          <cell r="A1045">
            <v>1045</v>
          </cell>
        </row>
        <row r="1046">
          <cell r="A1046">
            <v>1046</v>
          </cell>
        </row>
        <row r="1047">
          <cell r="A1047">
            <v>1047</v>
          </cell>
        </row>
        <row r="1048">
          <cell r="A1048">
            <v>1048</v>
          </cell>
        </row>
        <row r="1049">
          <cell r="A1049">
            <v>1049</v>
          </cell>
        </row>
        <row r="1050">
          <cell r="A1050">
            <v>1050</v>
          </cell>
        </row>
        <row r="1051">
          <cell r="A1051">
            <v>1051</v>
          </cell>
        </row>
        <row r="1052">
          <cell r="A1052">
            <v>1052</v>
          </cell>
        </row>
        <row r="1053">
          <cell r="A1053">
            <v>1053</v>
          </cell>
        </row>
        <row r="1054">
          <cell r="A1054">
            <v>1054</v>
          </cell>
        </row>
        <row r="1055">
          <cell r="A1055">
            <v>1055</v>
          </cell>
        </row>
        <row r="1056">
          <cell r="A1056">
            <v>1056</v>
          </cell>
        </row>
        <row r="1057">
          <cell r="A1057">
            <v>1057</v>
          </cell>
        </row>
        <row r="1058">
          <cell r="A1058">
            <v>1058</v>
          </cell>
        </row>
        <row r="1059">
          <cell r="A1059">
            <v>1059</v>
          </cell>
        </row>
        <row r="1060">
          <cell r="A1060">
            <v>1060</v>
          </cell>
        </row>
        <row r="1061">
          <cell r="A1061">
            <v>1061</v>
          </cell>
        </row>
        <row r="1062">
          <cell r="A1062">
            <v>1062</v>
          </cell>
        </row>
        <row r="1063">
          <cell r="A1063">
            <v>1063</v>
          </cell>
        </row>
        <row r="1064">
          <cell r="A1064">
            <v>1064</v>
          </cell>
        </row>
        <row r="1065">
          <cell r="A1065">
            <v>1065</v>
          </cell>
        </row>
        <row r="1066">
          <cell r="A1066">
            <v>1066</v>
          </cell>
        </row>
        <row r="1067">
          <cell r="A1067">
            <v>1067</v>
          </cell>
        </row>
        <row r="1068">
          <cell r="A1068">
            <v>1068</v>
          </cell>
        </row>
        <row r="1069">
          <cell r="A1069">
            <v>1069</v>
          </cell>
        </row>
        <row r="1070">
          <cell r="A1070">
            <v>1070</v>
          </cell>
        </row>
        <row r="1071">
          <cell r="A1071">
            <v>1071</v>
          </cell>
        </row>
        <row r="1072">
          <cell r="A1072">
            <v>1072</v>
          </cell>
        </row>
        <row r="1073">
          <cell r="A1073">
            <v>1073</v>
          </cell>
        </row>
        <row r="1074">
          <cell r="A1074">
            <v>1074</v>
          </cell>
        </row>
        <row r="1075">
          <cell r="A1075">
            <v>1075</v>
          </cell>
        </row>
        <row r="1076">
          <cell r="A1076">
            <v>1076</v>
          </cell>
        </row>
        <row r="1077">
          <cell r="A1077">
            <v>1077</v>
          </cell>
        </row>
        <row r="1078">
          <cell r="A1078">
            <v>1078</v>
          </cell>
        </row>
        <row r="1079">
          <cell r="A1079">
            <v>1079</v>
          </cell>
        </row>
        <row r="1080">
          <cell r="A1080">
            <v>1080</v>
          </cell>
        </row>
        <row r="1081">
          <cell r="A1081">
            <v>1081</v>
          </cell>
        </row>
        <row r="1082">
          <cell r="A1082">
            <v>1082</v>
          </cell>
        </row>
        <row r="1083">
          <cell r="A1083">
            <v>1083</v>
          </cell>
        </row>
        <row r="1084">
          <cell r="A1084">
            <v>1084</v>
          </cell>
        </row>
        <row r="1085">
          <cell r="A1085">
            <v>1085</v>
          </cell>
        </row>
        <row r="1086">
          <cell r="A1086">
            <v>1086</v>
          </cell>
        </row>
        <row r="1087">
          <cell r="A1087">
            <v>1087</v>
          </cell>
        </row>
        <row r="1088">
          <cell r="A1088">
            <v>1088</v>
          </cell>
        </row>
        <row r="1089">
          <cell r="A1089">
            <v>1089</v>
          </cell>
        </row>
        <row r="1090">
          <cell r="A1090">
            <v>1090</v>
          </cell>
        </row>
        <row r="1091">
          <cell r="A1091">
            <v>1091</v>
          </cell>
        </row>
        <row r="1092">
          <cell r="A1092">
            <v>1092</v>
          </cell>
        </row>
        <row r="1093">
          <cell r="A1093">
            <v>1093</v>
          </cell>
        </row>
        <row r="1094">
          <cell r="A1094">
            <v>1094</v>
          </cell>
        </row>
        <row r="1095">
          <cell r="A1095">
            <v>1095</v>
          </cell>
        </row>
        <row r="1096">
          <cell r="A1096">
            <v>1096</v>
          </cell>
        </row>
        <row r="1097">
          <cell r="A1097">
            <v>1097</v>
          </cell>
        </row>
        <row r="1098">
          <cell r="A1098">
            <v>1098</v>
          </cell>
        </row>
        <row r="1099">
          <cell r="A1099">
            <v>1099</v>
          </cell>
        </row>
        <row r="1100">
          <cell r="A1100">
            <v>1100</v>
          </cell>
        </row>
        <row r="1101">
          <cell r="A1101">
            <v>1101</v>
          </cell>
        </row>
        <row r="1102">
          <cell r="A1102">
            <v>1102</v>
          </cell>
        </row>
        <row r="1103">
          <cell r="A1103">
            <v>1103</v>
          </cell>
        </row>
        <row r="1104">
          <cell r="A1104">
            <v>1104</v>
          </cell>
        </row>
        <row r="1105">
          <cell r="A1105">
            <v>1105</v>
          </cell>
        </row>
        <row r="1106">
          <cell r="A1106">
            <v>1106</v>
          </cell>
        </row>
        <row r="1107">
          <cell r="A1107">
            <v>1107</v>
          </cell>
        </row>
        <row r="1108">
          <cell r="A1108">
            <v>1108</v>
          </cell>
        </row>
        <row r="1109">
          <cell r="A1109">
            <v>1109</v>
          </cell>
        </row>
        <row r="1110">
          <cell r="A1110">
            <v>1110</v>
          </cell>
        </row>
        <row r="1111">
          <cell r="A1111">
            <v>1111</v>
          </cell>
        </row>
        <row r="1112">
          <cell r="A1112">
            <v>1112</v>
          </cell>
        </row>
        <row r="1113">
          <cell r="A1113">
            <v>1113</v>
          </cell>
        </row>
        <row r="1114">
          <cell r="A1114">
            <v>1114</v>
          </cell>
        </row>
        <row r="1115">
          <cell r="A1115">
            <v>1115</v>
          </cell>
        </row>
        <row r="1116">
          <cell r="A1116">
            <v>1116</v>
          </cell>
        </row>
        <row r="1117">
          <cell r="A1117">
            <v>1117</v>
          </cell>
        </row>
        <row r="1118">
          <cell r="A1118">
            <v>1118</v>
          </cell>
        </row>
        <row r="1119">
          <cell r="A1119">
            <v>1119</v>
          </cell>
        </row>
        <row r="1120">
          <cell r="A1120">
            <v>1120</v>
          </cell>
        </row>
        <row r="1121">
          <cell r="A1121">
            <v>1121</v>
          </cell>
        </row>
        <row r="1122">
          <cell r="A1122">
            <v>1122</v>
          </cell>
        </row>
        <row r="1123">
          <cell r="A1123">
            <v>1123</v>
          </cell>
        </row>
        <row r="1124">
          <cell r="A1124">
            <v>1124</v>
          </cell>
        </row>
        <row r="1125">
          <cell r="A1125">
            <v>1125</v>
          </cell>
        </row>
        <row r="1126">
          <cell r="A1126">
            <v>1126</v>
          </cell>
        </row>
        <row r="1127">
          <cell r="A1127">
            <v>1127</v>
          </cell>
        </row>
        <row r="1128">
          <cell r="A1128">
            <v>1128</v>
          </cell>
        </row>
        <row r="1129">
          <cell r="A1129">
            <v>1129</v>
          </cell>
        </row>
        <row r="1130">
          <cell r="A1130">
            <v>1130</v>
          </cell>
        </row>
        <row r="1131">
          <cell r="A1131">
            <v>1131</v>
          </cell>
        </row>
        <row r="1132">
          <cell r="A1132">
            <v>1132</v>
          </cell>
        </row>
        <row r="1133">
          <cell r="A1133">
            <v>1133</v>
          </cell>
        </row>
        <row r="1134">
          <cell r="A1134">
            <v>1134</v>
          </cell>
        </row>
        <row r="1135">
          <cell r="A1135">
            <v>1135</v>
          </cell>
        </row>
        <row r="1136">
          <cell r="A1136">
            <v>1136</v>
          </cell>
        </row>
        <row r="1137">
          <cell r="A1137">
            <v>1137</v>
          </cell>
        </row>
        <row r="1138">
          <cell r="A1138">
            <v>1138</v>
          </cell>
        </row>
        <row r="1139">
          <cell r="A1139">
            <v>1139</v>
          </cell>
        </row>
        <row r="1140">
          <cell r="A1140">
            <v>1140</v>
          </cell>
        </row>
        <row r="1141">
          <cell r="A1141">
            <v>1141</v>
          </cell>
        </row>
        <row r="1142">
          <cell r="A1142">
            <v>1142</v>
          </cell>
        </row>
        <row r="1143">
          <cell r="A1143">
            <v>1143</v>
          </cell>
        </row>
        <row r="1144">
          <cell r="A1144">
            <v>1144</v>
          </cell>
        </row>
        <row r="1145">
          <cell r="A1145">
            <v>1145</v>
          </cell>
        </row>
        <row r="1146">
          <cell r="A1146">
            <v>1146</v>
          </cell>
        </row>
        <row r="1147">
          <cell r="A1147">
            <v>1147</v>
          </cell>
        </row>
        <row r="1148">
          <cell r="A1148">
            <v>1148</v>
          </cell>
        </row>
        <row r="1149">
          <cell r="A1149">
            <v>1149</v>
          </cell>
        </row>
        <row r="1150">
          <cell r="A1150">
            <v>1150</v>
          </cell>
        </row>
        <row r="1151">
          <cell r="A1151">
            <v>1151</v>
          </cell>
        </row>
        <row r="1152">
          <cell r="A1152">
            <v>1152</v>
          </cell>
        </row>
        <row r="1153">
          <cell r="A1153">
            <v>1153</v>
          </cell>
        </row>
        <row r="1154">
          <cell r="A1154">
            <v>1154</v>
          </cell>
        </row>
        <row r="1155">
          <cell r="A1155">
            <v>1155</v>
          </cell>
        </row>
        <row r="1156">
          <cell r="A1156">
            <v>1156</v>
          </cell>
        </row>
        <row r="1157">
          <cell r="A1157">
            <v>1157</v>
          </cell>
        </row>
        <row r="1158">
          <cell r="A1158">
            <v>1158</v>
          </cell>
        </row>
        <row r="1159">
          <cell r="A1159">
            <v>1159</v>
          </cell>
        </row>
        <row r="1160">
          <cell r="A1160">
            <v>1160</v>
          </cell>
        </row>
        <row r="1161">
          <cell r="A1161">
            <v>1161</v>
          </cell>
        </row>
        <row r="1162">
          <cell r="A1162">
            <v>1162</v>
          </cell>
        </row>
        <row r="1163">
          <cell r="A1163">
            <v>1163</v>
          </cell>
        </row>
        <row r="1164">
          <cell r="A1164">
            <v>1164</v>
          </cell>
        </row>
        <row r="1165">
          <cell r="A1165">
            <v>1165</v>
          </cell>
        </row>
        <row r="1166">
          <cell r="A1166">
            <v>1166</v>
          </cell>
        </row>
        <row r="1167">
          <cell r="A1167">
            <v>1167</v>
          </cell>
        </row>
        <row r="1168">
          <cell r="A1168">
            <v>1168</v>
          </cell>
        </row>
        <row r="1169">
          <cell r="A1169">
            <v>1169</v>
          </cell>
        </row>
        <row r="1170">
          <cell r="A1170">
            <v>1170</v>
          </cell>
        </row>
        <row r="1171">
          <cell r="A1171">
            <v>1171</v>
          </cell>
        </row>
        <row r="1172">
          <cell r="A1172">
            <v>1172</v>
          </cell>
        </row>
        <row r="1173">
          <cell r="A1173">
            <v>1173</v>
          </cell>
        </row>
        <row r="1174">
          <cell r="A1174">
            <v>1174</v>
          </cell>
        </row>
        <row r="1175">
          <cell r="A1175">
            <v>1175</v>
          </cell>
        </row>
        <row r="1176">
          <cell r="A1176">
            <v>1176</v>
          </cell>
        </row>
        <row r="1177">
          <cell r="A1177">
            <v>1177</v>
          </cell>
        </row>
        <row r="1178">
          <cell r="A1178">
            <v>1178</v>
          </cell>
        </row>
        <row r="1179">
          <cell r="A1179">
            <v>1179</v>
          </cell>
        </row>
        <row r="1180">
          <cell r="A1180">
            <v>1180</v>
          </cell>
        </row>
        <row r="1181">
          <cell r="A1181">
            <v>1181</v>
          </cell>
        </row>
        <row r="1182">
          <cell r="A1182">
            <v>1182</v>
          </cell>
        </row>
        <row r="1183">
          <cell r="A1183">
            <v>1183</v>
          </cell>
        </row>
        <row r="1184">
          <cell r="A1184">
            <v>1184</v>
          </cell>
        </row>
        <row r="1185">
          <cell r="A1185">
            <v>1185</v>
          </cell>
        </row>
        <row r="1186">
          <cell r="A1186">
            <v>1186</v>
          </cell>
        </row>
        <row r="1187">
          <cell r="A1187">
            <v>1187</v>
          </cell>
        </row>
        <row r="1188">
          <cell r="A1188">
            <v>1188</v>
          </cell>
        </row>
        <row r="1189">
          <cell r="A1189">
            <v>1189</v>
          </cell>
        </row>
        <row r="1190">
          <cell r="A1190">
            <v>1190</v>
          </cell>
        </row>
        <row r="1191">
          <cell r="A1191">
            <v>1191</v>
          </cell>
        </row>
        <row r="1192">
          <cell r="A1192">
            <v>1192</v>
          </cell>
        </row>
        <row r="1193">
          <cell r="A1193">
            <v>1193</v>
          </cell>
        </row>
        <row r="1194">
          <cell r="A1194">
            <v>1194</v>
          </cell>
        </row>
        <row r="1195">
          <cell r="A1195">
            <v>1195</v>
          </cell>
        </row>
        <row r="1196">
          <cell r="A1196">
            <v>1196</v>
          </cell>
        </row>
        <row r="1197">
          <cell r="A1197">
            <v>1197</v>
          </cell>
        </row>
        <row r="1198">
          <cell r="A1198">
            <v>1198</v>
          </cell>
        </row>
        <row r="1199">
          <cell r="A1199">
            <v>1199</v>
          </cell>
        </row>
        <row r="1200">
          <cell r="A1200">
            <v>1200</v>
          </cell>
        </row>
        <row r="1201">
          <cell r="A1201">
            <v>1201</v>
          </cell>
        </row>
        <row r="1202">
          <cell r="A1202">
            <v>1202</v>
          </cell>
        </row>
        <row r="1203">
          <cell r="A1203">
            <v>1203</v>
          </cell>
        </row>
        <row r="1204">
          <cell r="A1204">
            <v>1204</v>
          </cell>
        </row>
        <row r="1205">
          <cell r="A1205">
            <v>1205</v>
          </cell>
        </row>
        <row r="1206">
          <cell r="A1206">
            <v>1206</v>
          </cell>
        </row>
        <row r="1207">
          <cell r="A1207">
            <v>1207</v>
          </cell>
        </row>
        <row r="1208">
          <cell r="A1208">
            <v>1208</v>
          </cell>
        </row>
        <row r="1209">
          <cell r="A1209">
            <v>1209</v>
          </cell>
        </row>
        <row r="1210">
          <cell r="A1210">
            <v>1210</v>
          </cell>
        </row>
        <row r="1211">
          <cell r="A1211">
            <v>1211</v>
          </cell>
        </row>
        <row r="1212">
          <cell r="A1212">
            <v>1212</v>
          </cell>
        </row>
        <row r="1213">
          <cell r="A1213">
            <v>1213</v>
          </cell>
        </row>
        <row r="1214">
          <cell r="A1214">
            <v>1214</v>
          </cell>
        </row>
        <row r="1215">
          <cell r="A1215">
            <v>1215</v>
          </cell>
        </row>
        <row r="1216">
          <cell r="A1216">
            <v>1216</v>
          </cell>
        </row>
        <row r="1217">
          <cell r="A1217">
            <v>1217</v>
          </cell>
        </row>
        <row r="1218">
          <cell r="A1218">
            <v>1218</v>
          </cell>
        </row>
        <row r="1219">
          <cell r="A1219">
            <v>1219</v>
          </cell>
        </row>
        <row r="1220">
          <cell r="A1220">
            <v>1220</v>
          </cell>
        </row>
        <row r="1221">
          <cell r="A1221">
            <v>1221</v>
          </cell>
        </row>
        <row r="1222">
          <cell r="A1222">
            <v>1222</v>
          </cell>
        </row>
        <row r="1223">
          <cell r="A1223">
            <v>1223</v>
          </cell>
        </row>
        <row r="1224">
          <cell r="A1224">
            <v>1224</v>
          </cell>
        </row>
        <row r="1225">
          <cell r="A1225">
            <v>1225</v>
          </cell>
        </row>
        <row r="1226">
          <cell r="A1226">
            <v>1226</v>
          </cell>
        </row>
        <row r="1227">
          <cell r="A1227">
            <v>1227</v>
          </cell>
        </row>
        <row r="1228">
          <cell r="A1228">
            <v>1228</v>
          </cell>
        </row>
        <row r="1229">
          <cell r="A1229">
            <v>1229</v>
          </cell>
        </row>
        <row r="1230">
          <cell r="A1230">
            <v>1230</v>
          </cell>
        </row>
        <row r="1231">
          <cell r="A1231">
            <v>1231</v>
          </cell>
        </row>
        <row r="1232">
          <cell r="A1232">
            <v>1232</v>
          </cell>
        </row>
        <row r="1233">
          <cell r="A1233">
            <v>1233</v>
          </cell>
        </row>
        <row r="1234">
          <cell r="A1234">
            <v>1234</v>
          </cell>
        </row>
        <row r="1235">
          <cell r="A1235">
            <v>1235</v>
          </cell>
        </row>
        <row r="1236">
          <cell r="A1236">
            <v>1236</v>
          </cell>
        </row>
        <row r="1237">
          <cell r="A1237">
            <v>1237</v>
          </cell>
        </row>
        <row r="1238">
          <cell r="A1238">
            <v>1238</v>
          </cell>
        </row>
        <row r="1239">
          <cell r="A1239">
            <v>1239</v>
          </cell>
        </row>
        <row r="1240">
          <cell r="A1240">
            <v>1240</v>
          </cell>
        </row>
        <row r="1241">
          <cell r="A1241">
            <v>1241</v>
          </cell>
        </row>
        <row r="1242">
          <cell r="A1242">
            <v>1242</v>
          </cell>
        </row>
        <row r="1243">
          <cell r="A1243">
            <v>1243</v>
          </cell>
        </row>
        <row r="1244">
          <cell r="A1244">
            <v>1244</v>
          </cell>
        </row>
        <row r="1245">
          <cell r="A1245">
            <v>1245</v>
          </cell>
        </row>
        <row r="1246">
          <cell r="A1246">
            <v>1246</v>
          </cell>
        </row>
        <row r="1247">
          <cell r="A1247">
            <v>1247</v>
          </cell>
        </row>
        <row r="1248">
          <cell r="A1248">
            <v>1248</v>
          </cell>
        </row>
        <row r="1249">
          <cell r="A1249">
            <v>1249</v>
          </cell>
        </row>
        <row r="1250">
          <cell r="A1250">
            <v>1250</v>
          </cell>
        </row>
        <row r="1251">
          <cell r="A1251">
            <v>1251</v>
          </cell>
        </row>
        <row r="1252">
          <cell r="A1252">
            <v>1252</v>
          </cell>
        </row>
        <row r="1253">
          <cell r="A1253">
            <v>1253</v>
          </cell>
        </row>
        <row r="1254">
          <cell r="A1254">
            <v>1254</v>
          </cell>
        </row>
        <row r="1255">
          <cell r="A1255">
            <v>1255</v>
          </cell>
        </row>
        <row r="1256">
          <cell r="A1256">
            <v>1256</v>
          </cell>
        </row>
        <row r="1257">
          <cell r="A1257">
            <v>1257</v>
          </cell>
        </row>
        <row r="1258">
          <cell r="A1258">
            <v>1258</v>
          </cell>
        </row>
        <row r="1259">
          <cell r="A1259">
            <v>1259</v>
          </cell>
        </row>
        <row r="1260">
          <cell r="A1260">
            <v>1260</v>
          </cell>
        </row>
        <row r="1261">
          <cell r="A1261">
            <v>1261</v>
          </cell>
        </row>
        <row r="1262">
          <cell r="A1262">
            <v>1262</v>
          </cell>
        </row>
        <row r="1263">
          <cell r="A1263">
            <v>1263</v>
          </cell>
        </row>
        <row r="1264">
          <cell r="A1264">
            <v>1264</v>
          </cell>
        </row>
        <row r="1265">
          <cell r="A1265">
            <v>1265</v>
          </cell>
        </row>
        <row r="1266">
          <cell r="A1266">
            <v>1266</v>
          </cell>
        </row>
        <row r="1267">
          <cell r="A1267">
            <v>1267</v>
          </cell>
        </row>
        <row r="1268">
          <cell r="A1268">
            <v>1268</v>
          </cell>
        </row>
        <row r="1269">
          <cell r="A1269">
            <v>1269</v>
          </cell>
        </row>
        <row r="1270">
          <cell r="A1270">
            <v>1270</v>
          </cell>
        </row>
        <row r="1271">
          <cell r="A1271">
            <v>1271</v>
          </cell>
        </row>
        <row r="1272">
          <cell r="A1272">
            <v>1272</v>
          </cell>
        </row>
        <row r="1273">
          <cell r="A1273">
            <v>1273</v>
          </cell>
        </row>
        <row r="1274">
          <cell r="A1274">
            <v>1274</v>
          </cell>
        </row>
        <row r="1275">
          <cell r="A1275">
            <v>1275</v>
          </cell>
        </row>
        <row r="1276">
          <cell r="A1276">
            <v>1276</v>
          </cell>
        </row>
        <row r="1277">
          <cell r="A1277">
            <v>1277</v>
          </cell>
        </row>
        <row r="1278">
          <cell r="A1278">
            <v>1278</v>
          </cell>
        </row>
        <row r="1279">
          <cell r="A1279">
            <v>1279</v>
          </cell>
        </row>
        <row r="1280">
          <cell r="A1280">
            <v>1280</v>
          </cell>
        </row>
        <row r="1281">
          <cell r="A1281">
            <v>1281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37"/>
  <sheetViews>
    <sheetView showZeros="0" tabSelected="1" view="pageBreakPreview" zoomScaleNormal="100" zoomScaleSheetLayoutView="100" workbookViewId="0">
      <selection activeCell="D14" sqref="D14"/>
    </sheetView>
  </sheetViews>
  <sheetFormatPr defaultColWidth="9.44140625" defaultRowHeight="18" customHeight="1"/>
  <cols>
    <col min="1" max="2" width="3.33203125" style="1" customWidth="1"/>
    <col min="3" max="3" width="11" style="1" customWidth="1"/>
    <col min="4" max="4" width="5.33203125" style="1" customWidth="1"/>
    <col min="5" max="5" width="3" style="1" customWidth="1"/>
    <col min="6" max="6" width="14.21875" style="2" customWidth="1"/>
    <col min="7" max="7" width="7.6640625" style="2" bestFit="1" customWidth="1"/>
    <col min="8" max="9" width="5.77734375" style="3" customWidth="1"/>
    <col min="10" max="10" width="1.88671875" style="3" customWidth="1"/>
    <col min="11" max="11" width="10.21875" style="3" customWidth="1"/>
    <col min="12" max="12" width="4" style="3" customWidth="1"/>
    <col min="13" max="13" width="2.21875" style="3" customWidth="1"/>
    <col min="14" max="14" width="15.109375" style="3" bestFit="1" customWidth="1"/>
    <col min="15" max="16384" width="9.44140625" style="1"/>
  </cols>
  <sheetData>
    <row r="1" spans="1:13" ht="11.25" customHeight="1"/>
    <row r="2" spans="1:13" ht="22.5">
      <c r="A2" s="4" t="s">
        <v>978</v>
      </c>
      <c r="B2" s="5"/>
      <c r="C2" s="5"/>
      <c r="D2" s="5"/>
      <c r="E2" s="5"/>
      <c r="F2" s="6"/>
      <c r="G2" s="6"/>
      <c r="H2" s="7"/>
      <c r="I2" s="7"/>
      <c r="J2" s="7"/>
      <c r="K2" s="7"/>
      <c r="L2" s="7"/>
      <c r="M2" s="7"/>
    </row>
    <row r="3" spans="1:13" ht="12.95" customHeight="1">
      <c r="A3" s="8"/>
      <c r="B3" s="5"/>
      <c r="C3" s="5"/>
      <c r="D3" s="5"/>
      <c r="E3" s="5"/>
      <c r="F3" s="6"/>
      <c r="G3" s="6"/>
      <c r="H3" s="7"/>
      <c r="I3" s="7"/>
      <c r="J3" s="7"/>
      <c r="K3" s="7"/>
      <c r="L3" s="7"/>
      <c r="M3" s="7"/>
    </row>
    <row r="4" spans="1:13" ht="17.25" customHeight="1">
      <c r="A4" s="541" t="s">
        <v>968</v>
      </c>
      <c r="K4" s="9"/>
      <c r="L4" s="10"/>
      <c r="M4" s="11" t="s">
        <v>38</v>
      </c>
    </row>
    <row r="5" spans="1:13" ht="45" customHeight="1">
      <c r="A5" s="12" t="s">
        <v>39</v>
      </c>
      <c r="B5" s="13"/>
      <c r="C5" s="14"/>
      <c r="D5" s="14"/>
      <c r="E5" s="14"/>
      <c r="F5" s="15" t="s">
        <v>40</v>
      </c>
      <c r="G5" s="16" t="s">
        <v>627</v>
      </c>
      <c r="H5" s="17" t="s">
        <v>41</v>
      </c>
      <c r="I5" s="18"/>
      <c r="J5" s="18"/>
      <c r="K5" s="18"/>
      <c r="L5" s="18"/>
      <c r="M5" s="19"/>
    </row>
    <row r="6" spans="1:13" ht="20.85" customHeight="1">
      <c r="A6" s="545" t="s">
        <v>42</v>
      </c>
      <c r="B6" s="545" t="s">
        <v>78</v>
      </c>
      <c r="C6" s="20" t="s">
        <v>43</v>
      </c>
      <c r="D6" s="21"/>
      <c r="E6" s="21"/>
      <c r="F6" s="22"/>
      <c r="G6" s="23"/>
      <c r="H6" s="24" t="s">
        <v>44</v>
      </c>
      <c r="I6" s="24"/>
      <c r="J6" s="24"/>
      <c r="K6" s="24"/>
      <c r="L6" s="24"/>
      <c r="M6" s="25"/>
    </row>
    <row r="7" spans="1:13" ht="20.85" customHeight="1">
      <c r="A7" s="546"/>
      <c r="B7" s="546"/>
      <c r="C7" s="26" t="s">
        <v>45</v>
      </c>
      <c r="D7" s="27"/>
      <c r="E7" s="27"/>
      <c r="F7" s="28"/>
      <c r="G7" s="29"/>
      <c r="H7" s="30"/>
      <c r="I7" s="30"/>
      <c r="J7" s="30"/>
      <c r="K7" s="30"/>
      <c r="L7" s="30"/>
      <c r="M7" s="31"/>
    </row>
    <row r="8" spans="1:13" ht="20.85" customHeight="1">
      <c r="A8" s="546"/>
      <c r="B8" s="546"/>
      <c r="C8" s="32" t="s">
        <v>64</v>
      </c>
      <c r="D8" s="33"/>
      <c r="E8" s="33"/>
      <c r="F8" s="34"/>
      <c r="G8" s="35"/>
      <c r="H8" s="36"/>
      <c r="I8" s="36"/>
      <c r="J8" s="36"/>
      <c r="K8" s="36"/>
      <c r="L8" s="36"/>
      <c r="M8" s="37"/>
    </row>
    <row r="9" spans="1:13" ht="20.85" customHeight="1">
      <c r="A9" s="546"/>
      <c r="B9" s="547"/>
      <c r="C9" s="38" t="s">
        <v>46</v>
      </c>
      <c r="D9" s="39"/>
      <c r="E9" s="39"/>
      <c r="F9" s="40"/>
      <c r="G9" s="41" t="e">
        <f>ROUND(F9/$F$32*100,4)</f>
        <v>#DIV/0!</v>
      </c>
      <c r="H9" s="42"/>
      <c r="I9" s="42"/>
      <c r="J9" s="42"/>
      <c r="K9" s="42"/>
      <c r="L9" s="42"/>
      <c r="M9" s="43"/>
    </row>
    <row r="10" spans="1:13" ht="20.85" customHeight="1">
      <c r="A10" s="546"/>
      <c r="B10" s="545" t="s">
        <v>79</v>
      </c>
      <c r="C10" s="20" t="s">
        <v>47</v>
      </c>
      <c r="D10" s="21"/>
      <c r="E10" s="21"/>
      <c r="F10" s="22"/>
      <c r="G10" s="23"/>
      <c r="H10" s="24" t="str">
        <f>+H6</f>
        <v xml:space="preserve"> &lt; 표 1 &gt; 참조</v>
      </c>
      <c r="I10" s="24"/>
      <c r="J10" s="24"/>
      <c r="K10" s="24"/>
      <c r="L10" s="24"/>
      <c r="M10" s="25"/>
    </row>
    <row r="11" spans="1:13" ht="20.85" customHeight="1">
      <c r="A11" s="546"/>
      <c r="B11" s="546"/>
      <c r="C11" s="44" t="s">
        <v>48</v>
      </c>
      <c r="D11" s="45"/>
      <c r="E11" s="45"/>
      <c r="F11" s="34"/>
      <c r="G11" s="35"/>
      <c r="H11" s="36" t="e">
        <f>" "&amp;#REF!&amp;" 참조"</f>
        <v>#REF!</v>
      </c>
      <c r="I11" s="36"/>
      <c r="J11" s="36"/>
      <c r="K11" s="36"/>
      <c r="L11" s="36"/>
      <c r="M11" s="37"/>
    </row>
    <row r="12" spans="1:13" ht="20.85" customHeight="1">
      <c r="A12" s="546"/>
      <c r="B12" s="547"/>
      <c r="C12" s="38" t="s">
        <v>49</v>
      </c>
      <c r="D12" s="46"/>
      <c r="E12" s="47"/>
      <c r="F12" s="48"/>
      <c r="G12" s="41" t="e">
        <f>ROUND(F12/$F$32*100,4)</f>
        <v>#DIV/0!</v>
      </c>
      <c r="H12" s="49"/>
      <c r="I12" s="49"/>
      <c r="J12" s="49"/>
      <c r="K12" s="49"/>
      <c r="L12" s="49"/>
      <c r="M12" s="50"/>
    </row>
    <row r="13" spans="1:13" ht="20.85" customHeight="1">
      <c r="A13" s="546"/>
      <c r="B13" s="549" t="s">
        <v>626</v>
      </c>
      <c r="C13" s="51" t="s">
        <v>971</v>
      </c>
      <c r="D13" s="27"/>
      <c r="E13" s="52"/>
      <c r="F13" s="28"/>
      <c r="G13" s="23"/>
      <c r="H13" s="30" t="e">
        <f>" "&amp;#REF!&amp;" 참조"</f>
        <v>#REF!</v>
      </c>
      <c r="I13" s="30"/>
      <c r="J13" s="30"/>
      <c r="K13" s="30"/>
      <c r="L13" s="30"/>
      <c r="M13" s="31"/>
    </row>
    <row r="14" spans="1:13" ht="20.85" customHeight="1">
      <c r="A14" s="546"/>
      <c r="B14" s="550"/>
      <c r="C14" s="51" t="s">
        <v>65</v>
      </c>
      <c r="D14" s="27"/>
      <c r="E14" s="52"/>
      <c r="F14" s="28"/>
      <c r="G14" s="29"/>
      <c r="H14" s="30"/>
      <c r="I14" s="30"/>
      <c r="J14" s="30"/>
      <c r="K14" s="30"/>
      <c r="L14" s="30"/>
      <c r="M14" s="31"/>
    </row>
    <row r="15" spans="1:13" ht="20.85" customHeight="1">
      <c r="A15" s="546"/>
      <c r="B15" s="550"/>
      <c r="C15" s="51" t="s">
        <v>66</v>
      </c>
      <c r="D15" s="27"/>
      <c r="E15" s="52"/>
      <c r="F15" s="28"/>
      <c r="G15" s="29"/>
      <c r="H15" s="30"/>
      <c r="I15" s="30"/>
      <c r="J15" s="30"/>
      <c r="K15" s="30"/>
      <c r="L15" s="30"/>
      <c r="M15" s="31"/>
    </row>
    <row r="16" spans="1:13" ht="20.85" customHeight="1">
      <c r="A16" s="546"/>
      <c r="B16" s="550"/>
      <c r="C16" s="51" t="s">
        <v>67</v>
      </c>
      <c r="D16" s="27"/>
      <c r="E16" s="52"/>
      <c r="F16" s="28"/>
      <c r="G16" s="29"/>
      <c r="H16" s="30"/>
      <c r="I16" s="30"/>
      <c r="J16" s="30"/>
      <c r="K16" s="30"/>
      <c r="L16" s="30"/>
      <c r="M16" s="31"/>
    </row>
    <row r="17" spans="1:13" ht="20.85" customHeight="1">
      <c r="A17" s="546"/>
      <c r="B17" s="550"/>
      <c r="C17" s="51" t="s">
        <v>68</v>
      </c>
      <c r="D17" s="27"/>
      <c r="E17" s="52"/>
      <c r="F17" s="28"/>
      <c r="G17" s="29"/>
      <c r="H17" s="30"/>
      <c r="I17" s="30"/>
      <c r="J17" s="30"/>
      <c r="K17" s="30"/>
      <c r="L17" s="30"/>
      <c r="M17" s="31"/>
    </row>
    <row r="18" spans="1:13" ht="20.85" customHeight="1">
      <c r="A18" s="546"/>
      <c r="B18" s="550"/>
      <c r="C18" s="51" t="s">
        <v>69</v>
      </c>
      <c r="D18" s="27"/>
      <c r="E18" s="52"/>
      <c r="F18" s="28">
        <v>911119</v>
      </c>
      <c r="G18" s="29"/>
      <c r="H18" s="30"/>
      <c r="I18" s="30"/>
      <c r="J18" s="30"/>
      <c r="K18" s="30"/>
      <c r="L18" s="30"/>
      <c r="M18" s="31"/>
    </row>
    <row r="19" spans="1:13" ht="20.85" customHeight="1">
      <c r="A19" s="546"/>
      <c r="B19" s="550"/>
      <c r="C19" s="51" t="s">
        <v>70</v>
      </c>
      <c r="D19" s="27"/>
      <c r="E19" s="52"/>
      <c r="F19" s="28"/>
      <c r="G19" s="29"/>
      <c r="H19" s="30"/>
      <c r="I19" s="30"/>
      <c r="J19" s="30"/>
      <c r="K19" s="30"/>
      <c r="L19" s="30"/>
      <c r="M19" s="31"/>
    </row>
    <row r="20" spans="1:13" ht="20.85" customHeight="1">
      <c r="A20" s="546"/>
      <c r="B20" s="550"/>
      <c r="C20" s="51" t="s">
        <v>71</v>
      </c>
      <c r="D20" s="27"/>
      <c r="E20" s="52"/>
      <c r="F20" s="28"/>
      <c r="G20" s="29"/>
      <c r="H20" s="30"/>
      <c r="I20" s="30"/>
      <c r="J20" s="30"/>
      <c r="K20" s="30"/>
      <c r="L20" s="30"/>
      <c r="M20" s="31"/>
    </row>
    <row r="21" spans="1:13" ht="20.85" customHeight="1">
      <c r="A21" s="546"/>
      <c r="B21" s="550"/>
      <c r="C21" s="51" t="s">
        <v>72</v>
      </c>
      <c r="D21" s="27"/>
      <c r="E21" s="52"/>
      <c r="F21" s="28"/>
      <c r="G21" s="29"/>
      <c r="H21" s="30"/>
      <c r="I21" s="30"/>
      <c r="J21" s="30"/>
      <c r="K21" s="30"/>
      <c r="L21" s="30"/>
      <c r="M21" s="31"/>
    </row>
    <row r="22" spans="1:13" ht="20.85" customHeight="1">
      <c r="A22" s="546"/>
      <c r="B22" s="550"/>
      <c r="C22" s="51" t="s">
        <v>73</v>
      </c>
      <c r="D22" s="27"/>
      <c r="E22" s="52"/>
      <c r="F22" s="28"/>
      <c r="G22" s="29"/>
      <c r="H22" s="30"/>
      <c r="I22" s="30"/>
      <c r="J22" s="30"/>
      <c r="K22" s="30"/>
      <c r="L22" s="30"/>
      <c r="M22" s="31"/>
    </row>
    <row r="23" spans="1:13" ht="20.85" customHeight="1">
      <c r="A23" s="546"/>
      <c r="B23" s="550"/>
      <c r="C23" s="51" t="s">
        <v>74</v>
      </c>
      <c r="D23" s="27"/>
      <c r="E23" s="52"/>
      <c r="F23" s="28"/>
      <c r="G23" s="29"/>
      <c r="H23" s="30"/>
      <c r="I23" s="30"/>
      <c r="J23" s="30"/>
      <c r="K23" s="30"/>
      <c r="L23" s="30"/>
      <c r="M23" s="31"/>
    </row>
    <row r="24" spans="1:13" ht="20.85" customHeight="1">
      <c r="A24" s="546"/>
      <c r="B24" s="550"/>
      <c r="C24" s="51" t="s">
        <v>75</v>
      </c>
      <c r="D24" s="27"/>
      <c r="E24" s="52"/>
      <c r="F24" s="28"/>
      <c r="G24" s="29"/>
      <c r="H24" s="30"/>
      <c r="I24" s="30"/>
      <c r="J24" s="30"/>
      <c r="K24" s="30"/>
      <c r="L24" s="30"/>
      <c r="M24" s="31"/>
    </row>
    <row r="25" spans="1:13" ht="20.85" customHeight="1">
      <c r="A25" s="546"/>
      <c r="B25" s="550"/>
      <c r="C25" s="51" t="s">
        <v>76</v>
      </c>
      <c r="D25" s="27"/>
      <c r="E25" s="52"/>
      <c r="F25" s="28"/>
      <c r="G25" s="29"/>
      <c r="H25" s="30"/>
      <c r="I25" s="30"/>
      <c r="J25" s="30"/>
      <c r="K25" s="30"/>
      <c r="L25" s="30"/>
      <c r="M25" s="31"/>
    </row>
    <row r="26" spans="1:13" ht="20.85" customHeight="1">
      <c r="A26" s="546"/>
      <c r="B26" s="550"/>
      <c r="C26" s="53" t="s">
        <v>160</v>
      </c>
      <c r="D26" s="54"/>
      <c r="E26" s="55"/>
      <c r="F26" s="28"/>
      <c r="G26" s="29"/>
      <c r="H26" s="30"/>
      <c r="I26" s="30"/>
      <c r="J26" s="30"/>
      <c r="K26" s="30"/>
      <c r="L26" s="30"/>
      <c r="M26" s="31"/>
    </row>
    <row r="27" spans="1:13" ht="20.85" customHeight="1">
      <c r="A27" s="546"/>
      <c r="B27" s="550"/>
      <c r="C27" s="56" t="s">
        <v>77</v>
      </c>
      <c r="D27" s="45"/>
      <c r="E27" s="57"/>
      <c r="F27" s="34"/>
      <c r="G27" s="35"/>
      <c r="H27" s="36"/>
      <c r="I27" s="36"/>
      <c r="J27" s="36"/>
      <c r="K27" s="36"/>
      <c r="L27" s="36"/>
      <c r="M27" s="37"/>
    </row>
    <row r="28" spans="1:13" ht="20.85" customHeight="1">
      <c r="A28" s="547"/>
      <c r="B28" s="551"/>
      <c r="C28" s="38" t="s">
        <v>50</v>
      </c>
      <c r="D28" s="58"/>
      <c r="E28" s="59"/>
      <c r="F28" s="48"/>
      <c r="G28" s="41" t="e">
        <f t="shared" ref="G28:G32" si="0">ROUND(F28/$F$32*100,4)</f>
        <v>#DIV/0!</v>
      </c>
      <c r="H28" s="60"/>
      <c r="I28" s="60"/>
      <c r="J28" s="60"/>
      <c r="K28" s="60"/>
      <c r="L28" s="60"/>
      <c r="M28" s="61"/>
    </row>
    <row r="29" spans="1:13" ht="20.85" customHeight="1">
      <c r="A29" s="62" t="s">
        <v>51</v>
      </c>
      <c r="B29" s="63"/>
      <c r="C29" s="64"/>
      <c r="D29" s="63"/>
      <c r="E29" s="63"/>
      <c r="F29" s="48"/>
      <c r="G29" s="41" t="e">
        <f t="shared" si="0"/>
        <v>#DIV/0!</v>
      </c>
      <c r="H29" s="65" t="s">
        <v>52</v>
      </c>
      <c r="I29" s="60"/>
      <c r="J29" s="60"/>
      <c r="K29" s="60"/>
      <c r="L29" s="60"/>
      <c r="M29" s="61"/>
    </row>
    <row r="30" spans="1:13" ht="20.85" customHeight="1">
      <c r="A30" s="66" t="s">
        <v>53</v>
      </c>
      <c r="B30" s="67"/>
      <c r="C30" s="63"/>
      <c r="D30" s="68" t="e">
        <f>+#REF!*100</f>
        <v>#REF!</v>
      </c>
      <c r="E30" s="64" t="s">
        <v>54</v>
      </c>
      <c r="F30" s="48"/>
      <c r="G30" s="41" t="e">
        <f t="shared" si="0"/>
        <v>#DIV/0!</v>
      </c>
      <c r="H30" s="65" t="s">
        <v>55</v>
      </c>
      <c r="I30" s="69" t="e">
        <f>+D30</f>
        <v>#REF!</v>
      </c>
      <c r="J30" s="65" t="s">
        <v>56</v>
      </c>
      <c r="K30" s="60"/>
      <c r="L30" s="60"/>
      <c r="M30" s="61"/>
    </row>
    <row r="31" spans="1:13" ht="20.85" customHeight="1">
      <c r="A31" s="66" t="s">
        <v>57</v>
      </c>
      <c r="B31" s="67"/>
      <c r="C31" s="63"/>
      <c r="D31" s="68" t="e">
        <f>+#REF!*100</f>
        <v>#REF!</v>
      </c>
      <c r="E31" s="64" t="s">
        <v>54</v>
      </c>
      <c r="F31" s="48"/>
      <c r="G31" s="41" t="e">
        <f t="shared" si="0"/>
        <v>#DIV/0!</v>
      </c>
      <c r="H31" s="548" t="s">
        <v>693</v>
      </c>
      <c r="I31" s="548"/>
      <c r="J31" s="548"/>
      <c r="K31" s="548"/>
      <c r="L31" s="70" t="e">
        <f>+D31</f>
        <v>#REF!</v>
      </c>
      <c r="M31" s="71" t="s">
        <v>56</v>
      </c>
    </row>
    <row r="32" spans="1:13" ht="20.85" customHeight="1">
      <c r="A32" s="72" t="s">
        <v>58</v>
      </c>
      <c r="B32" s="73"/>
      <c r="C32" s="73"/>
      <c r="D32" s="60"/>
      <c r="E32" s="74"/>
      <c r="F32" s="75"/>
      <c r="G32" s="41" t="e">
        <f t="shared" si="0"/>
        <v>#DIV/0!</v>
      </c>
      <c r="H32" s="65" t="s">
        <v>59</v>
      </c>
      <c r="I32" s="60"/>
      <c r="J32" s="60"/>
      <c r="K32" s="60"/>
      <c r="L32" s="60"/>
      <c r="M32" s="61"/>
    </row>
    <row r="33" spans="1:14" ht="20.85" customHeight="1">
      <c r="A33" s="76" t="s">
        <v>60</v>
      </c>
      <c r="B33" s="74"/>
      <c r="C33" s="73"/>
      <c r="D33" s="68">
        <v>10</v>
      </c>
      <c r="E33" s="77" t="s">
        <v>54</v>
      </c>
      <c r="F33" s="75"/>
      <c r="G33" s="78"/>
      <c r="H33" s="65" t="s">
        <v>121</v>
      </c>
      <c r="I33" s="69">
        <f>+D33</f>
        <v>10</v>
      </c>
      <c r="J33" s="65" t="s">
        <v>56</v>
      </c>
      <c r="K33" s="60"/>
      <c r="L33" s="60"/>
      <c r="M33" s="61"/>
    </row>
    <row r="34" spans="1:14" ht="20.85" customHeight="1">
      <c r="A34" s="72" t="s">
        <v>61</v>
      </c>
      <c r="B34" s="73"/>
      <c r="C34" s="73"/>
      <c r="D34" s="73"/>
      <c r="E34" s="74"/>
      <c r="F34" s="79">
        <f>+F32+F33</f>
        <v>0</v>
      </c>
      <c r="G34" s="80"/>
      <c r="H34" s="65" t="s">
        <v>62</v>
      </c>
      <c r="I34" s="60"/>
      <c r="J34" s="60"/>
      <c r="K34" s="60"/>
      <c r="L34" s="60"/>
      <c r="M34" s="61"/>
    </row>
    <row r="35" spans="1:14" s="2" customFormat="1" ht="8.1" customHeight="1">
      <c r="A35" s="81"/>
      <c r="B35" s="82"/>
      <c r="C35" s="82"/>
      <c r="D35" s="82"/>
      <c r="E35" s="82"/>
      <c r="F35" s="83"/>
      <c r="G35" s="84"/>
      <c r="H35" s="85"/>
      <c r="I35" s="42"/>
      <c r="J35" s="42"/>
      <c r="K35" s="42"/>
      <c r="L35" s="42"/>
      <c r="M35" s="42"/>
      <c r="N35" s="86"/>
    </row>
    <row r="36" spans="1:14" s="2" customFormat="1" ht="18" customHeight="1">
      <c r="A36" s="87" t="s">
        <v>63</v>
      </c>
      <c r="H36" s="86"/>
      <c r="I36" s="86"/>
      <c r="J36" s="86"/>
      <c r="K36" s="86"/>
      <c r="L36" s="86"/>
      <c r="M36" s="86"/>
      <c r="N36" s="86"/>
    </row>
    <row r="37" spans="1:14" s="2" customFormat="1" ht="19.5" customHeight="1">
      <c r="B37" s="88"/>
      <c r="C37" s="88"/>
      <c r="D37" s="88"/>
      <c r="E37" s="88"/>
      <c r="F37" s="89"/>
      <c r="G37" s="89"/>
      <c r="H37" s="90"/>
      <c r="I37" s="86"/>
      <c r="J37" s="86"/>
      <c r="K37" s="86"/>
      <c r="L37" s="86"/>
      <c r="M37" s="86"/>
      <c r="N37" s="86"/>
    </row>
  </sheetData>
  <mergeCells count="5">
    <mergeCell ref="A6:A28"/>
    <mergeCell ref="H31:K31"/>
    <mergeCell ref="B6:B9"/>
    <mergeCell ref="B10:B12"/>
    <mergeCell ref="B13:B28"/>
  </mergeCells>
  <phoneticPr fontId="5" type="noConversion"/>
  <printOptions horizontalCentered="1"/>
  <pageMargins left="0.78740157480314965" right="0.78740157480314965" top="0.98425196850393704" bottom="0.98425196850393704" header="0.51181102362204722" footer="0.51181102362204722"/>
  <pageSetup paperSize="9" scale="95" fitToHeight="100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3"/>
  <sheetViews>
    <sheetView view="pageBreakPreview" zoomScale="85" zoomScaleNormal="100" zoomScaleSheetLayoutView="85" workbookViewId="0">
      <selection activeCell="I16" sqref="I16"/>
    </sheetView>
  </sheetViews>
  <sheetFormatPr defaultRowHeight="20.25" customHeight="1"/>
  <cols>
    <col min="1" max="1" width="18.109375" style="180" bestFit="1" customWidth="1"/>
    <col min="2" max="2" width="27.77734375" style="180" bestFit="1" customWidth="1"/>
    <col min="3" max="3" width="18.109375" style="180" bestFit="1" customWidth="1"/>
    <col min="4" max="4" width="5.33203125" style="180" bestFit="1" customWidth="1"/>
    <col min="5" max="5" width="7.5546875" style="180" bestFit="1" customWidth="1"/>
    <col min="6" max="6" width="10.5546875" style="180" customWidth="1"/>
    <col min="7" max="7" width="11.6640625" style="180" customWidth="1"/>
    <col min="8" max="8" width="10.5546875" style="180" customWidth="1"/>
    <col min="9" max="9" width="11.6640625" style="180" customWidth="1"/>
    <col min="10" max="10" width="10.5546875" style="180" customWidth="1"/>
    <col min="11" max="11" width="11.6640625" style="180" customWidth="1"/>
    <col min="12" max="12" width="10.21875" style="180" bestFit="1" customWidth="1"/>
    <col min="13" max="13" width="11.6640625" style="180" customWidth="1"/>
    <col min="14" max="16384" width="8.88671875" style="180"/>
  </cols>
  <sheetData>
    <row r="1" spans="1:13" ht="20.25" customHeight="1">
      <c r="A1" s="492" t="s">
        <v>969</v>
      </c>
    </row>
    <row r="2" spans="1:13" ht="30" customHeight="1">
      <c r="A2" s="518" t="s">
        <v>891</v>
      </c>
      <c r="B2" s="532"/>
      <c r="C2" s="532"/>
      <c r="D2" s="532"/>
      <c r="E2" s="532"/>
      <c r="F2" s="532"/>
      <c r="G2" s="532"/>
      <c r="H2" s="532"/>
      <c r="I2" s="532"/>
      <c r="J2" s="532"/>
      <c r="K2" s="532"/>
      <c r="L2" s="532"/>
      <c r="M2" s="532"/>
    </row>
    <row r="4" spans="1:13" ht="20.25" customHeight="1">
      <c r="A4" s="541" t="s">
        <v>968</v>
      </c>
      <c r="M4" s="495" t="s">
        <v>888</v>
      </c>
    </row>
    <row r="5" spans="1:13" s="493" customFormat="1" ht="30" customHeight="1">
      <c r="A5" s="552" t="s">
        <v>879</v>
      </c>
      <c r="B5" s="552" t="s">
        <v>880</v>
      </c>
      <c r="C5" s="552" t="s">
        <v>881</v>
      </c>
      <c r="D5" s="552" t="s">
        <v>882</v>
      </c>
      <c r="E5" s="552" t="s">
        <v>883</v>
      </c>
      <c r="F5" s="496" t="s">
        <v>884</v>
      </c>
      <c r="G5" s="496"/>
      <c r="H5" s="496" t="s">
        <v>885</v>
      </c>
      <c r="I5" s="496"/>
      <c r="J5" s="496" t="s">
        <v>886</v>
      </c>
      <c r="K5" s="496"/>
      <c r="L5" s="552" t="s">
        <v>36</v>
      </c>
      <c r="M5" s="552" t="s">
        <v>887</v>
      </c>
    </row>
    <row r="6" spans="1:13" ht="30" customHeight="1">
      <c r="A6" s="552"/>
      <c r="B6" s="552"/>
      <c r="C6" s="552"/>
      <c r="D6" s="552"/>
      <c r="E6" s="552"/>
      <c r="F6" s="523" t="s">
        <v>889</v>
      </c>
      <c r="G6" s="523" t="s">
        <v>890</v>
      </c>
      <c r="H6" s="523" t="s">
        <v>889</v>
      </c>
      <c r="I6" s="523" t="s">
        <v>890</v>
      </c>
      <c r="J6" s="523" t="s">
        <v>889</v>
      </c>
      <c r="K6" s="523" t="s">
        <v>890</v>
      </c>
      <c r="L6" s="552"/>
      <c r="M6" s="552"/>
    </row>
    <row r="7" spans="1:13" ht="30" customHeight="1">
      <c r="A7" s="542" t="s">
        <v>900</v>
      </c>
      <c r="B7" s="500" t="s">
        <v>902</v>
      </c>
      <c r="C7" s="500"/>
      <c r="D7" s="498" t="s">
        <v>938</v>
      </c>
      <c r="E7" s="500">
        <v>2</v>
      </c>
      <c r="F7" s="499"/>
      <c r="G7" s="499"/>
      <c r="H7" s="499"/>
      <c r="I7" s="499"/>
      <c r="J7" s="499"/>
      <c r="K7" s="499"/>
      <c r="L7" s="499"/>
      <c r="M7" s="500"/>
    </row>
    <row r="8" spans="1:13" ht="30" customHeight="1">
      <c r="A8" s="543"/>
      <c r="B8" s="500" t="s">
        <v>904</v>
      </c>
      <c r="C8" s="500"/>
      <c r="D8" s="498" t="s">
        <v>939</v>
      </c>
      <c r="E8" s="500">
        <v>2</v>
      </c>
      <c r="F8" s="499"/>
      <c r="G8" s="499"/>
      <c r="H8" s="499"/>
      <c r="I8" s="499"/>
      <c r="J8" s="499"/>
      <c r="K8" s="499"/>
      <c r="L8" s="499"/>
      <c r="M8" s="500"/>
    </row>
    <row r="9" spans="1:13" ht="30" customHeight="1">
      <c r="A9" s="543"/>
      <c r="B9" s="500" t="s">
        <v>906</v>
      </c>
      <c r="C9" s="500"/>
      <c r="D9" s="498" t="s">
        <v>940</v>
      </c>
      <c r="E9" s="500">
        <v>2</v>
      </c>
      <c r="F9" s="499"/>
      <c r="G9" s="499"/>
      <c r="H9" s="499"/>
      <c r="I9" s="499"/>
      <c r="J9" s="499"/>
      <c r="K9" s="499"/>
      <c r="L9" s="499"/>
      <c r="M9" s="500"/>
    </row>
    <row r="10" spans="1:13" ht="30" customHeight="1">
      <c r="A10" s="543"/>
      <c r="B10" s="500" t="s">
        <v>908</v>
      </c>
      <c r="C10" s="500"/>
      <c r="D10" s="498" t="s">
        <v>942</v>
      </c>
      <c r="E10" s="500">
        <v>1</v>
      </c>
      <c r="F10" s="499"/>
      <c r="G10" s="499"/>
      <c r="H10" s="499"/>
      <c r="I10" s="499"/>
      <c r="J10" s="499"/>
      <c r="K10" s="499"/>
      <c r="L10" s="499"/>
      <c r="M10" s="500" t="s">
        <v>953</v>
      </c>
    </row>
    <row r="11" spans="1:13" ht="30" customHeight="1">
      <c r="A11" s="543"/>
      <c r="B11" s="500" t="s">
        <v>910</v>
      </c>
      <c r="C11" s="500" t="s">
        <v>912</v>
      </c>
      <c r="D11" s="498" t="s">
        <v>939</v>
      </c>
      <c r="E11" s="500">
        <v>2</v>
      </c>
      <c r="F11" s="499"/>
      <c r="G11" s="499"/>
      <c r="H11" s="499"/>
      <c r="I11" s="499"/>
      <c r="J11" s="499"/>
      <c r="K11" s="499"/>
      <c r="L11" s="499"/>
      <c r="M11" s="500"/>
    </row>
    <row r="12" spans="1:13" ht="30" customHeight="1">
      <c r="A12" s="543"/>
      <c r="B12" s="500" t="s">
        <v>914</v>
      </c>
      <c r="C12" s="500" t="s">
        <v>916</v>
      </c>
      <c r="D12" s="498" t="s">
        <v>943</v>
      </c>
      <c r="E12" s="500">
        <v>1</v>
      </c>
      <c r="F12" s="499"/>
      <c r="G12" s="499"/>
      <c r="H12" s="499"/>
      <c r="I12" s="499"/>
      <c r="J12" s="499"/>
      <c r="K12" s="499"/>
      <c r="L12" s="499"/>
      <c r="M12" s="500"/>
    </row>
    <row r="13" spans="1:13" ht="30" customHeight="1">
      <c r="A13" s="543"/>
      <c r="B13" s="500" t="s">
        <v>918</v>
      </c>
      <c r="C13" s="500"/>
      <c r="D13" s="498" t="s">
        <v>944</v>
      </c>
      <c r="E13" s="500">
        <v>1</v>
      </c>
      <c r="F13" s="499"/>
      <c r="G13" s="499"/>
      <c r="H13" s="499"/>
      <c r="I13" s="499"/>
      <c r="J13" s="499"/>
      <c r="K13" s="499"/>
      <c r="L13" s="499"/>
      <c r="M13" s="500" t="s">
        <v>953</v>
      </c>
    </row>
    <row r="14" spans="1:13" ht="30" customHeight="1">
      <c r="A14" s="543"/>
      <c r="B14" s="500" t="s">
        <v>920</v>
      </c>
      <c r="C14" s="500" t="s">
        <v>922</v>
      </c>
      <c r="D14" s="498" t="s">
        <v>945</v>
      </c>
      <c r="E14" s="500">
        <v>2</v>
      </c>
      <c r="F14" s="499"/>
      <c r="G14" s="499"/>
      <c r="H14" s="499"/>
      <c r="I14" s="499"/>
      <c r="J14" s="499"/>
      <c r="K14" s="499"/>
      <c r="L14" s="499"/>
      <c r="M14" s="500"/>
    </row>
    <row r="15" spans="1:13" ht="30" customHeight="1">
      <c r="A15" s="543"/>
      <c r="B15" s="500" t="s">
        <v>924</v>
      </c>
      <c r="C15" s="500" t="s">
        <v>926</v>
      </c>
      <c r="D15" s="498" t="s">
        <v>939</v>
      </c>
      <c r="E15" s="500">
        <v>2</v>
      </c>
      <c r="F15" s="499"/>
      <c r="G15" s="499"/>
      <c r="H15" s="499"/>
      <c r="I15" s="499"/>
      <c r="J15" s="499"/>
      <c r="K15" s="499"/>
      <c r="L15" s="499"/>
      <c r="M15" s="500"/>
    </row>
    <row r="16" spans="1:13" ht="30" customHeight="1">
      <c r="A16" s="543"/>
      <c r="B16" s="500" t="s">
        <v>928</v>
      </c>
      <c r="C16" s="500" t="s">
        <v>930</v>
      </c>
      <c r="D16" s="498" t="s">
        <v>939</v>
      </c>
      <c r="E16" s="500">
        <v>2</v>
      </c>
      <c r="F16" s="499"/>
      <c r="G16" s="499"/>
      <c r="H16" s="499"/>
      <c r="I16" s="499"/>
      <c r="J16" s="499"/>
      <c r="K16" s="499"/>
      <c r="L16" s="499"/>
      <c r="M16" s="500" t="s">
        <v>953</v>
      </c>
    </row>
    <row r="17" spans="1:13" ht="30" customHeight="1">
      <c r="A17" s="543"/>
      <c r="B17" s="500" t="s">
        <v>932</v>
      </c>
      <c r="C17" s="500" t="s">
        <v>934</v>
      </c>
      <c r="D17" s="498" t="s">
        <v>947</v>
      </c>
      <c r="E17" s="500">
        <v>4</v>
      </c>
      <c r="F17" s="499"/>
      <c r="G17" s="499"/>
      <c r="H17" s="499"/>
      <c r="I17" s="499"/>
      <c r="J17" s="499"/>
      <c r="K17" s="499"/>
      <c r="L17" s="499"/>
      <c r="M17" s="500"/>
    </row>
    <row r="18" spans="1:13" ht="30" customHeight="1">
      <c r="A18" s="543"/>
      <c r="B18" s="500" t="s">
        <v>936</v>
      </c>
      <c r="C18" s="500"/>
      <c r="D18" s="498" t="s">
        <v>948</v>
      </c>
      <c r="E18" s="500">
        <v>1</v>
      </c>
      <c r="F18" s="499"/>
      <c r="G18" s="499"/>
      <c r="H18" s="499"/>
      <c r="I18" s="499"/>
      <c r="J18" s="499"/>
      <c r="K18" s="499"/>
      <c r="L18" s="499"/>
      <c r="M18" s="500" t="s">
        <v>953</v>
      </c>
    </row>
    <row r="19" spans="1:13" ht="30" customHeight="1">
      <c r="A19" s="543"/>
      <c r="B19" s="500" t="s">
        <v>972</v>
      </c>
      <c r="C19" s="500" t="s">
        <v>963</v>
      </c>
      <c r="D19" s="498" t="s">
        <v>964</v>
      </c>
      <c r="E19" s="500">
        <v>100.089</v>
      </c>
      <c r="F19" s="499"/>
      <c r="G19" s="499"/>
      <c r="H19" s="499"/>
      <c r="I19" s="499"/>
      <c r="J19" s="499"/>
      <c r="K19" s="499"/>
      <c r="L19" s="499"/>
      <c r="M19" s="540" t="e">
        <f>+#REF!</f>
        <v>#REF!</v>
      </c>
    </row>
    <row r="20" spans="1:13" ht="30" customHeight="1">
      <c r="A20" s="543"/>
      <c r="B20" s="500" t="s">
        <v>975</v>
      </c>
      <c r="C20" s="500" t="s">
        <v>959</v>
      </c>
      <c r="D20" s="498" t="s">
        <v>949</v>
      </c>
      <c r="E20" s="500">
        <v>2.2200000000000002</v>
      </c>
      <c r="F20" s="499"/>
      <c r="G20" s="499"/>
      <c r="H20" s="499"/>
      <c r="I20" s="499"/>
      <c r="J20" s="499"/>
      <c r="K20" s="499"/>
      <c r="L20" s="499"/>
      <c r="M20" s="540" t="e">
        <f>+#REF!</f>
        <v>#REF!</v>
      </c>
    </row>
    <row r="21" spans="1:13" ht="30" customHeight="1">
      <c r="A21" s="543"/>
      <c r="B21" s="500" t="s">
        <v>975</v>
      </c>
      <c r="C21" s="500" t="s">
        <v>961</v>
      </c>
      <c r="D21" s="498" t="s">
        <v>949</v>
      </c>
      <c r="E21" s="500">
        <v>0.81299999999999994</v>
      </c>
      <c r="F21" s="499"/>
      <c r="G21" s="499"/>
      <c r="H21" s="499"/>
      <c r="I21" s="499"/>
      <c r="J21" s="499"/>
      <c r="K21" s="499"/>
      <c r="L21" s="499"/>
      <c r="M21" s="540" t="e">
        <f>+#REF!</f>
        <v>#REF!</v>
      </c>
    </row>
    <row r="22" spans="1:13" ht="30" customHeight="1">
      <c r="A22" s="544"/>
      <c r="B22" s="500" t="s">
        <v>977</v>
      </c>
      <c r="C22" s="500"/>
      <c r="D22" s="498" t="s">
        <v>950</v>
      </c>
      <c r="E22" s="500">
        <v>3.0329999999999999</v>
      </c>
      <c r="F22" s="499"/>
      <c r="G22" s="499"/>
      <c r="H22" s="499"/>
      <c r="I22" s="499"/>
      <c r="J22" s="499"/>
      <c r="K22" s="499"/>
      <c r="L22" s="499"/>
      <c r="M22" s="540" t="e">
        <f>+#REF!</f>
        <v>#REF!</v>
      </c>
    </row>
    <row r="23" spans="1:13" ht="30" customHeight="1">
      <c r="A23" s="498" t="s">
        <v>951</v>
      </c>
      <c r="B23" s="500"/>
      <c r="C23" s="500"/>
      <c r="D23" s="498"/>
      <c r="E23" s="500"/>
      <c r="F23" s="499"/>
      <c r="G23" s="499"/>
      <c r="H23" s="499"/>
      <c r="I23" s="499"/>
      <c r="J23" s="499"/>
      <c r="K23" s="499"/>
      <c r="L23" s="499"/>
      <c r="M23" s="500"/>
    </row>
  </sheetData>
  <mergeCells count="7">
    <mergeCell ref="M5:M6"/>
    <mergeCell ref="A5:A6"/>
    <mergeCell ref="B5:B6"/>
    <mergeCell ref="C5:C6"/>
    <mergeCell ref="D5:D6"/>
    <mergeCell ref="E5:E6"/>
    <mergeCell ref="L5:L6"/>
  </mergeCells>
  <phoneticPr fontId="5" type="noConversion"/>
  <printOptions horizontalCentered="1"/>
  <pageMargins left="0.98425196850393704" right="0.98425196850393704" top="0.78740157480314965" bottom="0.78740157480314965" header="0.51181102362204722" footer="0.51181102362204722"/>
  <pageSetup paperSize="9" scale="65" fitToHeight="1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23"/>
  <sheetViews>
    <sheetView view="pageBreakPreview" zoomScaleNormal="100" zoomScaleSheetLayoutView="100" workbookViewId="0">
      <selection activeCell="B18" sqref="B18"/>
    </sheetView>
  </sheetViews>
  <sheetFormatPr defaultRowHeight="13.5"/>
  <cols>
    <col min="1" max="1" width="18.109375" style="180" bestFit="1" customWidth="1"/>
    <col min="2" max="2" width="29.77734375" style="180" bestFit="1" customWidth="1"/>
    <col min="3" max="3" width="20" style="180" bestFit="1" customWidth="1"/>
    <col min="4" max="4" width="5.33203125" style="180" bestFit="1" customWidth="1"/>
    <col min="5" max="10" width="5.33203125" style="149" customWidth="1"/>
    <col min="11" max="11" width="5.6640625" style="180" customWidth="1"/>
    <col min="12" max="14" width="9.33203125" style="180" customWidth="1"/>
    <col min="15" max="15" width="11.6640625" style="180" customWidth="1"/>
    <col min="16" max="16384" width="8.88671875" style="180"/>
  </cols>
  <sheetData>
    <row r="1" spans="1:15" ht="18.75">
      <c r="A1" s="492" t="s">
        <v>970</v>
      </c>
    </row>
    <row r="2" spans="1:15" ht="30" customHeight="1">
      <c r="A2" s="518" t="s">
        <v>892</v>
      </c>
      <c r="B2" s="532"/>
      <c r="C2" s="532"/>
      <c r="D2" s="532"/>
      <c r="E2" s="536"/>
      <c r="F2" s="536"/>
      <c r="G2" s="536"/>
      <c r="H2" s="536"/>
      <c r="I2" s="536"/>
      <c r="J2" s="536"/>
      <c r="K2" s="532"/>
      <c r="L2" s="532"/>
      <c r="M2" s="532"/>
      <c r="N2" s="532"/>
      <c r="O2" s="532"/>
    </row>
    <row r="4" spans="1:15" ht="20.25" customHeight="1">
      <c r="A4" s="541" t="s">
        <v>968</v>
      </c>
      <c r="O4" s="495"/>
    </row>
    <row r="5" spans="1:15" s="493" customFormat="1" ht="30" customHeight="1">
      <c r="A5" s="552" t="s">
        <v>879</v>
      </c>
      <c r="B5" s="552" t="s">
        <v>880</v>
      </c>
      <c r="C5" s="552" t="s">
        <v>881</v>
      </c>
      <c r="D5" s="552" t="s">
        <v>882</v>
      </c>
      <c r="E5" s="553" t="s">
        <v>893</v>
      </c>
      <c r="F5" s="554"/>
      <c r="G5" s="554"/>
      <c r="H5" s="554"/>
      <c r="I5" s="554"/>
      <c r="J5" s="555"/>
      <c r="K5" s="533" t="s">
        <v>894</v>
      </c>
      <c r="L5" s="533"/>
      <c r="M5" s="533"/>
      <c r="N5" s="533"/>
      <c r="O5" s="552" t="s">
        <v>887</v>
      </c>
    </row>
    <row r="6" spans="1:15" ht="30" customHeight="1">
      <c r="A6" s="552"/>
      <c r="B6" s="552"/>
      <c r="C6" s="552"/>
      <c r="D6" s="552"/>
      <c r="E6" s="556"/>
      <c r="F6" s="557"/>
      <c r="G6" s="557"/>
      <c r="H6" s="557"/>
      <c r="I6" s="557"/>
      <c r="J6" s="558"/>
      <c r="K6" s="534" t="s">
        <v>895</v>
      </c>
      <c r="L6" s="535" t="s">
        <v>896</v>
      </c>
      <c r="M6" s="535" t="s">
        <v>897</v>
      </c>
      <c r="N6" s="535" t="s">
        <v>898</v>
      </c>
      <c r="O6" s="552"/>
    </row>
    <row r="7" spans="1:15" ht="30" customHeight="1">
      <c r="A7" s="542" t="s">
        <v>899</v>
      </c>
      <c r="B7" s="500" t="s">
        <v>901</v>
      </c>
      <c r="C7" s="500"/>
      <c r="D7" s="498" t="s">
        <v>937</v>
      </c>
      <c r="E7" s="537" t="s">
        <v>952</v>
      </c>
      <c r="F7" s="538">
        <v>60</v>
      </c>
      <c r="G7" s="538" t="s">
        <v>958</v>
      </c>
      <c r="H7" s="538"/>
      <c r="I7" s="538"/>
      <c r="J7" s="539"/>
      <c r="K7" s="500">
        <v>2</v>
      </c>
      <c r="L7" s="500">
        <f>+K7</f>
        <v>2</v>
      </c>
      <c r="M7" s="500"/>
      <c r="N7" s="500">
        <f t="shared" ref="N7:N18" si="0">ROUNDDOWN(L7+(L7*M7),2)</f>
        <v>2</v>
      </c>
      <c r="O7" s="500"/>
    </row>
    <row r="8" spans="1:15" ht="30" customHeight="1">
      <c r="A8" s="543"/>
      <c r="B8" s="500" t="s">
        <v>903</v>
      </c>
      <c r="C8" s="500"/>
      <c r="D8" s="498" t="s">
        <v>937</v>
      </c>
      <c r="E8" s="537" t="s">
        <v>952</v>
      </c>
      <c r="F8" s="538">
        <v>400</v>
      </c>
      <c r="G8" s="538" t="s">
        <v>958</v>
      </c>
      <c r="H8" s="538"/>
      <c r="I8" s="538"/>
      <c r="J8" s="539"/>
      <c r="K8" s="500">
        <v>2</v>
      </c>
      <c r="L8" s="500">
        <f t="shared" ref="L8:L18" si="1">+K8</f>
        <v>2</v>
      </c>
      <c r="M8" s="500"/>
      <c r="N8" s="500">
        <f t="shared" si="0"/>
        <v>2</v>
      </c>
      <c r="O8" s="500"/>
    </row>
    <row r="9" spans="1:15" ht="30" customHeight="1">
      <c r="A9" s="543"/>
      <c r="B9" s="500" t="s">
        <v>905</v>
      </c>
      <c r="C9" s="500"/>
      <c r="D9" s="498" t="s">
        <v>937</v>
      </c>
      <c r="E9" s="537" t="s">
        <v>952</v>
      </c>
      <c r="F9" s="538">
        <v>40</v>
      </c>
      <c r="G9" s="538" t="s">
        <v>958</v>
      </c>
      <c r="H9" s="538"/>
      <c r="I9" s="538"/>
      <c r="J9" s="539"/>
      <c r="K9" s="500">
        <v>2</v>
      </c>
      <c r="L9" s="500">
        <f t="shared" si="1"/>
        <v>2</v>
      </c>
      <c r="M9" s="500"/>
      <c r="N9" s="500">
        <f t="shared" si="0"/>
        <v>2</v>
      </c>
      <c r="O9" s="500"/>
    </row>
    <row r="10" spans="1:15" ht="30" customHeight="1">
      <c r="A10" s="543"/>
      <c r="B10" s="500" t="s">
        <v>907</v>
      </c>
      <c r="C10" s="500"/>
      <c r="D10" s="498" t="s">
        <v>941</v>
      </c>
      <c r="E10" s="537" t="s">
        <v>952</v>
      </c>
      <c r="F10" s="538">
        <v>1313</v>
      </c>
      <c r="G10" s="538" t="s">
        <v>958</v>
      </c>
      <c r="H10" s="538"/>
      <c r="I10" s="538"/>
      <c r="J10" s="539"/>
      <c r="K10" s="500">
        <v>1</v>
      </c>
      <c r="L10" s="500">
        <f t="shared" si="1"/>
        <v>1</v>
      </c>
      <c r="M10" s="500"/>
      <c r="N10" s="500">
        <f t="shared" si="0"/>
        <v>1</v>
      </c>
      <c r="O10" s="500" t="s">
        <v>954</v>
      </c>
    </row>
    <row r="11" spans="1:15" ht="30" customHeight="1">
      <c r="A11" s="543"/>
      <c r="B11" s="500" t="s">
        <v>909</v>
      </c>
      <c r="C11" s="500" t="s">
        <v>911</v>
      </c>
      <c r="D11" s="498" t="s">
        <v>937</v>
      </c>
      <c r="E11" s="537" t="s">
        <v>952</v>
      </c>
      <c r="F11" s="538">
        <v>197</v>
      </c>
      <c r="G11" s="538" t="s">
        <v>958</v>
      </c>
      <c r="H11" s="538"/>
      <c r="I11" s="538"/>
      <c r="J11" s="539"/>
      <c r="K11" s="500">
        <v>2</v>
      </c>
      <c r="L11" s="500">
        <f t="shared" si="1"/>
        <v>2</v>
      </c>
      <c r="M11" s="500"/>
      <c r="N11" s="500">
        <f t="shared" si="0"/>
        <v>2</v>
      </c>
      <c r="O11" s="500"/>
    </row>
    <row r="12" spans="1:15" ht="30" customHeight="1">
      <c r="A12" s="543"/>
      <c r="B12" s="500" t="s">
        <v>913</v>
      </c>
      <c r="C12" s="500" t="s">
        <v>915</v>
      </c>
      <c r="D12" s="498" t="s">
        <v>941</v>
      </c>
      <c r="E12" s="537" t="s">
        <v>952</v>
      </c>
      <c r="F12" s="538">
        <v>95</v>
      </c>
      <c r="G12" s="538" t="s">
        <v>958</v>
      </c>
      <c r="H12" s="538"/>
      <c r="I12" s="538"/>
      <c r="J12" s="539"/>
      <c r="K12" s="500">
        <v>1</v>
      </c>
      <c r="L12" s="500">
        <f t="shared" si="1"/>
        <v>1</v>
      </c>
      <c r="M12" s="500"/>
      <c r="N12" s="500">
        <f t="shared" si="0"/>
        <v>1</v>
      </c>
      <c r="O12" s="500"/>
    </row>
    <row r="13" spans="1:15" ht="30" customHeight="1">
      <c r="A13" s="543"/>
      <c r="B13" s="500" t="s">
        <v>917</v>
      </c>
      <c r="C13" s="500"/>
      <c r="D13" s="498" t="s">
        <v>941</v>
      </c>
      <c r="E13" s="537" t="s">
        <v>952</v>
      </c>
      <c r="F13" s="538">
        <v>592</v>
      </c>
      <c r="G13" s="538" t="s">
        <v>958</v>
      </c>
      <c r="H13" s="538"/>
      <c r="I13" s="538"/>
      <c r="J13" s="539"/>
      <c r="K13" s="500">
        <v>1</v>
      </c>
      <c r="L13" s="500">
        <f t="shared" si="1"/>
        <v>1</v>
      </c>
      <c r="M13" s="500"/>
      <c r="N13" s="500">
        <f t="shared" si="0"/>
        <v>1</v>
      </c>
      <c r="O13" s="500" t="s">
        <v>954</v>
      </c>
    </row>
    <row r="14" spans="1:15" ht="30" customHeight="1">
      <c r="A14" s="543"/>
      <c r="B14" s="500" t="s">
        <v>919</v>
      </c>
      <c r="C14" s="500" t="s">
        <v>921</v>
      </c>
      <c r="D14" s="498" t="s">
        <v>937</v>
      </c>
      <c r="E14" s="537" t="s">
        <v>952</v>
      </c>
      <c r="F14" s="538">
        <v>10</v>
      </c>
      <c r="G14" s="538" t="s">
        <v>958</v>
      </c>
      <c r="H14" s="538"/>
      <c r="I14" s="538"/>
      <c r="J14" s="539"/>
      <c r="K14" s="500">
        <v>2</v>
      </c>
      <c r="L14" s="500">
        <f t="shared" si="1"/>
        <v>2</v>
      </c>
      <c r="M14" s="500"/>
      <c r="N14" s="500">
        <f t="shared" si="0"/>
        <v>2</v>
      </c>
      <c r="O14" s="500"/>
    </row>
    <row r="15" spans="1:15" ht="30" customHeight="1">
      <c r="A15" s="543"/>
      <c r="B15" s="500" t="s">
        <v>923</v>
      </c>
      <c r="C15" s="500" t="s">
        <v>925</v>
      </c>
      <c r="D15" s="498" t="s">
        <v>937</v>
      </c>
      <c r="E15" s="537" t="s">
        <v>952</v>
      </c>
      <c r="F15" s="538">
        <v>10</v>
      </c>
      <c r="G15" s="538" t="s">
        <v>958</v>
      </c>
      <c r="H15" s="538"/>
      <c r="I15" s="538"/>
      <c r="J15" s="539"/>
      <c r="K15" s="500">
        <v>2</v>
      </c>
      <c r="L15" s="500">
        <f t="shared" si="1"/>
        <v>2</v>
      </c>
      <c r="M15" s="500"/>
      <c r="N15" s="500">
        <f t="shared" si="0"/>
        <v>2</v>
      </c>
      <c r="O15" s="500"/>
    </row>
    <row r="16" spans="1:15" ht="30" customHeight="1">
      <c r="A16" s="543"/>
      <c r="B16" s="500" t="s">
        <v>927</v>
      </c>
      <c r="C16" s="500" t="s">
        <v>929</v>
      </c>
      <c r="D16" s="498" t="s">
        <v>937</v>
      </c>
      <c r="E16" s="537" t="s">
        <v>952</v>
      </c>
      <c r="F16" s="538">
        <v>95</v>
      </c>
      <c r="G16" s="538" t="s">
        <v>958</v>
      </c>
      <c r="H16" s="538"/>
      <c r="I16" s="538"/>
      <c r="J16" s="539"/>
      <c r="K16" s="500">
        <v>2</v>
      </c>
      <c r="L16" s="500">
        <f t="shared" si="1"/>
        <v>2</v>
      </c>
      <c r="M16" s="500"/>
      <c r="N16" s="500">
        <f t="shared" si="0"/>
        <v>2</v>
      </c>
      <c r="O16" s="500" t="s">
        <v>955</v>
      </c>
    </row>
    <row r="17" spans="1:15" ht="30" customHeight="1">
      <c r="A17" s="543"/>
      <c r="B17" s="500" t="s">
        <v>931</v>
      </c>
      <c r="C17" s="500" t="s">
        <v>933</v>
      </c>
      <c r="D17" s="498" t="s">
        <v>946</v>
      </c>
      <c r="E17" s="537" t="s">
        <v>952</v>
      </c>
      <c r="F17" s="538">
        <v>1</v>
      </c>
      <c r="G17" s="538" t="s">
        <v>958</v>
      </c>
      <c r="H17" s="538"/>
      <c r="I17" s="538"/>
      <c r="J17" s="539"/>
      <c r="K17" s="500">
        <v>4</v>
      </c>
      <c r="L17" s="500">
        <f t="shared" si="1"/>
        <v>4</v>
      </c>
      <c r="M17" s="500"/>
      <c r="N17" s="500">
        <f t="shared" si="0"/>
        <v>4</v>
      </c>
      <c r="O17" s="500"/>
    </row>
    <row r="18" spans="1:15" ht="30" customHeight="1">
      <c r="A18" s="543"/>
      <c r="B18" s="500" t="s">
        <v>935</v>
      </c>
      <c r="C18" s="500"/>
      <c r="D18" s="498" t="s">
        <v>941</v>
      </c>
      <c r="E18" s="537" t="s">
        <v>952</v>
      </c>
      <c r="F18" s="538">
        <v>220</v>
      </c>
      <c r="G18" s="538" t="s">
        <v>958</v>
      </c>
      <c r="H18" s="538"/>
      <c r="I18" s="538"/>
      <c r="J18" s="539"/>
      <c r="K18" s="500">
        <v>1</v>
      </c>
      <c r="L18" s="500">
        <f t="shared" si="1"/>
        <v>1</v>
      </c>
      <c r="M18" s="500"/>
      <c r="N18" s="500">
        <f t="shared" si="0"/>
        <v>1</v>
      </c>
      <c r="O18" s="500" t="s">
        <v>955</v>
      </c>
    </row>
    <row r="19" spans="1:15" ht="30" customHeight="1">
      <c r="A19" s="543"/>
      <c r="B19" s="500" t="s">
        <v>956</v>
      </c>
      <c r="C19" s="500"/>
      <c r="D19" s="498" t="s">
        <v>957</v>
      </c>
      <c r="E19" s="537"/>
      <c r="F19" s="538"/>
      <c r="G19" s="538"/>
      <c r="H19" s="538"/>
      <c r="I19" s="538"/>
      <c r="J19" s="539"/>
      <c r="K19" s="500">
        <v>1</v>
      </c>
      <c r="L19" s="500">
        <f>ROUNDDOWN(SUM(F7:F18)/1000,3)</f>
        <v>3.0329999999999999</v>
      </c>
      <c r="M19" s="500"/>
      <c r="N19" s="500">
        <f>ROUNDDOWN(L19+(L19*M19),3)</f>
        <v>3.0329999999999999</v>
      </c>
      <c r="O19" s="500"/>
    </row>
    <row r="20" spans="1:15" ht="30" customHeight="1">
      <c r="A20" s="543"/>
      <c r="B20" s="500" t="s">
        <v>973</v>
      </c>
      <c r="C20" s="500" t="s">
        <v>963</v>
      </c>
      <c r="D20" s="498" t="s">
        <v>964</v>
      </c>
      <c r="E20" s="537">
        <f>+L19</f>
        <v>3.0329999999999999</v>
      </c>
      <c r="F20" s="538" t="s">
        <v>965</v>
      </c>
      <c r="G20" s="538">
        <v>33</v>
      </c>
      <c r="H20" s="538" t="s">
        <v>966</v>
      </c>
      <c r="I20" s="538"/>
      <c r="J20" s="539"/>
      <c r="K20" s="500">
        <v>1</v>
      </c>
      <c r="L20" s="500">
        <f>+E20*G20</f>
        <v>100.089</v>
      </c>
      <c r="M20" s="500"/>
      <c r="N20" s="500">
        <f>ROUNDDOWN(L20+(L20*M20),3)</f>
        <v>100.089</v>
      </c>
      <c r="O20" s="500"/>
    </row>
    <row r="21" spans="1:15" ht="30" customHeight="1">
      <c r="A21" s="543"/>
      <c r="B21" s="500" t="s">
        <v>974</v>
      </c>
      <c r="C21" s="500" t="s">
        <v>960</v>
      </c>
      <c r="D21" s="498" t="s">
        <v>949</v>
      </c>
      <c r="E21" s="537"/>
      <c r="F21" s="538"/>
      <c r="G21" s="538"/>
      <c r="H21" s="538"/>
      <c r="I21" s="538"/>
      <c r="J21" s="539"/>
      <c r="K21" s="500">
        <v>1</v>
      </c>
      <c r="L21" s="500">
        <f>ROUNDDOWN((F10+F13+F16+F18)/1000,3)</f>
        <v>2.2200000000000002</v>
      </c>
      <c r="M21" s="500"/>
      <c r="N21" s="500">
        <f t="shared" ref="N21:N23" si="2">ROUNDDOWN(L21+(L21*M21),3)</f>
        <v>2.2200000000000002</v>
      </c>
      <c r="O21" s="500"/>
    </row>
    <row r="22" spans="1:15" ht="30" customHeight="1">
      <c r="A22" s="543"/>
      <c r="B22" s="500" t="s">
        <v>974</v>
      </c>
      <c r="C22" s="500" t="s">
        <v>962</v>
      </c>
      <c r="D22" s="498" t="s">
        <v>949</v>
      </c>
      <c r="E22" s="537"/>
      <c r="F22" s="538"/>
      <c r="G22" s="538"/>
      <c r="H22" s="538"/>
      <c r="I22" s="538"/>
      <c r="J22" s="539"/>
      <c r="K22" s="500">
        <v>1</v>
      </c>
      <c r="L22" s="500">
        <f>ROUNDDOWN((F7+F8+F9+F11+F12+F14+F15+F17)/1000,3)</f>
        <v>0.81299999999999994</v>
      </c>
      <c r="M22" s="500"/>
      <c r="N22" s="500">
        <f t="shared" si="2"/>
        <v>0.81299999999999994</v>
      </c>
      <c r="O22" s="500"/>
    </row>
    <row r="23" spans="1:15" ht="30" customHeight="1">
      <c r="A23" s="544"/>
      <c r="B23" s="500" t="s">
        <v>976</v>
      </c>
      <c r="C23" s="500"/>
      <c r="D23" s="498" t="s">
        <v>949</v>
      </c>
      <c r="E23" s="537"/>
      <c r="F23" s="538"/>
      <c r="G23" s="538"/>
      <c r="H23" s="538"/>
      <c r="I23" s="538"/>
      <c r="J23" s="539"/>
      <c r="K23" s="500">
        <v>1</v>
      </c>
      <c r="L23" s="500">
        <f>+L19</f>
        <v>3.0329999999999999</v>
      </c>
      <c r="M23" s="500"/>
      <c r="N23" s="500">
        <f t="shared" si="2"/>
        <v>3.0329999999999999</v>
      </c>
      <c r="O23" s="500"/>
    </row>
  </sheetData>
  <mergeCells count="6">
    <mergeCell ref="O5:O6"/>
    <mergeCell ref="E5:J6"/>
    <mergeCell ref="A5:A6"/>
    <mergeCell ref="B5:B6"/>
    <mergeCell ref="C5:C6"/>
    <mergeCell ref="D5:D6"/>
  </mergeCells>
  <phoneticPr fontId="5" type="noConversion"/>
  <printOptions horizontalCentered="1"/>
  <pageMargins left="0.98425196850393704" right="0.98425196850393704" top="0.78740157480314965" bottom="0.78740157480314965" header="0.51181102362204722" footer="0.51181102362204722"/>
  <pageSetup paperSize="9" scale="71" fitToHeight="100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FF0000"/>
    <pageSetUpPr fitToPage="1"/>
  </sheetPr>
  <dimension ref="A1:N27"/>
  <sheetViews>
    <sheetView showZeros="0" view="pageBreakPreview" topLeftCell="A3" zoomScaleNormal="100" zoomScaleSheetLayoutView="100" workbookViewId="0">
      <selection activeCell="E21" sqref="E21"/>
    </sheetView>
  </sheetViews>
  <sheetFormatPr defaultColWidth="7.44140625" defaultRowHeight="25.5" customHeight="1"/>
  <cols>
    <col min="1" max="1" width="5.77734375" style="407" customWidth="1"/>
    <col min="2" max="2" width="20.33203125" style="407" customWidth="1"/>
    <col min="3" max="5" width="15.6640625" style="407" customWidth="1"/>
    <col min="6" max="6" width="1.44140625" style="407" customWidth="1"/>
    <col min="7" max="16384" width="7.44140625" style="407"/>
  </cols>
  <sheetData>
    <row r="1" spans="1:14" s="350" customFormat="1" ht="25.5" customHeight="1">
      <c r="A1" s="200" t="str">
        <f>"&lt; 표 "&amp;G1&amp;" &gt;"</f>
        <v>&lt; 표 3-1 &gt;</v>
      </c>
      <c r="B1" s="377"/>
      <c r="C1" s="378"/>
      <c r="D1" s="378"/>
      <c r="E1" s="349"/>
      <c r="G1" s="201" t="s">
        <v>597</v>
      </c>
    </row>
    <row r="2" spans="1:14" s="350" customFormat="1" ht="25.5" customHeight="1">
      <c r="A2" s="351" t="s">
        <v>435</v>
      </c>
      <c r="B2" s="351"/>
      <c r="C2" s="351"/>
      <c r="D2" s="351"/>
      <c r="E2" s="349"/>
    </row>
    <row r="3" spans="1:14" s="350" customFormat="1" ht="25.5" customHeight="1">
      <c r="A3" s="351"/>
      <c r="B3" s="351"/>
      <c r="C3" s="351"/>
      <c r="D3" s="351"/>
      <c r="E3" s="349"/>
    </row>
    <row r="4" spans="1:14" s="352" customFormat="1" ht="25.5" customHeight="1">
      <c r="A4" s="96"/>
      <c r="B4" s="96"/>
      <c r="E4" s="379" t="s">
        <v>261</v>
      </c>
    </row>
    <row r="5" spans="1:14" s="353" customFormat="1" ht="25.5" customHeight="1">
      <c r="A5" s="562" t="s">
        <v>264</v>
      </c>
      <c r="B5" s="562"/>
      <c r="C5" s="464" t="s">
        <v>242</v>
      </c>
      <c r="D5" s="465" t="s">
        <v>262</v>
      </c>
      <c r="E5" s="465" t="s">
        <v>263</v>
      </c>
    </row>
    <row r="6" spans="1:14" s="392" customFormat="1" ht="24.2" customHeight="1">
      <c r="A6" s="559" t="s">
        <v>130</v>
      </c>
      <c r="B6" s="466" t="s">
        <v>360</v>
      </c>
      <c r="C6" s="467" t="e">
        <f>+조달청경비율!E7</f>
        <v>#REF!</v>
      </c>
      <c r="D6" s="467">
        <f>+완성경비율!F5</f>
        <v>1.72E-3</v>
      </c>
      <c r="E6" s="468" t="s">
        <v>452</v>
      </c>
      <c r="G6" s="391" t="s">
        <v>134</v>
      </c>
      <c r="M6" s="353"/>
      <c r="N6" s="353"/>
    </row>
    <row r="7" spans="1:14" s="392" customFormat="1" ht="24.2" customHeight="1">
      <c r="A7" s="560"/>
      <c r="B7" s="393" t="s">
        <v>361</v>
      </c>
      <c r="C7" s="394" t="e">
        <f>+조달청경비율!E8</f>
        <v>#REF!</v>
      </c>
      <c r="D7" s="394">
        <f>+완성경비율!F6</f>
        <v>1.6959999999999999E-2</v>
      </c>
      <c r="E7" s="469" t="e">
        <f>MIN(C7,D7)</f>
        <v>#REF!</v>
      </c>
      <c r="M7" s="353"/>
      <c r="N7" s="353"/>
    </row>
    <row r="8" spans="1:14" s="392" customFormat="1" ht="24.2" customHeight="1">
      <c r="A8" s="560"/>
      <c r="B8" s="393" t="s">
        <v>362</v>
      </c>
      <c r="C8" s="394" t="e">
        <f>+조달청경비율!E9</f>
        <v>#REF!</v>
      </c>
      <c r="D8" s="394">
        <f>+완성경비율!F7</f>
        <v>1.5640000000000001E-2</v>
      </c>
      <c r="E8" s="469" t="e">
        <f>MIN(C8,D8)</f>
        <v>#REF!</v>
      </c>
      <c r="M8" s="353"/>
      <c r="N8" s="353"/>
    </row>
    <row r="9" spans="1:14" s="392" customFormat="1" ht="24.2" customHeight="1">
      <c r="A9" s="560"/>
      <c r="B9" s="393" t="s">
        <v>363</v>
      </c>
      <c r="C9" s="394" t="e">
        <f>+조달청경비율!E10</f>
        <v>#REF!</v>
      </c>
      <c r="D9" s="394">
        <f>+완성경비율!F8</f>
        <v>3.8899999999999998E-3</v>
      </c>
      <c r="E9" s="469" t="e">
        <f>MIN(C9,D9)</f>
        <v>#REF!</v>
      </c>
      <c r="M9" s="353"/>
      <c r="N9" s="353"/>
    </row>
    <row r="10" spans="1:14" s="392" customFormat="1" ht="24.2" customHeight="1">
      <c r="A10" s="560"/>
      <c r="B10" s="393" t="s">
        <v>364</v>
      </c>
      <c r="C10" s="394" t="e">
        <f>+조달청경비율!E11</f>
        <v>#REF!</v>
      </c>
      <c r="D10" s="394">
        <f>+완성경비율!F9</f>
        <v>5.4900000000000001E-3</v>
      </c>
      <c r="E10" s="469" t="e">
        <f>MIN(C10,D10)</f>
        <v>#REF!</v>
      </c>
      <c r="M10" s="353"/>
      <c r="N10" s="353"/>
    </row>
    <row r="11" spans="1:14" s="392" customFormat="1" ht="24.2" customHeight="1">
      <c r="A11" s="560"/>
      <c r="B11" s="393" t="s">
        <v>365</v>
      </c>
      <c r="C11" s="394" t="e">
        <f>+조달청경비율!E12</f>
        <v>#REF!</v>
      </c>
      <c r="D11" s="394">
        <f>+완성경비율!F10</f>
        <v>5.5999999999999995E-4</v>
      </c>
      <c r="E11" s="468" t="s">
        <v>452</v>
      </c>
      <c r="M11" s="353"/>
      <c r="N11" s="353"/>
    </row>
    <row r="12" spans="1:14" s="392" customFormat="1" ht="24.2" customHeight="1">
      <c r="A12" s="560"/>
      <c r="B12" s="393" t="s">
        <v>75</v>
      </c>
      <c r="C12" s="394"/>
      <c r="D12" s="394"/>
      <c r="E12" s="469" t="s">
        <v>444</v>
      </c>
      <c r="M12" s="353"/>
      <c r="N12" s="353"/>
    </row>
    <row r="13" spans="1:14" s="392" customFormat="1" ht="24.2" customHeight="1">
      <c r="A13" s="561"/>
      <c r="B13" s="460" t="s">
        <v>265</v>
      </c>
      <c r="C13" s="470" t="e">
        <f>SUM(C6:C12)+0.00001</f>
        <v>#REF!</v>
      </c>
      <c r="D13" s="470">
        <f>SUM(D6:D12)</f>
        <v>4.4260000000000001E-2</v>
      </c>
      <c r="E13" s="471" t="e">
        <f>SUM(E6:E12)</f>
        <v>#REF!</v>
      </c>
      <c r="M13" s="353"/>
      <c r="N13" s="353"/>
    </row>
    <row r="14" spans="1:14" s="440" customFormat="1" ht="24.2" customHeight="1">
      <c r="A14" s="563" t="s">
        <v>11</v>
      </c>
      <c r="B14" s="472" t="s">
        <v>366</v>
      </c>
      <c r="C14" s="473"/>
      <c r="D14" s="474"/>
      <c r="E14" s="387" t="s">
        <v>451</v>
      </c>
      <c r="F14" s="475"/>
      <c r="G14" s="476" t="s">
        <v>136</v>
      </c>
      <c r="M14" s="353"/>
      <c r="N14" s="353"/>
    </row>
    <row r="15" spans="1:14" s="440" customFormat="1" ht="24.2" customHeight="1">
      <c r="A15" s="564"/>
      <c r="B15" s="477" t="s">
        <v>367</v>
      </c>
      <c r="C15" s="478"/>
      <c r="D15" s="479"/>
      <c r="E15" s="394" t="s">
        <v>451</v>
      </c>
      <c r="F15" s="475"/>
      <c r="G15" s="476" t="s">
        <v>136</v>
      </c>
      <c r="M15" s="353"/>
      <c r="N15" s="353"/>
    </row>
    <row r="16" spans="1:14" s="440" customFormat="1" ht="24.2" customHeight="1">
      <c r="A16" s="564"/>
      <c r="B16" s="477" t="s">
        <v>368</v>
      </c>
      <c r="C16" s="478"/>
      <c r="D16" s="479"/>
      <c r="E16" s="394" t="s">
        <v>451</v>
      </c>
      <c r="F16" s="475"/>
      <c r="G16" s="476" t="s">
        <v>136</v>
      </c>
      <c r="M16" s="353"/>
      <c r="N16" s="353"/>
    </row>
    <row r="17" spans="1:14" s="440" customFormat="1" ht="24.2" customHeight="1">
      <c r="A17" s="564"/>
      <c r="B17" s="477" t="s">
        <v>369</v>
      </c>
      <c r="C17" s="478"/>
      <c r="D17" s="479"/>
      <c r="E17" s="394" t="e">
        <f>+#REF!/1000</f>
        <v>#REF!</v>
      </c>
      <c r="F17" s="475"/>
      <c r="G17" s="476" t="s">
        <v>136</v>
      </c>
      <c r="M17" s="353"/>
      <c r="N17" s="353"/>
    </row>
    <row r="18" spans="1:14" s="440" customFormat="1" ht="24.2" customHeight="1">
      <c r="A18" s="565"/>
      <c r="B18" s="56" t="s">
        <v>80</v>
      </c>
      <c r="C18" s="480"/>
      <c r="D18" s="481"/>
      <c r="E18" s="482" t="e">
        <f>+#REF!</f>
        <v>#REF!</v>
      </c>
      <c r="F18" s="475"/>
      <c r="G18" s="476" t="s">
        <v>136</v>
      </c>
      <c r="M18" s="353"/>
      <c r="N18" s="353"/>
    </row>
    <row r="19" spans="1:14" s="440" customFormat="1" ht="24.2" customHeight="1">
      <c r="A19" s="483" t="s">
        <v>370</v>
      </c>
      <c r="B19" s="483"/>
      <c r="C19" s="484"/>
      <c r="D19" s="485"/>
      <c r="E19" s="467" t="e">
        <f>+#REF!</f>
        <v>#REF!</v>
      </c>
      <c r="F19" s="475"/>
      <c r="G19" s="476" t="s">
        <v>136</v>
      </c>
      <c r="M19" s="353"/>
      <c r="N19" s="353"/>
    </row>
    <row r="20" spans="1:14" s="440" customFormat="1" ht="24.2" customHeight="1">
      <c r="A20" s="477" t="s">
        <v>371</v>
      </c>
      <c r="B20" s="477"/>
      <c r="C20" s="478"/>
      <c r="D20" s="479"/>
      <c r="E20" s="394" t="s">
        <v>451</v>
      </c>
      <c r="F20" s="475"/>
      <c r="G20" s="486"/>
      <c r="M20" s="353"/>
      <c r="N20" s="353"/>
    </row>
    <row r="21" spans="1:14" s="392" customFormat="1" ht="24.2" customHeight="1">
      <c r="A21" s="487" t="s">
        <v>372</v>
      </c>
      <c r="B21" s="487"/>
      <c r="C21" s="488"/>
      <c r="D21" s="488"/>
      <c r="E21" s="489" t="s">
        <v>451</v>
      </c>
      <c r="M21" s="353"/>
      <c r="N21" s="353"/>
    </row>
    <row r="22" spans="1:14" s="392" customFormat="1" ht="21.95" customHeight="1">
      <c r="A22" s="404" t="str">
        <f>"주1) 조달청 경비율 : "&amp;조달청경비율!A1&amp;" 참조"</f>
        <v>주1) 조달청 경비율 : &lt; 표 3-1-1 &gt; 참조</v>
      </c>
      <c r="B22" s="404"/>
      <c r="C22" s="403"/>
      <c r="D22" s="490"/>
      <c r="E22" s="403"/>
      <c r="G22" s="491" t="str">
        <f>+조달청경비율!A1</f>
        <v>&lt; 표 3-1-1 &gt;</v>
      </c>
      <c r="M22" s="353"/>
      <c r="N22" s="353"/>
    </row>
    <row r="23" spans="1:14" s="392" customFormat="1" ht="21.95" customHeight="1">
      <c r="A23" s="392" t="str">
        <f>"주2) 완성공사 경비율 : "&amp;완성경비율!A1&amp;" 참조"</f>
        <v>주2) 완성공사 경비율 : &lt; 표 3-1-2 &gt; 참조</v>
      </c>
      <c r="G23" s="491" t="str">
        <f>+완성경비율!A1</f>
        <v>&lt; 표 3-1-2 &gt;</v>
      </c>
    </row>
    <row r="24" spans="1:14" s="392" customFormat="1" ht="21.95" customHeight="1">
      <c r="A24" s="404" t="e">
        <f>"주3) 보험료 요율 : "&amp;#REF!&amp;" 참조"</f>
        <v>#REF!</v>
      </c>
      <c r="B24" s="404"/>
      <c r="C24" s="404"/>
      <c r="D24" s="404"/>
      <c r="E24" s="406"/>
      <c r="G24" s="491" t="e">
        <f>+#REF!</f>
        <v>#REF!</v>
      </c>
    </row>
    <row r="25" spans="1:14" s="392" customFormat="1" ht="21.95" customHeight="1">
      <c r="A25" s="392" t="e">
        <f>"주4) 산업안전보건관리비 요율 : "&amp;#REF!&amp;" 참조"</f>
        <v>#REF!</v>
      </c>
      <c r="G25" s="491" t="e">
        <f>+#REF!</f>
        <v>#REF!</v>
      </c>
    </row>
    <row r="26" spans="1:14" s="392" customFormat="1" ht="21.95" customHeight="1">
      <c r="A26" s="392" t="str">
        <f>"주5) 환경보전비 요율 : "&amp;환경보전비!A1&amp;" 참조"</f>
        <v>주5) 환경보전비 요율 : &lt; 표 3-1-5 &gt; 참조</v>
      </c>
      <c r="G26" s="491" t="str">
        <f>+환경보전비!A1</f>
        <v>&lt; 표 3-1-5 &gt;</v>
      </c>
    </row>
    <row r="27" spans="1:14" s="392" customFormat="1" ht="21.95" customHeight="1">
      <c r="A27" s="392" t="str">
        <f>"주6) 건설근로자 퇴직공제부금비 : "&amp;퇴직공제율!A1&amp;" 참조"</f>
        <v>주6) 건설근로자 퇴직공제부금비 : &lt; 표 3-1-6 &gt; 참조</v>
      </c>
      <c r="G27" s="491" t="str">
        <f>+퇴직공제율!A1</f>
        <v>&lt; 표 3-1-6 &gt;</v>
      </c>
    </row>
  </sheetData>
  <mergeCells count="3">
    <mergeCell ref="A6:A13"/>
    <mergeCell ref="A5:B5"/>
    <mergeCell ref="A14:A18"/>
  </mergeCells>
  <phoneticPr fontId="5" type="noConversion"/>
  <printOptions horizontalCentered="1"/>
  <pageMargins left="0.78740157480314965" right="0.78740157480314965" top="0.98425196850393704" bottom="0.98425196850393704" header="0.51181102362204722" footer="0.51181102362204722"/>
  <pageSetup paperSize="9" fitToHeight="100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tabColor rgb="FFFF0000"/>
    <pageSetUpPr fitToPage="1"/>
  </sheetPr>
  <dimension ref="A1:I18"/>
  <sheetViews>
    <sheetView showZeros="0" view="pageBreakPreview" zoomScaleNormal="100" zoomScaleSheetLayoutView="100" workbookViewId="0">
      <selection activeCell="E21" sqref="E21"/>
    </sheetView>
  </sheetViews>
  <sheetFormatPr defaultColWidth="7.44140625" defaultRowHeight="20.100000000000001" customHeight="1"/>
  <cols>
    <col min="1" max="1" width="14.77734375" style="407" customWidth="1"/>
    <col min="2" max="2" width="12.109375" style="407" customWidth="1"/>
    <col min="3" max="3" width="13.33203125" style="407" customWidth="1"/>
    <col min="4" max="4" width="10.21875" style="407" customWidth="1"/>
    <col min="5" max="5" width="11.109375" style="407" customWidth="1"/>
    <col min="6" max="6" width="11.77734375" style="407" customWidth="1"/>
    <col min="7" max="7" width="2.109375" style="407" customWidth="1"/>
    <col min="8" max="16384" width="7.44140625" style="407"/>
  </cols>
  <sheetData>
    <row r="1" spans="1:9" s="350" customFormat="1" ht="20.100000000000001" customHeight="1">
      <c r="A1" s="200" t="str">
        <f>"&lt; 표 "&amp;H1&amp;" &gt;"</f>
        <v>&lt; 표 3-1-1 &gt;</v>
      </c>
      <c r="B1" s="378"/>
      <c r="C1" s="349"/>
      <c r="D1" s="349"/>
      <c r="E1" s="349"/>
      <c r="F1" s="349"/>
      <c r="G1" s="349"/>
      <c r="H1" s="201" t="s">
        <v>598</v>
      </c>
    </row>
    <row r="2" spans="1:9" s="350" customFormat="1" ht="20.100000000000001" customHeight="1">
      <c r="A2" s="351" t="s">
        <v>436</v>
      </c>
      <c r="B2" s="351"/>
      <c r="C2" s="349"/>
      <c r="D2" s="349"/>
      <c r="E2" s="349"/>
      <c r="F2" s="349"/>
      <c r="G2" s="349"/>
    </row>
    <row r="3" spans="1:9" s="350" customFormat="1" ht="20.100000000000001" customHeight="1">
      <c r="A3" s="351"/>
      <c r="B3" s="351"/>
      <c r="C3" s="349"/>
      <c r="D3" s="349"/>
      <c r="E3" s="349"/>
      <c r="F3" s="349"/>
      <c r="G3" s="349"/>
    </row>
    <row r="4" spans="1:9" s="352" customFormat="1" ht="20.100000000000001" customHeight="1">
      <c r="A4" s="96"/>
      <c r="F4" s="379" t="s">
        <v>261</v>
      </c>
      <c r="G4" s="379"/>
    </row>
    <row r="5" spans="1:9" s="353" customFormat="1" ht="22.5" customHeight="1">
      <c r="A5" s="568" t="s">
        <v>264</v>
      </c>
      <c r="B5" s="566" t="s">
        <v>133</v>
      </c>
      <c r="C5" s="380" t="s">
        <v>373</v>
      </c>
      <c r="D5" s="381"/>
      <c r="E5" s="382"/>
      <c r="F5" s="566" t="s">
        <v>35</v>
      </c>
      <c r="G5" s="383"/>
    </row>
    <row r="6" spans="1:9" s="353" customFormat="1" ht="22.5" customHeight="1">
      <c r="A6" s="569"/>
      <c r="B6" s="570"/>
      <c r="C6" s="384" t="s">
        <v>132</v>
      </c>
      <c r="D6" s="384"/>
      <c r="E6" s="355" t="s">
        <v>131</v>
      </c>
      <c r="F6" s="567"/>
      <c r="G6" s="385"/>
    </row>
    <row r="7" spans="1:9" s="392" customFormat="1" ht="41.25" customHeight="1">
      <c r="A7" s="386" t="s">
        <v>251</v>
      </c>
      <c r="B7" s="386"/>
      <c r="C7" s="571" t="s">
        <v>135</v>
      </c>
      <c r="D7" s="387">
        <f>+완성경비율!F5</f>
        <v>1.72E-3</v>
      </c>
      <c r="E7" s="388" t="e">
        <f t="shared" ref="E7:E11" si="0">+ROUND(D7/(SUM($D$7:$D$12))*$B$13,5)</f>
        <v>#REF!</v>
      </c>
      <c r="F7" s="389"/>
      <c r="G7" s="390"/>
      <c r="H7" s="391" t="s">
        <v>442</v>
      </c>
    </row>
    <row r="8" spans="1:9" s="392" customFormat="1" ht="41.25" customHeight="1">
      <c r="A8" s="393" t="s">
        <v>253</v>
      </c>
      <c r="B8" s="393"/>
      <c r="C8" s="572"/>
      <c r="D8" s="394">
        <f>+완성경비율!F6</f>
        <v>1.6959999999999999E-2</v>
      </c>
      <c r="E8" s="395" t="e">
        <f t="shared" si="0"/>
        <v>#REF!</v>
      </c>
      <c r="F8" s="396"/>
      <c r="G8" s="390"/>
    </row>
    <row r="9" spans="1:9" s="392" customFormat="1" ht="41.25" customHeight="1">
      <c r="A9" s="393" t="s">
        <v>255</v>
      </c>
      <c r="B9" s="393"/>
      <c r="C9" s="572"/>
      <c r="D9" s="394">
        <f>+완성경비율!F7</f>
        <v>1.5640000000000001E-2</v>
      </c>
      <c r="E9" s="395" t="e">
        <f t="shared" si="0"/>
        <v>#REF!</v>
      </c>
      <c r="F9" s="396"/>
      <c r="G9" s="390"/>
    </row>
    <row r="10" spans="1:9" s="392" customFormat="1" ht="41.25" customHeight="1">
      <c r="A10" s="393" t="s">
        <v>256</v>
      </c>
      <c r="B10" s="393"/>
      <c r="C10" s="572"/>
      <c r="D10" s="394">
        <f>+완성경비율!F8</f>
        <v>3.8899999999999998E-3</v>
      </c>
      <c r="E10" s="395" t="e">
        <f t="shared" si="0"/>
        <v>#REF!</v>
      </c>
      <c r="F10" s="396"/>
      <c r="G10" s="390"/>
    </row>
    <row r="11" spans="1:9" s="392" customFormat="1" ht="41.25" customHeight="1">
      <c r="A11" s="393" t="s">
        <v>257</v>
      </c>
      <c r="B11" s="393"/>
      <c r="C11" s="572"/>
      <c r="D11" s="394">
        <f>+완성경비율!F9</f>
        <v>5.4900000000000001E-3</v>
      </c>
      <c r="E11" s="395" t="e">
        <f t="shared" si="0"/>
        <v>#REF!</v>
      </c>
      <c r="F11" s="396"/>
      <c r="G11" s="390"/>
    </row>
    <row r="12" spans="1:9" s="392" customFormat="1" ht="41.25" customHeight="1">
      <c r="A12" s="393" t="s">
        <v>258</v>
      </c>
      <c r="B12" s="393"/>
      <c r="C12" s="572"/>
      <c r="D12" s="394">
        <f>+완성경비율!F10</f>
        <v>5.5999999999999995E-4</v>
      </c>
      <c r="E12" s="395" t="e">
        <f>+ROUND(D12/(SUM($D$7:$D$12))*$B$13,5)-0.001%</f>
        <v>#REF!</v>
      </c>
      <c r="F12" s="396"/>
      <c r="G12" s="390"/>
    </row>
    <row r="13" spans="1:9" s="392" customFormat="1" ht="41.25" customHeight="1">
      <c r="A13" s="397" t="s">
        <v>259</v>
      </c>
      <c r="B13" s="398" t="e">
        <f>+#REF!</f>
        <v>#REF!</v>
      </c>
      <c r="C13" s="399"/>
      <c r="D13" s="400">
        <f>SUM(D7:D12)</f>
        <v>4.4260000000000001E-2</v>
      </c>
      <c r="E13" s="401" t="e">
        <f>SUM(E7:E12)</f>
        <v>#REF!</v>
      </c>
      <c r="F13" s="402" t="e">
        <f>+B13-E13</f>
        <v>#REF!</v>
      </c>
      <c r="G13" s="403"/>
      <c r="H13" s="391" t="s">
        <v>163</v>
      </c>
      <c r="I13" s="391"/>
    </row>
    <row r="14" spans="1:9" s="392" customFormat="1" ht="20.100000000000001" customHeight="1">
      <c r="A14" s="404" t="e">
        <f>"주1) 조달청 기타경비율 : "&amp;#REF!&amp;" 참조"</f>
        <v>#REF!</v>
      </c>
      <c r="B14" s="404"/>
      <c r="E14" s="405"/>
      <c r="F14" s="406"/>
      <c r="G14" s="406"/>
      <c r="H14" s="392" t="e">
        <f>#REF!</f>
        <v>#REF!</v>
      </c>
    </row>
    <row r="15" spans="1:9" s="392" customFormat="1" ht="20.100000000000001" customHeight="1">
      <c r="A15" s="404" t="s">
        <v>617</v>
      </c>
      <c r="B15" s="404"/>
      <c r="E15" s="405"/>
      <c r="F15" s="406"/>
      <c r="G15" s="406"/>
    </row>
    <row r="16" spans="1:9" s="392" customFormat="1" ht="20.100000000000001" customHeight="1">
      <c r="A16" s="404" t="s">
        <v>618</v>
      </c>
      <c r="B16" s="404"/>
      <c r="E16" s="405"/>
      <c r="F16" s="406"/>
      <c r="G16" s="406"/>
    </row>
    <row r="17" spans="1:7" s="392" customFormat="1" ht="20.100000000000001" customHeight="1">
      <c r="A17" s="404" t="s">
        <v>129</v>
      </c>
      <c r="B17" s="404"/>
      <c r="E17" s="405"/>
      <c r="F17" s="405"/>
      <c r="G17" s="405"/>
    </row>
    <row r="18" spans="1:7" s="392" customFormat="1" ht="20.100000000000001" customHeight="1">
      <c r="A18" s="404"/>
      <c r="B18" s="404"/>
      <c r="E18" s="405"/>
      <c r="F18" s="405"/>
      <c r="G18" s="405"/>
    </row>
  </sheetData>
  <mergeCells count="4">
    <mergeCell ref="F5:F6"/>
    <mergeCell ref="A5:A6"/>
    <mergeCell ref="B5:B6"/>
    <mergeCell ref="C7:C12"/>
  </mergeCells>
  <phoneticPr fontId="5" type="noConversion"/>
  <printOptions horizontalCentered="1"/>
  <pageMargins left="0.78740157480314965" right="0.78740157480314965" top="0.98425196850393704" bottom="0.98425196850393704" header="0.51181102362204722" footer="0.51181102362204722"/>
  <pageSetup paperSize="9" fitToHeight="100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rgb="FFFF0000"/>
    <pageSetUpPr fitToPage="1"/>
  </sheetPr>
  <dimension ref="A1:L12"/>
  <sheetViews>
    <sheetView showZeros="0" view="pageBreakPreview" zoomScaleNormal="100" zoomScaleSheetLayoutView="100" workbookViewId="0">
      <selection activeCell="E21" sqref="E21"/>
    </sheetView>
  </sheetViews>
  <sheetFormatPr defaultColWidth="7.44140625" defaultRowHeight="34.700000000000003" customHeight="1"/>
  <cols>
    <col min="1" max="1" width="13.33203125" style="350" customWidth="1"/>
    <col min="2" max="2" width="13.44140625" style="350" customWidth="1"/>
    <col min="3" max="3" width="15.33203125" style="350" bestFit="1" customWidth="1"/>
    <col min="4" max="5" width="12.5546875" style="350" bestFit="1" customWidth="1"/>
    <col min="6" max="6" width="10.5546875" style="376" customWidth="1"/>
    <col min="7" max="7" width="3.6640625" style="350" customWidth="1"/>
    <col min="8" max="8" width="7.5546875" style="350" bestFit="1" customWidth="1"/>
    <col min="9" max="9" width="8" style="350" bestFit="1" customWidth="1"/>
    <col min="10" max="10" width="7.5546875" style="350" bestFit="1" customWidth="1"/>
    <col min="11" max="16384" width="7.44140625" style="350"/>
  </cols>
  <sheetData>
    <row r="1" spans="1:12" ht="34.700000000000003" customHeight="1">
      <c r="A1" s="200" t="str">
        <f>"&lt; 표 "&amp;H1&amp;" &gt;"</f>
        <v>&lt; 표 3-1-2 &gt;</v>
      </c>
      <c r="B1" s="349"/>
      <c r="C1" s="349"/>
      <c r="D1" s="349"/>
      <c r="E1" s="349"/>
      <c r="F1" s="349"/>
      <c r="H1" s="201" t="s">
        <v>599</v>
      </c>
    </row>
    <row r="2" spans="1:12" ht="34.700000000000003" customHeight="1">
      <c r="A2" s="351" t="s">
        <v>437</v>
      </c>
      <c r="B2" s="349"/>
      <c r="C2" s="349"/>
      <c r="D2" s="349"/>
      <c r="E2" s="349"/>
      <c r="F2" s="349"/>
    </row>
    <row r="3" spans="1:12" s="352" customFormat="1" ht="34.700000000000003" customHeight="1">
      <c r="A3" s="216"/>
      <c r="F3" s="353"/>
      <c r="G3" s="209"/>
    </row>
    <row r="4" spans="1:12" s="353" customFormat="1" ht="34.700000000000003" customHeight="1">
      <c r="A4" s="354" t="s">
        <v>260</v>
      </c>
      <c r="B4" s="354" t="s">
        <v>266</v>
      </c>
      <c r="C4" s="355" t="s">
        <v>967</v>
      </c>
      <c r="D4" s="355" t="s">
        <v>267</v>
      </c>
      <c r="E4" s="355" t="s">
        <v>268</v>
      </c>
      <c r="F4" s="355" t="s">
        <v>269</v>
      </c>
      <c r="G4" s="356"/>
      <c r="H4" s="357" t="s">
        <v>270</v>
      </c>
    </row>
    <row r="5" spans="1:12" s="352" customFormat="1" ht="34.700000000000003" customHeight="1">
      <c r="A5" s="358" t="s">
        <v>374</v>
      </c>
      <c r="B5" s="358" t="s">
        <v>252</v>
      </c>
      <c r="C5" s="359">
        <f>'완성공사율(1)'!J17</f>
        <v>1.9300000000000001E-3</v>
      </c>
      <c r="D5" s="359">
        <f>'완성공사율(2)'!D16</f>
        <v>1.72E-3</v>
      </c>
      <c r="E5" s="359">
        <f>+'완성공사(3)'!D16</f>
        <v>1.5200000000000001E-3</v>
      </c>
      <c r="F5" s="360">
        <f t="shared" ref="F5:F10" si="0">TRUNC((C5+D5+E5)/3*100000)/100000</f>
        <v>1.72E-3</v>
      </c>
      <c r="L5" s="361"/>
    </row>
    <row r="6" spans="1:12" s="352" customFormat="1" ht="34.700000000000003" customHeight="1">
      <c r="A6" s="362" t="s">
        <v>361</v>
      </c>
      <c r="B6" s="362" t="s">
        <v>254</v>
      </c>
      <c r="C6" s="363">
        <f>'완성공사율(1)'!J27</f>
        <v>2.4559999999999998E-2</v>
      </c>
      <c r="D6" s="363">
        <f>'완성공사율(2)'!D26</f>
        <v>1.404E-2</v>
      </c>
      <c r="E6" s="363">
        <f>+'완성공사(3)'!D26</f>
        <v>1.2279999999999999E-2</v>
      </c>
      <c r="F6" s="364">
        <f t="shared" si="0"/>
        <v>1.6959999999999999E-2</v>
      </c>
      <c r="L6" s="361"/>
    </row>
    <row r="7" spans="1:12" s="352" customFormat="1" ht="34.700000000000003" customHeight="1">
      <c r="A7" s="362" t="s">
        <v>375</v>
      </c>
      <c r="B7" s="362" t="s">
        <v>254</v>
      </c>
      <c r="C7" s="363">
        <f>'완성공사율(1)'!J31</f>
        <v>1.932E-2</v>
      </c>
      <c r="D7" s="363">
        <f>'완성공사율(2)'!D30</f>
        <v>1.508E-2</v>
      </c>
      <c r="E7" s="363">
        <f>+'완성공사(3)'!D30</f>
        <v>1.2529999999999999E-2</v>
      </c>
      <c r="F7" s="364">
        <f t="shared" si="0"/>
        <v>1.5640000000000001E-2</v>
      </c>
      <c r="H7" s="365"/>
      <c r="I7" s="365"/>
      <c r="J7" s="365"/>
      <c r="K7" s="365"/>
      <c r="L7" s="366"/>
    </row>
    <row r="8" spans="1:12" s="352" customFormat="1" ht="34.700000000000003" customHeight="1">
      <c r="A8" s="362" t="s">
        <v>363</v>
      </c>
      <c r="B8" s="362" t="s">
        <v>254</v>
      </c>
      <c r="C8" s="363">
        <f>'완성공사율(1)'!J32</f>
        <v>3.6900000000000001E-3</v>
      </c>
      <c r="D8" s="363">
        <f>'완성공사율(2)'!D31</f>
        <v>4.7299999999999998E-3</v>
      </c>
      <c r="E8" s="363">
        <f>+'완성공사(3)'!D31</f>
        <v>3.2699999999999999E-3</v>
      </c>
      <c r="F8" s="364">
        <f t="shared" si="0"/>
        <v>3.8899999999999998E-3</v>
      </c>
      <c r="H8" s="367"/>
      <c r="I8" s="367"/>
      <c r="J8" s="367"/>
      <c r="K8" s="367"/>
      <c r="L8" s="366"/>
    </row>
    <row r="9" spans="1:12" s="352" customFormat="1" ht="34.700000000000003" customHeight="1">
      <c r="A9" s="362" t="s">
        <v>257</v>
      </c>
      <c r="B9" s="362" t="s">
        <v>254</v>
      </c>
      <c r="C9" s="363">
        <f>+'완성공사율(1)'!J33</f>
        <v>2.3400000000000001E-3</v>
      </c>
      <c r="D9" s="363">
        <f>'완성공사율(2)'!D32</f>
        <v>7.3099999999999997E-3</v>
      </c>
      <c r="E9" s="363">
        <f>+'완성공사(3)'!D32</f>
        <v>6.8399999999999997E-3</v>
      </c>
      <c r="F9" s="364">
        <f t="shared" si="0"/>
        <v>5.4900000000000001E-3</v>
      </c>
      <c r="H9" s="368"/>
      <c r="I9" s="368"/>
      <c r="J9" s="368"/>
      <c r="K9" s="368"/>
      <c r="L9" s="366"/>
    </row>
    <row r="10" spans="1:12" s="352" customFormat="1" ht="34.700000000000003" customHeight="1">
      <c r="A10" s="362" t="s">
        <v>258</v>
      </c>
      <c r="B10" s="362" t="s">
        <v>254</v>
      </c>
      <c r="C10" s="363">
        <f>+'완성공사율(1)'!J35</f>
        <v>4.0000000000000002E-4</v>
      </c>
      <c r="D10" s="363">
        <f>'완성공사율(2)'!D34</f>
        <v>8.0000000000000004E-4</v>
      </c>
      <c r="E10" s="363">
        <f>+'완성공사(3)'!D34</f>
        <v>4.8999999999999998E-4</v>
      </c>
      <c r="F10" s="364">
        <f t="shared" si="0"/>
        <v>5.5999999999999995E-4</v>
      </c>
      <c r="H10" s="369"/>
      <c r="I10" s="369"/>
      <c r="J10" s="369"/>
      <c r="K10" s="369"/>
      <c r="L10" s="366"/>
    </row>
    <row r="11" spans="1:12" s="352" customFormat="1" ht="34.700000000000003" customHeight="1">
      <c r="A11" s="370" t="s">
        <v>36</v>
      </c>
      <c r="B11" s="370"/>
      <c r="C11" s="371"/>
      <c r="D11" s="371"/>
      <c r="E11" s="371"/>
      <c r="F11" s="372">
        <f>SUM(F5:F10)</f>
        <v>4.4260000000000001E-2</v>
      </c>
      <c r="L11" s="373"/>
    </row>
    <row r="12" spans="1:12" s="352" customFormat="1" ht="34.700000000000003" customHeight="1">
      <c r="A12" s="374" t="s">
        <v>271</v>
      </c>
      <c r="C12" s="361"/>
      <c r="D12" s="361"/>
      <c r="E12" s="361"/>
      <c r="F12" s="375"/>
    </row>
  </sheetData>
  <phoneticPr fontId="5" type="noConversion"/>
  <printOptions horizontalCentered="1"/>
  <pageMargins left="0.78740157480314965" right="0.78740157480314965" top="0.98425196850393704" bottom="0.98425196850393704" header="0.51181102362204722" footer="0.51181102362204722"/>
  <pageSetup paperSize="9" scale="95" fitToHeight="100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tabColor rgb="FFFF0000"/>
  </sheetPr>
  <dimension ref="A1:W68"/>
  <sheetViews>
    <sheetView view="pageBreakPreview" zoomScaleNormal="80" zoomScaleSheetLayoutView="100" workbookViewId="0">
      <selection activeCell="E21" sqref="E21"/>
    </sheetView>
  </sheetViews>
  <sheetFormatPr defaultColWidth="8.5546875" defaultRowHeight="20.100000000000001" customHeight="1"/>
  <cols>
    <col min="1" max="1" width="24.88671875" style="313" customWidth="1"/>
    <col min="2" max="2" width="10.88671875" style="347" customWidth="1"/>
    <col min="3" max="3" width="8.21875" style="348" customWidth="1"/>
    <col min="4" max="4" width="9.33203125" style="313" customWidth="1"/>
    <col min="5" max="5" width="10.88671875" style="347" customWidth="1"/>
    <col min="6" max="6" width="8.21875" style="313" customWidth="1"/>
    <col min="7" max="7" width="9.33203125" style="313" customWidth="1"/>
    <col min="8" max="8" width="12.109375" style="347" customWidth="1"/>
    <col min="9" max="9" width="8.21875" style="313" customWidth="1"/>
    <col min="10" max="10" width="9.33203125" style="313" customWidth="1"/>
    <col min="11" max="11" width="11.33203125" style="347" customWidth="1"/>
    <col min="12" max="12" width="8.21875" style="313" customWidth="1"/>
    <col min="13" max="13" width="9.33203125" style="313" customWidth="1"/>
    <col min="14" max="15" width="8.5546875" style="313"/>
    <col min="16" max="25" width="8.5546875" style="313" customWidth="1"/>
    <col min="26" max="16384" width="8.5546875" style="313"/>
  </cols>
  <sheetData>
    <row r="1" spans="1:23" ht="20.25">
      <c r="A1" s="253" t="str">
        <f>"&lt; 표 "&amp;O1&amp;" &gt;"</f>
        <v>&lt; 표 3-1-2-1 &gt;</v>
      </c>
      <c r="B1" s="310"/>
      <c r="C1" s="310"/>
      <c r="D1" s="310"/>
      <c r="E1" s="311"/>
      <c r="F1" s="312"/>
      <c r="G1" s="312"/>
      <c r="H1" s="310"/>
      <c r="I1" s="312"/>
      <c r="J1" s="312"/>
      <c r="K1" s="310"/>
      <c r="L1" s="312"/>
      <c r="M1" s="312"/>
      <c r="O1" s="254" t="s">
        <v>600</v>
      </c>
    </row>
    <row r="2" spans="1:23" ht="22.5">
      <c r="A2" s="314" t="s">
        <v>438</v>
      </c>
      <c r="B2" s="310"/>
      <c r="C2" s="315"/>
      <c r="D2" s="316"/>
      <c r="E2" s="311"/>
      <c r="F2" s="312"/>
      <c r="G2" s="312"/>
      <c r="H2" s="310"/>
      <c r="I2" s="312"/>
      <c r="J2" s="312"/>
      <c r="K2" s="310"/>
      <c r="L2" s="312"/>
      <c r="M2" s="312"/>
    </row>
    <row r="3" spans="1:23" s="322" customFormat="1" ht="20.100000000000001" customHeight="1">
      <c r="A3" s="317" t="s">
        <v>272</v>
      </c>
      <c r="B3" s="318"/>
      <c r="C3" s="319"/>
      <c r="D3" s="320"/>
      <c r="E3" s="318"/>
      <c r="F3" s="321"/>
      <c r="H3" s="318"/>
      <c r="I3" s="323"/>
      <c r="K3" s="318"/>
      <c r="M3" s="324" t="s">
        <v>246</v>
      </c>
    </row>
    <row r="4" spans="1:23" ht="24.95" customHeight="1">
      <c r="A4" s="573" t="s">
        <v>18</v>
      </c>
      <c r="B4" s="325" t="s">
        <v>273</v>
      </c>
      <c r="C4" s="326"/>
      <c r="D4" s="327"/>
      <c r="E4" s="325" t="s">
        <v>274</v>
      </c>
      <c r="F4" s="328"/>
      <c r="G4" s="327"/>
      <c r="H4" s="325" t="s">
        <v>275</v>
      </c>
      <c r="I4" s="328"/>
      <c r="J4" s="327"/>
      <c r="K4" s="325" t="s">
        <v>0</v>
      </c>
      <c r="L4" s="328"/>
      <c r="M4" s="327"/>
    </row>
    <row r="5" spans="1:23" ht="24.95" customHeight="1">
      <c r="A5" s="574"/>
      <c r="B5" s="329" t="s">
        <v>250</v>
      </c>
      <c r="C5" s="330" t="s">
        <v>1</v>
      </c>
      <c r="D5" s="331" t="s">
        <v>2</v>
      </c>
      <c r="E5" s="329" t="s">
        <v>250</v>
      </c>
      <c r="F5" s="331" t="s">
        <v>1</v>
      </c>
      <c r="G5" s="331" t="s">
        <v>2</v>
      </c>
      <c r="H5" s="329" t="s">
        <v>250</v>
      </c>
      <c r="I5" s="331" t="s">
        <v>1</v>
      </c>
      <c r="J5" s="331" t="s">
        <v>2</v>
      </c>
      <c r="K5" s="329" t="s">
        <v>250</v>
      </c>
      <c r="L5" s="331" t="s">
        <v>1</v>
      </c>
      <c r="M5" s="331" t="s">
        <v>2</v>
      </c>
    </row>
    <row r="6" spans="1:23" s="322" customFormat="1" ht="27.95" customHeight="1">
      <c r="A6" s="304" t="s">
        <v>3</v>
      </c>
      <c r="B6" s="263">
        <v>919484.43447484996</v>
      </c>
      <c r="C6" s="332">
        <f>IF(B6&gt;0,TRUNC((B6/B$45)*100000+0.5)/100000," ")</f>
        <v>0.25008999999999998</v>
      </c>
      <c r="D6" s="333"/>
      <c r="E6" s="263">
        <v>439361.9640932855</v>
      </c>
      <c r="F6" s="334">
        <f>IF(E6&gt;0,TRUNC((E6/E$45)*100000+0.5)/100000," ")</f>
        <v>0.13994999999999999</v>
      </c>
      <c r="G6" s="333"/>
      <c r="H6" s="263">
        <v>3877992.20805</v>
      </c>
      <c r="I6" s="334">
        <f>IF(H6&gt;0,TRUNC((H6/H$45)*100000+0.5)/100000," ")</f>
        <v>0.36842999999999998</v>
      </c>
      <c r="J6" s="333"/>
      <c r="K6" s="263">
        <v>362345.10466244729</v>
      </c>
      <c r="L6" s="334">
        <f>IF(K6&gt;0,TRUNC((K6/K$45)*100000+0.5)/100000," ")</f>
        <v>0.30214999999999997</v>
      </c>
      <c r="M6" s="333"/>
      <c r="N6" s="313"/>
      <c r="O6" s="313"/>
      <c r="P6" s="313"/>
      <c r="Q6" s="313"/>
      <c r="R6" s="313"/>
      <c r="S6" s="313"/>
      <c r="T6" s="313"/>
      <c r="U6" s="313"/>
      <c r="V6" s="313"/>
      <c r="W6" s="313"/>
    </row>
    <row r="7" spans="1:23" s="322" customFormat="1" ht="27.95" customHeight="1">
      <c r="A7" s="294"/>
      <c r="B7" s="263"/>
      <c r="C7" s="332"/>
      <c r="D7" s="333"/>
      <c r="E7" s="263"/>
      <c r="F7" s="334"/>
      <c r="G7" s="333"/>
      <c r="H7" s="263"/>
      <c r="I7" s="334"/>
      <c r="J7" s="333"/>
      <c r="K7" s="263"/>
      <c r="L7" s="334"/>
      <c r="M7" s="333"/>
      <c r="N7" s="313"/>
      <c r="O7" s="313"/>
      <c r="P7" s="313"/>
      <c r="Q7" s="313"/>
      <c r="R7" s="313"/>
      <c r="S7" s="313"/>
      <c r="T7" s="313"/>
      <c r="U7" s="313"/>
      <c r="V7" s="313"/>
      <c r="W7" s="313"/>
    </row>
    <row r="8" spans="1:23" s="322" customFormat="1" ht="27.95" customHeight="1">
      <c r="A8" s="280" t="s">
        <v>4</v>
      </c>
      <c r="B8" s="263">
        <f>+B9+B10</f>
        <v>262751.81012154772</v>
      </c>
      <c r="C8" s="332">
        <f>IF(B8&gt;0,TRUNC((B8/B$45)*100000+0.5)/100000," ")</f>
        <v>7.1470000000000006E-2</v>
      </c>
      <c r="D8" s="333"/>
      <c r="E8" s="263">
        <f>+E9+E10</f>
        <v>383464.8548539211</v>
      </c>
      <c r="F8" s="334">
        <f>IF(E8&gt;0,TRUNC((E8/E$45)*100000+0.5)/100000," ")</f>
        <v>0.12214999999999999</v>
      </c>
      <c r="G8" s="333"/>
      <c r="H8" s="263">
        <f>+H9+H10</f>
        <v>1141557.8352625</v>
      </c>
      <c r="I8" s="334">
        <f>IF(H8&gt;0,TRUNC((H8/H$45)*100000+0.5)/100000," ")</f>
        <v>0.10845</v>
      </c>
      <c r="J8" s="333"/>
      <c r="K8" s="263">
        <f>+K9+K10</f>
        <v>178704.9391012658</v>
      </c>
      <c r="L8" s="334">
        <f>IF(K8&gt;0,TRUNC((K8/K$45)*100000+0.5)/100000," ")</f>
        <v>0.14902000000000001</v>
      </c>
      <c r="M8" s="333"/>
      <c r="N8" s="313"/>
      <c r="O8" s="313"/>
      <c r="P8" s="313"/>
      <c r="Q8" s="313"/>
      <c r="R8" s="313"/>
      <c r="S8" s="313"/>
      <c r="T8" s="313"/>
      <c r="U8" s="313"/>
      <c r="V8" s="313"/>
      <c r="W8" s="313"/>
    </row>
    <row r="9" spans="1:23" s="268" customFormat="1" ht="27.95" customHeight="1">
      <c r="A9" s="272" t="s">
        <v>348</v>
      </c>
      <c r="B9" s="263">
        <v>193243.24274436291</v>
      </c>
      <c r="C9" s="332">
        <f>IF(B9&gt;0,TRUNC((B9/B$45)*100000+0.5)/100000," ")</f>
        <v>5.2560000000000003E-2</v>
      </c>
      <c r="D9" s="273"/>
      <c r="E9" s="263">
        <v>240148.33508457203</v>
      </c>
      <c r="F9" s="334">
        <f>IF(E9&gt;0,TRUNC((E9/E$45)*100000+0.5)/100000," ")</f>
        <v>7.6499999999999999E-2</v>
      </c>
      <c r="G9" s="273"/>
      <c r="H9" s="263">
        <v>774613.55132500001</v>
      </c>
      <c r="I9" s="334">
        <f>IF(H9&gt;0,TRUNC((H9/H$45)*100000+0.5)/100000," ")</f>
        <v>7.3590000000000003E-2</v>
      </c>
      <c r="J9" s="273"/>
      <c r="K9" s="263">
        <v>117316.46176371307</v>
      </c>
      <c r="L9" s="334">
        <f>IF(K9&gt;0,TRUNC((K9/K$45)*100000+0.5)/100000," ")</f>
        <v>9.783E-2</v>
      </c>
      <c r="M9" s="273"/>
      <c r="N9" s="313"/>
      <c r="O9" s="313"/>
      <c r="P9" s="313"/>
      <c r="Q9" s="313"/>
      <c r="R9" s="313"/>
      <c r="S9" s="313"/>
      <c r="T9" s="313"/>
      <c r="U9" s="313"/>
      <c r="V9" s="313"/>
      <c r="W9" s="313"/>
    </row>
    <row r="10" spans="1:23" s="268" customFormat="1" ht="27.95" customHeight="1">
      <c r="A10" s="272" t="s">
        <v>349</v>
      </c>
      <c r="B10" s="263">
        <v>69508.567377184794</v>
      </c>
      <c r="C10" s="332">
        <f>IF(B10&gt;0,TRUNC((B10/B$45)*100000+0.5)/100000," ")</f>
        <v>1.891E-2</v>
      </c>
      <c r="D10" s="273"/>
      <c r="E10" s="263">
        <v>143316.51976934905</v>
      </c>
      <c r="F10" s="334">
        <f>IF(E10&gt;0,TRUNC((E10/E$45)*100000+0.5)/100000," ")</f>
        <v>4.5650000000000003E-2</v>
      </c>
      <c r="G10" s="273"/>
      <c r="H10" s="263">
        <v>366944.28393749997</v>
      </c>
      <c r="I10" s="334">
        <f>IF(H10&gt;0,TRUNC((H10/H$45)*100000+0.5)/100000," ")</f>
        <v>3.4860000000000002E-2</v>
      </c>
      <c r="J10" s="273"/>
      <c r="K10" s="263">
        <v>61388.477337552744</v>
      </c>
      <c r="L10" s="334">
        <f>IF(K10&gt;0,TRUNC((K10/K$45)*100000+0.5)/100000," ")</f>
        <v>5.1189999999999999E-2</v>
      </c>
      <c r="M10" s="273"/>
      <c r="N10" s="313"/>
      <c r="O10" s="313"/>
      <c r="P10" s="313"/>
      <c r="Q10" s="313"/>
      <c r="R10" s="313"/>
      <c r="S10" s="313"/>
      <c r="T10" s="313"/>
      <c r="U10" s="313"/>
      <c r="V10" s="313"/>
      <c r="W10" s="313"/>
    </row>
    <row r="11" spans="1:23" s="322" customFormat="1" ht="27.95" customHeight="1">
      <c r="A11" s="280" t="s">
        <v>5</v>
      </c>
      <c r="B11" s="263">
        <f>+B8+B6</f>
        <v>1182236.2445963977</v>
      </c>
      <c r="C11" s="332">
        <f>IF(B11&gt;0,TRUNC((B11/B$45)*100000+0.5)/100000," ")</f>
        <v>0.32156000000000001</v>
      </c>
      <c r="D11" s="335">
        <v>1</v>
      </c>
      <c r="E11" s="263">
        <f>+E8+E6</f>
        <v>822826.8189472066</v>
      </c>
      <c r="F11" s="334">
        <f>IF(E11&gt;0,TRUNC((E11/E$45)*100000+0.5)/100000," ")</f>
        <v>0.2621</v>
      </c>
      <c r="G11" s="335">
        <v>1</v>
      </c>
      <c r="H11" s="263">
        <f>+H8+H6</f>
        <v>5019550.0433125002</v>
      </c>
      <c r="I11" s="334">
        <f>IF(H11&gt;0,TRUNC((H11/H$45)*100000+0.5)/100000," ")</f>
        <v>0.47688000000000003</v>
      </c>
      <c r="J11" s="335">
        <v>1</v>
      </c>
      <c r="K11" s="263">
        <f>+K8+K6</f>
        <v>541050.0437637131</v>
      </c>
      <c r="L11" s="334">
        <f>IF(K11&gt;0,TRUNC((K11/K$45)*100000+0.5)/100000," ")</f>
        <v>0.45116000000000001</v>
      </c>
      <c r="M11" s="335">
        <v>1</v>
      </c>
      <c r="N11" s="313"/>
      <c r="O11" s="313"/>
      <c r="P11" s="313"/>
      <c r="Q11" s="313"/>
      <c r="R11" s="313"/>
      <c r="S11" s="313"/>
      <c r="T11" s="313"/>
      <c r="U11" s="313"/>
      <c r="V11" s="313"/>
      <c r="W11" s="313"/>
    </row>
    <row r="12" spans="1:23" s="322" customFormat="1" ht="27.95" customHeight="1">
      <c r="A12" s="294"/>
      <c r="B12" s="263"/>
      <c r="C12" s="332"/>
      <c r="D12" s="333"/>
      <c r="E12" s="263"/>
      <c r="F12" s="334"/>
      <c r="G12" s="333"/>
      <c r="H12" s="263"/>
      <c r="I12" s="334"/>
      <c r="J12" s="333"/>
      <c r="K12" s="263"/>
      <c r="L12" s="334"/>
      <c r="M12" s="333"/>
      <c r="N12" s="313"/>
      <c r="O12" s="313"/>
      <c r="P12" s="313"/>
      <c r="Q12" s="313"/>
      <c r="R12" s="313"/>
      <c r="S12" s="313"/>
      <c r="T12" s="313"/>
      <c r="U12" s="313"/>
      <c r="V12" s="313"/>
      <c r="W12" s="313"/>
    </row>
    <row r="13" spans="1:23" s="322" customFormat="1" ht="27.95" customHeight="1">
      <c r="A13" s="280" t="s">
        <v>6</v>
      </c>
      <c r="B13" s="263">
        <v>2128943.5614253501</v>
      </c>
      <c r="C13" s="332">
        <f>IF(B13&gt;0,TRUNC((B13/B$45)*100000+0.5)/100000," ")</f>
        <v>0.57904999999999995</v>
      </c>
      <c r="D13" s="333"/>
      <c r="E13" s="263">
        <v>1712894.7857139928</v>
      </c>
      <c r="F13" s="334">
        <f>IF(E13&gt;0,TRUNC((E13/E$45)*100000+0.5)/100000," ")</f>
        <v>0.54561999999999999</v>
      </c>
      <c r="G13" s="333"/>
      <c r="H13" s="263">
        <v>4478174.1557375006</v>
      </c>
      <c r="I13" s="334">
        <f>IF(H13&gt;0,TRUNC((H13/H$45)*100000+0.5)/100000," ")</f>
        <v>0.42544999999999999</v>
      </c>
      <c r="J13" s="333"/>
      <c r="K13" s="263">
        <v>478996.13997890294</v>
      </c>
      <c r="L13" s="334">
        <f>IF(K13&gt;0,TRUNC((K13/K$45)*100000+0.5)/100000," ")</f>
        <v>0.39942</v>
      </c>
      <c r="M13" s="333"/>
      <c r="N13" s="313"/>
      <c r="O13" s="313"/>
      <c r="P13" s="313"/>
      <c r="Q13" s="313"/>
      <c r="R13" s="313"/>
      <c r="S13" s="313"/>
      <c r="T13" s="313"/>
      <c r="U13" s="313"/>
      <c r="V13" s="313"/>
      <c r="W13" s="313"/>
    </row>
    <row r="14" spans="1:23" s="322" customFormat="1" ht="27.95" customHeight="1">
      <c r="A14" s="294"/>
      <c r="B14" s="263"/>
      <c r="C14" s="332"/>
      <c r="D14" s="333"/>
      <c r="E14" s="263"/>
      <c r="F14" s="334"/>
      <c r="G14" s="333"/>
      <c r="H14" s="263"/>
      <c r="I14" s="334"/>
      <c r="J14" s="333"/>
      <c r="K14" s="263"/>
      <c r="L14" s="334"/>
      <c r="M14" s="333"/>
      <c r="N14" s="313"/>
      <c r="O14" s="313"/>
      <c r="P14" s="313"/>
      <c r="Q14" s="313"/>
      <c r="R14" s="313"/>
      <c r="S14" s="313"/>
      <c r="T14" s="313"/>
      <c r="U14" s="313"/>
      <c r="V14" s="313"/>
      <c r="W14" s="313"/>
    </row>
    <row r="15" spans="1:23" s="322" customFormat="1" ht="27.95" customHeight="1">
      <c r="A15" s="280" t="s">
        <v>7</v>
      </c>
      <c r="B15" s="263">
        <f>SUM(B16:B44)</f>
        <v>365412.99358892598</v>
      </c>
      <c r="C15" s="332">
        <f t="shared" ref="C15:C45" si="0">IF(B15&gt;0,TRUNC((B15/B$45)*100000+0.5)/100000," ")</f>
        <v>9.9390000000000006E-2</v>
      </c>
      <c r="D15" s="333"/>
      <c r="E15" s="263">
        <f>SUM(E16:E44)</f>
        <v>603631.46691645298</v>
      </c>
      <c r="F15" s="334">
        <f>IF(E15&gt;0,TRUNC((E15/E$45)*100000+0.5)/100000," ")</f>
        <v>0.19228000000000001</v>
      </c>
      <c r="G15" s="333"/>
      <c r="H15" s="263">
        <f>SUM(H16:H44)</f>
        <v>1028074.3463</v>
      </c>
      <c r="I15" s="334">
        <f>IF(H15&gt;0,TRUNC((H15/H$45)*100000+0.5)/100000," ")</f>
        <v>9.7670000000000007E-2</v>
      </c>
      <c r="J15" s="333"/>
      <c r="K15" s="263">
        <f>SUM(K16:K44)</f>
        <v>179189.82014767927</v>
      </c>
      <c r="L15" s="334">
        <f>IF(K15&gt;0,TRUNC((K15/K$45)*100000+0.5)/100000," ")</f>
        <v>0.14942</v>
      </c>
      <c r="M15" s="333"/>
      <c r="N15" s="313"/>
      <c r="O15" s="313"/>
      <c r="P15" s="313"/>
      <c r="Q15" s="313"/>
      <c r="R15" s="313"/>
      <c r="S15" s="313"/>
      <c r="T15" s="313"/>
      <c r="U15" s="313"/>
      <c r="V15" s="313"/>
      <c r="W15" s="313"/>
    </row>
    <row r="16" spans="1:23" s="322" customFormat="1" ht="27.95" customHeight="1">
      <c r="A16" s="280" t="s">
        <v>8</v>
      </c>
      <c r="B16" s="263">
        <v>3391.7047231487659</v>
      </c>
      <c r="C16" s="332">
        <f t="shared" si="0"/>
        <v>9.2000000000000003E-4</v>
      </c>
      <c r="D16" s="333"/>
      <c r="E16" s="263">
        <v>2580.5723018964632</v>
      </c>
      <c r="F16" s="334">
        <f>IF(E16&gt;0,TRUNC((E16/E$45)*100000+0.5)/100000," ")</f>
        <v>8.1999999999999998E-4</v>
      </c>
      <c r="G16" s="333"/>
      <c r="H16" s="263">
        <v>4539.9512875</v>
      </c>
      <c r="I16" s="334">
        <f>IF(H16&gt;0,TRUNC((H16/H$45)*100000+0.5)/100000," ")</f>
        <v>4.2999999999999999E-4</v>
      </c>
      <c r="J16" s="333"/>
      <c r="K16" s="263">
        <v>613.47015611814345</v>
      </c>
      <c r="L16" s="334">
        <f>IF(K16&gt;0,TRUNC((K16/K$45)*100000+0.5)/100000," ")</f>
        <v>5.1000000000000004E-4</v>
      </c>
      <c r="M16" s="333"/>
      <c r="N16" s="313"/>
      <c r="O16" s="313"/>
      <c r="P16" s="313"/>
      <c r="Q16" s="313"/>
      <c r="R16" s="313"/>
      <c r="S16" s="313"/>
      <c r="T16" s="313"/>
      <c r="U16" s="313"/>
      <c r="V16" s="313"/>
      <c r="W16" s="313"/>
    </row>
    <row r="17" spans="1:23" s="322" customFormat="1" ht="27.95" customHeight="1">
      <c r="A17" s="281" t="s">
        <v>660</v>
      </c>
      <c r="B17" s="263">
        <v>6617.6682246831215</v>
      </c>
      <c r="C17" s="332">
        <f t="shared" si="0"/>
        <v>1.8E-3</v>
      </c>
      <c r="D17" s="333">
        <f>TRUNC((B17/B$11)*100000+0.5)/100000</f>
        <v>5.5999999999999999E-3</v>
      </c>
      <c r="E17" s="263">
        <v>5419.617752947207</v>
      </c>
      <c r="F17" s="334"/>
      <c r="G17" s="333">
        <f>TRUNC((E17/E$11)*100000+0.5)/100000</f>
        <v>6.5900000000000004E-3</v>
      </c>
      <c r="H17" s="263">
        <v>9675.2044999999998</v>
      </c>
      <c r="I17" s="334"/>
      <c r="J17" s="336">
        <f t="shared" ref="J17" si="1">TRUNC((H17/H$11)*100000+0.5)/100000</f>
        <v>1.9300000000000001E-3</v>
      </c>
      <c r="K17" s="263">
        <v>1641.1689746835443</v>
      </c>
      <c r="L17" s="334"/>
      <c r="M17" s="333">
        <f>TRUNC((K17/K$11)*100000+0.5)/100000</f>
        <v>3.0300000000000001E-3</v>
      </c>
      <c r="N17" s="313"/>
      <c r="O17" s="313"/>
      <c r="P17" s="313"/>
      <c r="Q17" s="313"/>
      <c r="R17" s="313"/>
      <c r="S17" s="313"/>
      <c r="T17" s="313"/>
      <c r="U17" s="313"/>
      <c r="V17" s="313"/>
      <c r="W17" s="313"/>
    </row>
    <row r="18" spans="1:23" s="322" customFormat="1" ht="27.95" customHeight="1">
      <c r="A18" s="280" t="s">
        <v>661</v>
      </c>
      <c r="B18" s="263">
        <v>4429.2406960640428</v>
      </c>
      <c r="C18" s="332">
        <f t="shared" si="0"/>
        <v>1.1999999999999999E-3</v>
      </c>
      <c r="D18" s="307" t="s">
        <v>9</v>
      </c>
      <c r="E18" s="263">
        <v>20552.609149666838</v>
      </c>
      <c r="F18" s="334">
        <f t="shared" ref="F18:F45" si="2">IF(E18&gt;0,TRUNC((E18/E$45)*100000+0.5)/100000," ")</f>
        <v>6.5500000000000003E-3</v>
      </c>
      <c r="G18" s="307" t="s">
        <v>350</v>
      </c>
      <c r="H18" s="263">
        <v>19576.134637499999</v>
      </c>
      <c r="I18" s="334">
        <f t="shared" ref="I18:I26" si="3">IF(H18&gt;0,TRUNC((H18/H$45)*100000+0.5)/100000," ")</f>
        <v>1.8600000000000001E-3</v>
      </c>
      <c r="J18" s="307" t="s">
        <v>9</v>
      </c>
      <c r="K18" s="263">
        <v>13388.557708860759</v>
      </c>
      <c r="L18" s="334">
        <f t="shared" ref="L18:L45" si="4">IF(K18&gt;0,TRUNC((K18/K$45)*100000+0.5)/100000," ")</f>
        <v>1.116E-2</v>
      </c>
      <c r="M18" s="307" t="s">
        <v>9</v>
      </c>
    </row>
    <row r="19" spans="1:23" s="322" customFormat="1" ht="27.95" customHeight="1">
      <c r="A19" s="280" t="s">
        <v>662</v>
      </c>
      <c r="B19" s="263">
        <v>44389.669743829218</v>
      </c>
      <c r="C19" s="332">
        <f t="shared" si="0"/>
        <v>1.2070000000000001E-2</v>
      </c>
      <c r="D19" s="307" t="s">
        <v>9</v>
      </c>
      <c r="E19" s="263">
        <v>230591.27085955921</v>
      </c>
      <c r="F19" s="334">
        <f t="shared" si="2"/>
        <v>7.3450000000000001E-2</v>
      </c>
      <c r="G19" s="307" t="s">
        <v>350</v>
      </c>
      <c r="H19" s="263">
        <v>106383.78227500001</v>
      </c>
      <c r="I19" s="334">
        <f t="shared" si="3"/>
        <v>1.0109999999999999E-2</v>
      </c>
      <c r="J19" s="307" t="s">
        <v>9</v>
      </c>
      <c r="K19" s="263">
        <v>83850.634523206754</v>
      </c>
      <c r="L19" s="334">
        <f t="shared" si="4"/>
        <v>6.9919999999999996E-2</v>
      </c>
      <c r="M19" s="307" t="s">
        <v>9</v>
      </c>
    </row>
    <row r="20" spans="1:23" s="322" customFormat="1" ht="27.95" customHeight="1">
      <c r="A20" s="280" t="s">
        <v>663</v>
      </c>
      <c r="B20" s="263">
        <v>8.7970647098065378</v>
      </c>
      <c r="C20" s="337">
        <f t="shared" si="0"/>
        <v>0</v>
      </c>
      <c r="D20" s="333"/>
      <c r="E20" s="263">
        <v>193.44649205535623</v>
      </c>
      <c r="F20" s="334">
        <f t="shared" si="2"/>
        <v>6.0000000000000002E-5</v>
      </c>
      <c r="G20" s="333"/>
      <c r="H20" s="263">
        <v>0</v>
      </c>
      <c r="I20" s="334" t="str">
        <f t="shared" si="3"/>
        <v xml:space="preserve"> </v>
      </c>
      <c r="J20" s="333"/>
      <c r="K20" s="263">
        <v>213.35021097046413</v>
      </c>
      <c r="L20" s="334">
        <f t="shared" si="4"/>
        <v>1.8000000000000001E-4</v>
      </c>
      <c r="M20" s="333"/>
    </row>
    <row r="21" spans="1:23" s="322" customFormat="1" ht="27.95" customHeight="1">
      <c r="A21" s="280" t="s">
        <v>664</v>
      </c>
      <c r="B21" s="263">
        <v>76.300183855903938</v>
      </c>
      <c r="C21" s="332">
        <f t="shared" si="0"/>
        <v>2.0000000000000002E-5</v>
      </c>
      <c r="D21" s="333"/>
      <c r="E21" s="263">
        <v>135.78493439261919</v>
      </c>
      <c r="F21" s="334">
        <f t="shared" si="2"/>
        <v>4.0000000000000003E-5</v>
      </c>
      <c r="G21" s="333"/>
      <c r="H21" s="263">
        <v>0</v>
      </c>
      <c r="I21" s="334" t="str">
        <f t="shared" si="3"/>
        <v xml:space="preserve"> </v>
      </c>
      <c r="J21" s="333"/>
      <c r="K21" s="263">
        <v>12.405063291139241</v>
      </c>
      <c r="L21" s="334">
        <f t="shared" si="4"/>
        <v>1.0000000000000001E-5</v>
      </c>
      <c r="M21" s="333"/>
    </row>
    <row r="22" spans="1:23" s="322" customFormat="1" ht="27.95" customHeight="1">
      <c r="A22" s="280" t="s">
        <v>665</v>
      </c>
      <c r="B22" s="263">
        <v>1088.9931982655103</v>
      </c>
      <c r="C22" s="332">
        <f t="shared" si="0"/>
        <v>2.9999999999999997E-4</v>
      </c>
      <c r="D22" s="333"/>
      <c r="E22" s="263">
        <v>5449.5620374167092</v>
      </c>
      <c r="F22" s="334">
        <f t="shared" si="2"/>
        <v>1.74E-3</v>
      </c>
      <c r="G22" s="333"/>
      <c r="H22" s="263">
        <v>20.1239375</v>
      </c>
      <c r="I22" s="334">
        <f t="shared" si="3"/>
        <v>0</v>
      </c>
      <c r="J22" s="333"/>
      <c r="K22" s="263">
        <v>350.7130801687764</v>
      </c>
      <c r="L22" s="334">
        <f t="shared" si="4"/>
        <v>2.9E-4</v>
      </c>
      <c r="M22" s="333"/>
    </row>
    <row r="23" spans="1:23" s="322" customFormat="1" ht="27.95" customHeight="1">
      <c r="A23" s="280" t="s">
        <v>666</v>
      </c>
      <c r="B23" s="263">
        <v>125.37640013342228</v>
      </c>
      <c r="C23" s="332">
        <f t="shared" si="0"/>
        <v>3.0000000000000001E-5</v>
      </c>
      <c r="D23" s="333"/>
      <c r="E23" s="263">
        <v>359.2066043054844</v>
      </c>
      <c r="F23" s="334">
        <f t="shared" si="2"/>
        <v>1.1E-4</v>
      </c>
      <c r="G23" s="333"/>
      <c r="H23" s="263">
        <v>240.53523749999999</v>
      </c>
      <c r="I23" s="334">
        <f t="shared" si="3"/>
        <v>2.0000000000000002E-5</v>
      </c>
      <c r="J23" s="333"/>
      <c r="K23" s="263">
        <v>27.598987341772151</v>
      </c>
      <c r="L23" s="334">
        <f t="shared" si="4"/>
        <v>2.0000000000000002E-5</v>
      </c>
      <c r="M23" s="333"/>
    </row>
    <row r="24" spans="1:23" s="322" customFormat="1" ht="27.95" customHeight="1">
      <c r="A24" s="280" t="s">
        <v>667</v>
      </c>
      <c r="B24" s="263">
        <v>1645.4798100066712</v>
      </c>
      <c r="C24" s="332">
        <f t="shared" si="0"/>
        <v>4.4999999999999999E-4</v>
      </c>
      <c r="D24" s="307" t="s">
        <v>9</v>
      </c>
      <c r="E24" s="263">
        <v>5837.8214710404918</v>
      </c>
      <c r="F24" s="334">
        <f t="shared" si="2"/>
        <v>1.8600000000000001E-3</v>
      </c>
      <c r="G24" s="307" t="s">
        <v>9</v>
      </c>
      <c r="H24" s="263">
        <v>107.125</v>
      </c>
      <c r="I24" s="334">
        <f t="shared" si="3"/>
        <v>1.0000000000000001E-5</v>
      </c>
      <c r="J24" s="307" t="s">
        <v>9</v>
      </c>
      <c r="K24" s="263">
        <v>374.51711392405065</v>
      </c>
      <c r="L24" s="334">
        <f t="shared" si="4"/>
        <v>3.1E-4</v>
      </c>
      <c r="M24" s="307" t="s">
        <v>9</v>
      </c>
    </row>
    <row r="25" spans="1:23" s="322" customFormat="1" ht="27.95" customHeight="1">
      <c r="A25" s="280" t="s">
        <v>668</v>
      </c>
      <c r="B25" s="263">
        <v>15626.095126617745</v>
      </c>
      <c r="C25" s="332">
        <f t="shared" si="0"/>
        <v>4.2500000000000003E-3</v>
      </c>
      <c r="D25" s="333"/>
      <c r="E25" s="263">
        <v>33681.461498206052</v>
      </c>
      <c r="F25" s="334">
        <f t="shared" si="2"/>
        <v>1.073E-2</v>
      </c>
      <c r="G25" s="333"/>
      <c r="H25" s="263">
        <v>105473.47745000001</v>
      </c>
      <c r="I25" s="334">
        <f t="shared" si="3"/>
        <v>1.0019999999999999E-2</v>
      </c>
      <c r="J25" s="333"/>
      <c r="K25" s="263">
        <v>5405.997801687764</v>
      </c>
      <c r="L25" s="334">
        <f t="shared" si="4"/>
        <v>4.5100000000000001E-3</v>
      </c>
      <c r="M25" s="333"/>
    </row>
    <row r="26" spans="1:23" s="322" customFormat="1" ht="27.95" customHeight="1">
      <c r="A26" s="280" t="s">
        <v>669</v>
      </c>
      <c r="B26" s="263">
        <v>31204.657515143426</v>
      </c>
      <c r="C26" s="332">
        <f t="shared" si="0"/>
        <v>8.4899999999999993E-3</v>
      </c>
      <c r="D26" s="307" t="s">
        <v>9</v>
      </c>
      <c r="E26" s="263">
        <v>38471.665279343928</v>
      </c>
      <c r="F26" s="334">
        <f t="shared" si="2"/>
        <v>1.225E-2</v>
      </c>
      <c r="G26" s="307" t="s">
        <v>350</v>
      </c>
      <c r="H26" s="263">
        <v>77092.687712500003</v>
      </c>
      <c r="I26" s="334">
        <f t="shared" si="3"/>
        <v>7.3200000000000001E-3</v>
      </c>
      <c r="J26" s="307" t="s">
        <v>9</v>
      </c>
      <c r="K26" s="263">
        <v>8934.6306540084388</v>
      </c>
      <c r="L26" s="334">
        <f t="shared" si="4"/>
        <v>7.45E-3</v>
      </c>
      <c r="M26" s="307" t="s">
        <v>9</v>
      </c>
    </row>
    <row r="27" spans="1:23" s="322" customFormat="1" ht="27.95" customHeight="1">
      <c r="A27" s="281" t="s">
        <v>670</v>
      </c>
      <c r="B27" s="263">
        <v>23298.693086857904</v>
      </c>
      <c r="C27" s="332">
        <f t="shared" si="0"/>
        <v>6.3400000000000001E-3</v>
      </c>
      <c r="D27" s="333">
        <f>TRUNC((B27/B$11)*100000+0.5)/100000</f>
        <v>1.9709999999999998E-2</v>
      </c>
      <c r="E27" s="263">
        <v>46267.885704254222</v>
      </c>
      <c r="F27" s="334">
        <f t="shared" si="2"/>
        <v>1.474E-2</v>
      </c>
      <c r="G27" s="333">
        <f>TRUNC((E27/E$11)*100000+0.5)/100000</f>
        <v>5.6230000000000002E-2</v>
      </c>
      <c r="H27" s="263">
        <v>123303.6689625</v>
      </c>
      <c r="I27" s="334">
        <v>0</v>
      </c>
      <c r="J27" s="336">
        <f t="shared" ref="J27" si="5">TRUNC((H27/H$11)*100000+0.5)/100000</f>
        <v>2.4559999999999998E-2</v>
      </c>
      <c r="K27" s="263">
        <v>14082.161561181436</v>
      </c>
      <c r="L27" s="334">
        <f t="shared" si="4"/>
        <v>1.174E-2</v>
      </c>
      <c r="M27" s="333">
        <f>TRUNC((K27/K$11)*100000+0.5)/100000</f>
        <v>2.6030000000000001E-2</v>
      </c>
    </row>
    <row r="28" spans="1:23" s="322" customFormat="1" ht="27.95" customHeight="1">
      <c r="A28" s="280" t="s">
        <v>671</v>
      </c>
      <c r="B28" s="263">
        <v>14.057888325550365</v>
      </c>
      <c r="C28" s="332">
        <f t="shared" si="0"/>
        <v>0</v>
      </c>
      <c r="D28" s="307" t="s">
        <v>9</v>
      </c>
      <c r="E28" s="263">
        <v>134.40792670425424</v>
      </c>
      <c r="F28" s="334">
        <f t="shared" si="2"/>
        <v>4.0000000000000003E-5</v>
      </c>
      <c r="G28" s="307" t="s">
        <v>9</v>
      </c>
      <c r="H28" s="263">
        <v>0</v>
      </c>
      <c r="I28" s="334">
        <v>0</v>
      </c>
      <c r="J28" s="307" t="s">
        <v>9</v>
      </c>
      <c r="K28" s="263">
        <v>0</v>
      </c>
      <c r="L28" s="334" t="str">
        <f t="shared" si="4"/>
        <v xml:space="preserve"> </v>
      </c>
      <c r="M28" s="307" t="s">
        <v>9</v>
      </c>
    </row>
    <row r="29" spans="1:23" s="322" customFormat="1" ht="27.95" customHeight="1">
      <c r="A29" s="280" t="s">
        <v>672</v>
      </c>
      <c r="B29" s="263">
        <v>5131.1587267511677</v>
      </c>
      <c r="C29" s="332">
        <f t="shared" si="0"/>
        <v>1.4E-3</v>
      </c>
      <c r="D29" s="307"/>
      <c r="E29" s="263">
        <v>3341.4691240389543</v>
      </c>
      <c r="F29" s="334">
        <f t="shared" si="2"/>
        <v>1.06E-3</v>
      </c>
      <c r="G29" s="307"/>
      <c r="H29" s="263">
        <v>4092.5030000000002</v>
      </c>
      <c r="I29" s="334">
        <f t="shared" ref="I29:I45" si="6">IF(H29&gt;0,TRUNC((H29/H$45)*100000+0.5)/100000," ")</f>
        <v>3.8999999999999999E-4</v>
      </c>
      <c r="J29" s="307"/>
      <c r="K29" s="263">
        <v>700.55978059071731</v>
      </c>
      <c r="L29" s="334">
        <f t="shared" si="4"/>
        <v>5.8E-4</v>
      </c>
      <c r="M29" s="307"/>
    </row>
    <row r="30" spans="1:23" s="322" customFormat="1" ht="27.95" customHeight="1">
      <c r="A30" s="280" t="s">
        <v>673</v>
      </c>
      <c r="B30" s="263">
        <v>12265.286618412274</v>
      </c>
      <c r="C30" s="332">
        <f t="shared" si="0"/>
        <v>3.3400000000000001E-3</v>
      </c>
      <c r="D30" s="307" t="s">
        <v>9</v>
      </c>
      <c r="E30" s="263">
        <v>16502.763851358279</v>
      </c>
      <c r="F30" s="334">
        <f t="shared" si="2"/>
        <v>5.2599999999999999E-3</v>
      </c>
      <c r="G30" s="307" t="s">
        <v>350</v>
      </c>
      <c r="H30" s="263">
        <v>45191.257424999996</v>
      </c>
      <c r="I30" s="334">
        <f t="shared" si="6"/>
        <v>4.2900000000000004E-3</v>
      </c>
      <c r="J30" s="307" t="s">
        <v>9</v>
      </c>
      <c r="K30" s="263">
        <v>5345.3202405063294</v>
      </c>
      <c r="L30" s="334">
        <f t="shared" si="4"/>
        <v>4.4600000000000004E-3</v>
      </c>
      <c r="M30" s="307" t="s">
        <v>9</v>
      </c>
    </row>
    <row r="31" spans="1:23" s="322" customFormat="1" ht="27.95" customHeight="1">
      <c r="A31" s="281" t="s">
        <v>674</v>
      </c>
      <c r="B31" s="263">
        <v>14367.476959973315</v>
      </c>
      <c r="C31" s="332">
        <f t="shared" si="0"/>
        <v>3.9100000000000003E-3</v>
      </c>
      <c r="D31" s="333">
        <f>TRUNC((B31/B$11)*100000+0.5)/100000</f>
        <v>1.2149999999999999E-2</v>
      </c>
      <c r="E31" s="263">
        <v>20669.076409021018</v>
      </c>
      <c r="F31" s="334">
        <f t="shared" si="2"/>
        <v>6.5799999999999999E-3</v>
      </c>
      <c r="G31" s="333">
        <f>TRUNC((E31/E$11)*100000+0.5)/100000</f>
        <v>2.512E-2</v>
      </c>
      <c r="H31" s="263">
        <v>96988.992937500007</v>
      </c>
      <c r="I31" s="334">
        <f t="shared" si="6"/>
        <v>9.2099999999999994E-3</v>
      </c>
      <c r="J31" s="336">
        <f>TRUNC((H31/H$11)*100000+0.5)/100000</f>
        <v>1.932E-2</v>
      </c>
      <c r="K31" s="263">
        <v>6394.9785021097041</v>
      </c>
      <c r="L31" s="334">
        <f t="shared" si="4"/>
        <v>5.3299999999999997E-3</v>
      </c>
      <c r="M31" s="333">
        <f>TRUNC((K31/K$11)*100000+0.5)/100000</f>
        <v>1.1820000000000001E-2</v>
      </c>
    </row>
    <row r="32" spans="1:23" s="322" customFormat="1" ht="27.95" customHeight="1">
      <c r="A32" s="281" t="s">
        <v>675</v>
      </c>
      <c r="B32" s="263">
        <v>3700.707742761841</v>
      </c>
      <c r="C32" s="332">
        <f t="shared" si="0"/>
        <v>1.01E-3</v>
      </c>
      <c r="D32" s="333">
        <f>TRUNC((B32/B$11)*100000+0.5)/100000</f>
        <v>3.13E-3</v>
      </c>
      <c r="E32" s="263">
        <v>9013.7045525371595</v>
      </c>
      <c r="F32" s="334">
        <f t="shared" si="2"/>
        <v>2.8700000000000002E-3</v>
      </c>
      <c r="G32" s="333">
        <f>TRUNC((E32/E$11)*100000+0.5)/100000</f>
        <v>1.095E-2</v>
      </c>
      <c r="H32" s="263">
        <v>18532.178062499999</v>
      </c>
      <c r="I32" s="334">
        <f t="shared" si="6"/>
        <v>1.7600000000000001E-3</v>
      </c>
      <c r="J32" s="336">
        <f t="shared" ref="J32" si="7">TRUNC((H32/H$11)*100000+0.5)/100000</f>
        <v>3.6900000000000001E-3</v>
      </c>
      <c r="K32" s="263">
        <v>3150.0460126582275</v>
      </c>
      <c r="L32" s="334">
        <f t="shared" si="4"/>
        <v>2.63E-3</v>
      </c>
      <c r="M32" s="333">
        <f>TRUNC((K32/K$11)*100000+0.5)/100000</f>
        <v>5.8199999999999997E-3</v>
      </c>
    </row>
    <row r="33" spans="1:13" s="322" customFormat="1" ht="27.95" customHeight="1">
      <c r="A33" s="281" t="s">
        <v>676</v>
      </c>
      <c r="B33" s="263">
        <v>34405.573737424944</v>
      </c>
      <c r="C33" s="332">
        <f t="shared" si="0"/>
        <v>9.3600000000000003E-3</v>
      </c>
      <c r="D33" s="333">
        <f>TRUNC((B33/B$11)*100000+0.5)/100000</f>
        <v>2.9100000000000001E-2</v>
      </c>
      <c r="E33" s="263">
        <v>7990.5400661199383</v>
      </c>
      <c r="F33" s="334">
        <f t="shared" si="2"/>
        <v>2.5500000000000002E-3</v>
      </c>
      <c r="G33" s="333">
        <f t="shared" ref="G33:G35" si="8">TRUNC((E33/E$11)*100000+0.5)/100000</f>
        <v>9.7099999999999999E-3</v>
      </c>
      <c r="H33" s="263">
        <v>11761.446324999999</v>
      </c>
      <c r="I33" s="334">
        <f t="shared" si="6"/>
        <v>1.1199999999999999E-3</v>
      </c>
      <c r="J33" s="336">
        <f>TRUNC((H33/H$11)*100000+0.5)/100000</f>
        <v>2.3400000000000001E-3</v>
      </c>
      <c r="K33" s="263">
        <v>5449.4867130801686</v>
      </c>
      <c r="L33" s="334">
        <f t="shared" si="4"/>
        <v>4.5399999999999998E-3</v>
      </c>
      <c r="M33" s="333">
        <f>TRUNC((K33/K$11)*100000+0.5)/100000</f>
        <v>1.0070000000000001E-2</v>
      </c>
    </row>
    <row r="34" spans="1:13" s="322" customFormat="1" ht="27.95" customHeight="1">
      <c r="A34" s="280" t="s">
        <v>677</v>
      </c>
      <c r="B34" s="263">
        <v>3487.4576357571714</v>
      </c>
      <c r="C34" s="332">
        <f t="shared" si="0"/>
        <v>9.5E-4</v>
      </c>
      <c r="D34" s="333"/>
      <c r="E34" s="263">
        <v>6742.6395509994882</v>
      </c>
      <c r="F34" s="334">
        <f t="shared" si="2"/>
        <v>2.15E-3</v>
      </c>
      <c r="G34" s="333"/>
      <c r="H34" s="263">
        <v>12768.491487500001</v>
      </c>
      <c r="I34" s="334">
        <f t="shared" si="6"/>
        <v>1.2099999999999999E-3</v>
      </c>
      <c r="J34" s="336"/>
      <c r="K34" s="263">
        <v>1119.2900210970463</v>
      </c>
      <c r="L34" s="334">
        <f t="shared" si="4"/>
        <v>9.3000000000000005E-4</v>
      </c>
      <c r="M34" s="333"/>
    </row>
    <row r="35" spans="1:13" s="322" customFormat="1" ht="27.95" customHeight="1">
      <c r="A35" s="281" t="s">
        <v>678</v>
      </c>
      <c r="B35" s="263">
        <v>659.01191941294189</v>
      </c>
      <c r="C35" s="332">
        <f t="shared" si="0"/>
        <v>1.8000000000000001E-4</v>
      </c>
      <c r="D35" s="333">
        <f>TRUNC((B35/B$11)*100000+0.5)/100000</f>
        <v>5.5999999999999995E-4</v>
      </c>
      <c r="E35" s="263">
        <v>1575.1108641722194</v>
      </c>
      <c r="F35" s="334">
        <f t="shared" si="2"/>
        <v>5.0000000000000001E-4</v>
      </c>
      <c r="G35" s="333">
        <f t="shared" si="8"/>
        <v>1.91E-3</v>
      </c>
      <c r="H35" s="263">
        <v>2025.4684999999999</v>
      </c>
      <c r="I35" s="334">
        <f t="shared" si="6"/>
        <v>1.9000000000000001E-4</v>
      </c>
      <c r="J35" s="336">
        <f>TRUNC((H35/H$11)*100000+0.5)/100000</f>
        <v>4.0000000000000002E-4</v>
      </c>
      <c r="K35" s="263">
        <v>169.7504599156118</v>
      </c>
      <c r="L35" s="334">
        <f t="shared" si="4"/>
        <v>1.3999999999999999E-4</v>
      </c>
      <c r="M35" s="333">
        <f>TRUNC((K35/K$11)*100000+0.5)/100000</f>
        <v>3.1E-4</v>
      </c>
    </row>
    <row r="36" spans="1:13" s="322" customFormat="1" ht="27.95" customHeight="1">
      <c r="A36" s="280" t="s">
        <v>679</v>
      </c>
      <c r="B36" s="263">
        <v>68959.268790793867</v>
      </c>
      <c r="C36" s="332">
        <f t="shared" si="0"/>
        <v>1.8759999999999999E-2</v>
      </c>
      <c r="D36" s="307" t="s">
        <v>9</v>
      </c>
      <c r="E36" s="263">
        <v>74549.379684264481</v>
      </c>
      <c r="F36" s="334">
        <f t="shared" si="2"/>
        <v>2.375E-2</v>
      </c>
      <c r="G36" s="307" t="s">
        <v>9</v>
      </c>
      <c r="H36" s="263">
        <v>152576.59700000001</v>
      </c>
      <c r="I36" s="334">
        <f t="shared" si="6"/>
        <v>1.4500000000000001E-2</v>
      </c>
      <c r="J36" s="307" t="s">
        <v>9</v>
      </c>
      <c r="K36" s="263">
        <v>12618.821303797469</v>
      </c>
      <c r="L36" s="334">
        <f t="shared" si="4"/>
        <v>1.052E-2</v>
      </c>
      <c r="M36" s="307" t="s">
        <v>9</v>
      </c>
    </row>
    <row r="37" spans="1:13" s="322" customFormat="1" ht="27.95" customHeight="1">
      <c r="A37" s="280" t="s">
        <v>680</v>
      </c>
      <c r="B37" s="263">
        <v>534.38030833889263</v>
      </c>
      <c r="C37" s="332">
        <f t="shared" si="0"/>
        <v>1.4999999999999999E-4</v>
      </c>
      <c r="D37" s="336"/>
      <c r="E37" s="263">
        <v>1031.8353454638648</v>
      </c>
      <c r="F37" s="334">
        <f t="shared" si="2"/>
        <v>3.3E-4</v>
      </c>
      <c r="G37" s="333"/>
      <c r="H37" s="263">
        <v>375.09418749999998</v>
      </c>
      <c r="I37" s="334">
        <f t="shared" si="6"/>
        <v>4.0000000000000003E-5</v>
      </c>
      <c r="J37" s="336"/>
      <c r="K37" s="263">
        <v>697.00162869198323</v>
      </c>
      <c r="L37" s="334">
        <f t="shared" si="4"/>
        <v>5.8E-4</v>
      </c>
      <c r="M37" s="333"/>
    </row>
    <row r="38" spans="1:13" s="322" customFormat="1" ht="27.95" customHeight="1">
      <c r="A38" s="280" t="s">
        <v>681</v>
      </c>
      <c r="B38" s="263">
        <v>2236.2978901934625</v>
      </c>
      <c r="C38" s="332">
        <f t="shared" si="0"/>
        <v>6.0999999999999997E-4</v>
      </c>
      <c r="D38" s="333"/>
      <c r="E38" s="263">
        <v>3066.6598687852384</v>
      </c>
      <c r="F38" s="334">
        <f t="shared" si="2"/>
        <v>9.7999999999999997E-4</v>
      </c>
      <c r="G38" s="333"/>
      <c r="H38" s="263">
        <v>1552.797775</v>
      </c>
      <c r="I38" s="334">
        <f t="shared" si="6"/>
        <v>1.4999999999999999E-4</v>
      </c>
      <c r="J38" s="333"/>
      <c r="K38" s="263">
        <v>13.487333333333334</v>
      </c>
      <c r="L38" s="334">
        <f t="shared" si="4"/>
        <v>1.0000000000000001E-5</v>
      </c>
      <c r="M38" s="333"/>
    </row>
    <row r="39" spans="1:13" s="322" customFormat="1" ht="27.95" customHeight="1">
      <c r="A39" s="280" t="s">
        <v>682</v>
      </c>
      <c r="B39" s="263">
        <v>512.09973702468312</v>
      </c>
      <c r="C39" s="332">
        <f t="shared" si="0"/>
        <v>1.3999999999999999E-4</v>
      </c>
      <c r="D39" s="333"/>
      <c r="E39" s="263">
        <v>565.88575550999496</v>
      </c>
      <c r="F39" s="334">
        <f t="shared" si="2"/>
        <v>1.8000000000000001E-4</v>
      </c>
      <c r="G39" s="333"/>
      <c r="H39" s="263">
        <v>360.6593125</v>
      </c>
      <c r="I39" s="334">
        <f t="shared" si="6"/>
        <v>3.0000000000000001E-5</v>
      </c>
      <c r="J39" s="333"/>
      <c r="K39" s="263">
        <v>434.75064978902958</v>
      </c>
      <c r="L39" s="334">
        <f t="shared" si="4"/>
        <v>3.6000000000000002E-4</v>
      </c>
      <c r="M39" s="333"/>
    </row>
    <row r="40" spans="1:13" s="322" customFormat="1" ht="27.95" customHeight="1">
      <c r="A40" s="280" t="s">
        <v>683</v>
      </c>
      <c r="B40" s="263">
        <v>2865.5475626417615</v>
      </c>
      <c r="C40" s="332">
        <f t="shared" si="0"/>
        <v>7.7999999999999999E-4</v>
      </c>
      <c r="D40" s="333"/>
      <c r="E40" s="263">
        <v>4098.7421870835469</v>
      </c>
      <c r="F40" s="334">
        <f t="shared" si="2"/>
        <v>1.31E-3</v>
      </c>
      <c r="G40" s="333"/>
      <c r="H40" s="263">
        <v>10231.617387499999</v>
      </c>
      <c r="I40" s="334">
        <f t="shared" si="6"/>
        <v>9.7000000000000005E-4</v>
      </c>
      <c r="J40" s="333"/>
      <c r="K40" s="263">
        <v>2480.435493670886</v>
      </c>
      <c r="L40" s="334">
        <f t="shared" si="4"/>
        <v>2.0699999999999998E-3</v>
      </c>
      <c r="M40" s="333"/>
    </row>
    <row r="41" spans="1:13" s="322" customFormat="1" ht="27.95" customHeight="1">
      <c r="A41" s="280" t="s">
        <v>684</v>
      </c>
      <c r="B41" s="263">
        <v>7357.935184122749</v>
      </c>
      <c r="C41" s="332">
        <f t="shared" si="0"/>
        <v>2E-3</v>
      </c>
      <c r="D41" s="333"/>
      <c r="E41" s="263">
        <v>1300.5715453613532</v>
      </c>
      <c r="F41" s="334">
        <f t="shared" si="2"/>
        <v>4.0999999999999999E-4</v>
      </c>
      <c r="G41" s="333"/>
      <c r="H41" s="263">
        <v>527.28044999999997</v>
      </c>
      <c r="I41" s="334">
        <f t="shared" si="6"/>
        <v>5.0000000000000002E-5</v>
      </c>
      <c r="J41" s="333"/>
      <c r="K41" s="263">
        <v>913.4524388185655</v>
      </c>
      <c r="L41" s="334">
        <f t="shared" si="4"/>
        <v>7.6000000000000004E-4</v>
      </c>
      <c r="M41" s="333"/>
    </row>
    <row r="42" spans="1:13" s="322" customFormat="1" ht="27.95" customHeight="1">
      <c r="A42" s="280" t="s">
        <v>685</v>
      </c>
      <c r="B42" s="263">
        <v>3586.2863048699137</v>
      </c>
      <c r="C42" s="332">
        <f t="shared" si="0"/>
        <v>9.7999999999999997E-4</v>
      </c>
      <c r="D42" s="333"/>
      <c r="E42" s="263">
        <v>2223.6261066119937</v>
      </c>
      <c r="F42" s="334">
        <f t="shared" si="2"/>
        <v>7.1000000000000002E-4</v>
      </c>
      <c r="G42" s="333"/>
      <c r="H42" s="263">
        <v>7811.5434000000005</v>
      </c>
      <c r="I42" s="334">
        <f t="shared" si="6"/>
        <v>7.3999999999999999E-4</v>
      </c>
      <c r="J42" s="333"/>
      <c r="K42" s="263">
        <v>182.07024894514768</v>
      </c>
      <c r="L42" s="334">
        <f t="shared" si="4"/>
        <v>1.4999999999999999E-4</v>
      </c>
      <c r="M42" s="333"/>
    </row>
    <row r="43" spans="1:13" s="322" customFormat="1" ht="27.95" customHeight="1">
      <c r="A43" s="280" t="s">
        <v>686</v>
      </c>
      <c r="B43" s="263">
        <v>10081.043902601734</v>
      </c>
      <c r="C43" s="332">
        <f t="shared" si="0"/>
        <v>2.7399999999999998E-3</v>
      </c>
      <c r="D43" s="333"/>
      <c r="E43" s="263">
        <v>3234.4403295745769</v>
      </c>
      <c r="F43" s="334">
        <f t="shared" si="2"/>
        <v>1.0300000000000001E-3</v>
      </c>
      <c r="G43" s="333"/>
      <c r="H43" s="263">
        <v>11364.204937500001</v>
      </c>
      <c r="I43" s="334">
        <f t="shared" si="6"/>
        <v>1.08E-3</v>
      </c>
      <c r="J43" s="333"/>
      <c r="K43" s="263">
        <v>308.62478059071725</v>
      </c>
      <c r="L43" s="334">
        <f t="shared" si="4"/>
        <v>2.5999999999999998E-4</v>
      </c>
      <c r="M43" s="333"/>
    </row>
    <row r="44" spans="1:13" s="322" customFormat="1" ht="27.95" customHeight="1">
      <c r="A44" s="280" t="s">
        <v>687</v>
      </c>
      <c r="B44" s="263">
        <v>63346.726906204138</v>
      </c>
      <c r="C44" s="332">
        <f t="shared" si="0"/>
        <v>1.7229999999999999E-2</v>
      </c>
      <c r="D44" s="333"/>
      <c r="E44" s="263">
        <v>58049.709663762173</v>
      </c>
      <c r="F44" s="334">
        <f t="shared" si="2"/>
        <v>1.8489999999999999E-2</v>
      </c>
      <c r="G44" s="333"/>
      <c r="H44" s="263">
        <v>205501.5231125</v>
      </c>
      <c r="I44" s="334">
        <f t="shared" si="6"/>
        <v>1.9519999999999999E-2</v>
      </c>
      <c r="J44" s="333"/>
      <c r="K44" s="263">
        <v>10316.538704641349</v>
      </c>
      <c r="L44" s="334">
        <f t="shared" si="4"/>
        <v>8.6E-3</v>
      </c>
      <c r="M44" s="333"/>
    </row>
    <row r="45" spans="1:13" s="322" customFormat="1" ht="27.95" customHeight="1">
      <c r="A45" s="280" t="s">
        <v>10</v>
      </c>
      <c r="B45" s="263">
        <f>+B15+B13+B8+B6</f>
        <v>3676592.7996106739</v>
      </c>
      <c r="C45" s="332">
        <f t="shared" si="0"/>
        <v>1</v>
      </c>
      <c r="D45" s="333"/>
      <c r="E45" s="263">
        <f>+E15+E13+E8+E6</f>
        <v>3139353.0715776524</v>
      </c>
      <c r="F45" s="334">
        <f t="shared" si="2"/>
        <v>1</v>
      </c>
      <c r="G45" s="333"/>
      <c r="H45" s="263">
        <f>+H15+H13+H8+H6</f>
        <v>10525798.54535</v>
      </c>
      <c r="I45" s="334">
        <f t="shared" si="6"/>
        <v>1</v>
      </c>
      <c r="J45" s="333"/>
      <c r="K45" s="263">
        <f>+K15+K13+K8+K6</f>
        <v>1199236.0038902953</v>
      </c>
      <c r="L45" s="334">
        <f t="shared" si="4"/>
        <v>1</v>
      </c>
      <c r="M45" s="333"/>
    </row>
    <row r="46" spans="1:13" s="322" customFormat="1" ht="27.95" customHeight="1">
      <c r="A46" s="338" t="s">
        <v>351</v>
      </c>
      <c r="B46" s="339"/>
      <c r="C46" s="340"/>
      <c r="D46" s="341"/>
      <c r="E46" s="339"/>
      <c r="F46" s="341"/>
      <c r="G46" s="341"/>
      <c r="H46" s="339"/>
      <c r="I46" s="341"/>
      <c r="J46" s="341"/>
      <c r="K46" s="339"/>
      <c r="L46" s="341"/>
      <c r="M46" s="341"/>
    </row>
    <row r="47" spans="1:13" s="322" customFormat="1" ht="27.95" customHeight="1">
      <c r="A47" s="294"/>
      <c r="B47" s="295">
        <v>3676592.7996106739</v>
      </c>
      <c r="C47" s="332"/>
      <c r="D47" s="333"/>
      <c r="E47" s="295">
        <v>3139353.0715776524</v>
      </c>
      <c r="F47" s="333"/>
      <c r="G47" s="333"/>
      <c r="H47" s="295">
        <v>10525798.54535</v>
      </c>
      <c r="I47" s="333"/>
      <c r="J47" s="333"/>
      <c r="K47" s="295">
        <v>1199236.0038902953</v>
      </c>
      <c r="L47" s="333"/>
      <c r="M47" s="333"/>
    </row>
    <row r="48" spans="1:13" s="322" customFormat="1" ht="27.95" customHeight="1">
      <c r="A48" s="294"/>
      <c r="B48" s="297">
        <f>+B47-B45</f>
        <v>0</v>
      </c>
      <c r="C48" s="332"/>
      <c r="D48" s="333"/>
      <c r="E48" s="297">
        <f>+E47-E45</f>
        <v>0</v>
      </c>
      <c r="F48" s="333"/>
      <c r="G48" s="333"/>
      <c r="H48" s="297">
        <f>+H47-H45</f>
        <v>0</v>
      </c>
      <c r="I48" s="333"/>
      <c r="J48" s="333"/>
      <c r="K48" s="297">
        <f>+K47-K45</f>
        <v>0</v>
      </c>
      <c r="L48" s="333"/>
      <c r="M48" s="333"/>
    </row>
    <row r="49" spans="1:16" s="322" customFormat="1" ht="13.5">
      <c r="A49" s="294"/>
      <c r="B49" s="297">
        <v>365412.99358892598</v>
      </c>
      <c r="C49" s="332"/>
      <c r="D49" s="333"/>
      <c r="E49" s="297">
        <v>603631.46691645309</v>
      </c>
      <c r="F49" s="333"/>
      <c r="G49" s="333"/>
      <c r="H49" s="297">
        <v>1028074.3463</v>
      </c>
      <c r="I49" s="333"/>
      <c r="J49" s="333"/>
      <c r="K49" s="297">
        <v>179189.82014767933</v>
      </c>
      <c r="L49" s="333"/>
      <c r="M49" s="333"/>
    </row>
    <row r="50" spans="1:16" s="322" customFormat="1" ht="20.100000000000001" customHeight="1">
      <c r="A50" s="294"/>
      <c r="B50" s="297">
        <f>+B49-B15</f>
        <v>0</v>
      </c>
      <c r="C50" s="332"/>
      <c r="D50" s="333"/>
      <c r="E50" s="297">
        <f>+E49-E15</f>
        <v>0</v>
      </c>
      <c r="F50" s="333"/>
      <c r="G50" s="333"/>
      <c r="H50" s="297">
        <f>+H49-H15</f>
        <v>0</v>
      </c>
      <c r="I50" s="333"/>
      <c r="J50" s="333"/>
      <c r="K50" s="297">
        <f>+K49-K15</f>
        <v>0</v>
      </c>
      <c r="L50" s="333"/>
      <c r="M50" s="333"/>
    </row>
    <row r="51" spans="1:16" s="322" customFormat="1" ht="20.100000000000001" customHeight="1">
      <c r="A51" s="296"/>
      <c r="B51" s="342"/>
      <c r="C51" s="343"/>
      <c r="D51" s="344"/>
      <c r="E51" s="342"/>
      <c r="F51" s="344"/>
      <c r="G51" s="344"/>
      <c r="H51" s="342"/>
      <c r="I51" s="344"/>
      <c r="J51" s="344"/>
      <c r="K51" s="342"/>
      <c r="L51" s="344"/>
      <c r="M51" s="344"/>
    </row>
    <row r="52" spans="1:16" s="322" customFormat="1" ht="20.100000000000001" customHeight="1">
      <c r="A52" s="345" t="s">
        <v>352</v>
      </c>
      <c r="B52" s="342"/>
      <c r="C52" s="343"/>
      <c r="D52" s="296"/>
      <c r="E52" s="342"/>
      <c r="F52" s="296"/>
      <c r="G52" s="296"/>
      <c r="H52" s="342"/>
      <c r="I52" s="296"/>
      <c r="J52" s="296"/>
      <c r="K52" s="342"/>
      <c r="L52" s="296"/>
      <c r="M52" s="296"/>
      <c r="N52" s="296"/>
    </row>
    <row r="53" spans="1:16" s="322" customFormat="1" ht="20.100000000000001" customHeight="1">
      <c r="A53" s="296" t="s">
        <v>19</v>
      </c>
      <c r="B53" s="342"/>
      <c r="C53" s="343"/>
      <c r="D53" s="344"/>
      <c r="E53" s="342"/>
      <c r="F53" s="344"/>
      <c r="G53" s="344"/>
      <c r="H53" s="342"/>
      <c r="I53" s="344"/>
      <c r="J53" s="344"/>
      <c r="K53" s="342"/>
      <c r="L53" s="344"/>
      <c r="M53" s="344"/>
    </row>
    <row r="54" spans="1:16" s="322" customFormat="1" ht="20.100000000000001" customHeight="1">
      <c r="A54" s="296" t="s">
        <v>20</v>
      </c>
      <c r="B54" s="318"/>
      <c r="C54" s="346"/>
      <c r="E54" s="318"/>
      <c r="H54" s="318"/>
      <c r="K54" s="318"/>
    </row>
    <row r="55" spans="1:16" s="322" customFormat="1" ht="20.100000000000001" customHeight="1">
      <c r="A55" s="296" t="s">
        <v>21</v>
      </c>
      <c r="B55" s="318"/>
      <c r="C55" s="346"/>
      <c r="E55" s="318"/>
      <c r="H55" s="318"/>
      <c r="K55" s="318"/>
      <c r="O55" s="296"/>
      <c r="P55" s="296"/>
    </row>
    <row r="56" spans="1:16" s="322" customFormat="1" ht="20.100000000000001" customHeight="1">
      <c r="A56" s="296" t="s">
        <v>22</v>
      </c>
      <c r="B56" s="318"/>
      <c r="C56" s="346"/>
      <c r="E56" s="318"/>
      <c r="H56" s="318"/>
      <c r="K56" s="318"/>
    </row>
    <row r="57" spans="1:16" s="322" customFormat="1" ht="20.100000000000001" customHeight="1">
      <c r="A57" s="296" t="s">
        <v>23</v>
      </c>
      <c r="B57" s="318"/>
      <c r="C57" s="346"/>
      <c r="E57" s="318"/>
      <c r="H57" s="318"/>
      <c r="K57" s="318"/>
    </row>
    <row r="58" spans="1:16" s="322" customFormat="1" ht="20.100000000000001" customHeight="1">
      <c r="A58" s="296" t="s">
        <v>24</v>
      </c>
      <c r="B58" s="318"/>
      <c r="C58" s="346"/>
      <c r="E58" s="318"/>
      <c r="H58" s="318"/>
      <c r="K58" s="318"/>
    </row>
    <row r="59" spans="1:16" s="322" customFormat="1" ht="20.100000000000001" customHeight="1">
      <c r="A59" s="322" t="s">
        <v>353</v>
      </c>
      <c r="B59" s="318"/>
      <c r="C59" s="346"/>
      <c r="E59" s="318"/>
      <c r="H59" s="318"/>
      <c r="K59" s="318"/>
    </row>
    <row r="60" spans="1:16" s="322" customFormat="1" ht="20.100000000000001" customHeight="1">
      <c r="A60" s="322" t="s">
        <v>25</v>
      </c>
      <c r="B60" s="318"/>
      <c r="C60" s="346"/>
      <c r="E60" s="318"/>
      <c r="H60" s="318"/>
      <c r="K60" s="318"/>
    </row>
    <row r="61" spans="1:16" s="322" customFormat="1" ht="20.100000000000001" customHeight="1">
      <c r="A61" s="322" t="s">
        <v>26</v>
      </c>
      <c r="B61" s="318"/>
      <c r="C61" s="346"/>
      <c r="E61" s="318"/>
      <c r="H61" s="318"/>
      <c r="K61" s="318"/>
    </row>
    <row r="62" spans="1:16" s="322" customFormat="1" ht="20.100000000000001" customHeight="1">
      <c r="B62" s="318"/>
      <c r="C62" s="346"/>
      <c r="E62" s="318"/>
      <c r="H62" s="318"/>
      <c r="K62" s="318"/>
    </row>
    <row r="63" spans="1:16" s="322" customFormat="1" ht="20.100000000000001" customHeight="1">
      <c r="A63" s="313"/>
      <c r="B63" s="318"/>
      <c r="C63" s="346"/>
      <c r="E63" s="318"/>
      <c r="H63" s="318"/>
      <c r="K63" s="318"/>
    </row>
    <row r="64" spans="1:16" s="322" customFormat="1" ht="20.100000000000001" customHeight="1">
      <c r="A64" s="313"/>
      <c r="B64" s="318"/>
      <c r="C64" s="346"/>
      <c r="E64" s="318"/>
      <c r="H64" s="318"/>
      <c r="K64" s="318"/>
    </row>
    <row r="65" spans="1:15" s="322" customFormat="1" ht="20.100000000000001" customHeight="1">
      <c r="A65" s="313"/>
      <c r="B65" s="318"/>
      <c r="C65" s="346"/>
      <c r="E65" s="318"/>
      <c r="H65" s="318"/>
      <c r="K65" s="318"/>
    </row>
    <row r="66" spans="1:15" ht="20.100000000000001" customHeight="1">
      <c r="O66" s="322"/>
    </row>
    <row r="67" spans="1:15" ht="20.100000000000001" customHeight="1">
      <c r="O67" s="322"/>
    </row>
    <row r="68" spans="1:15" ht="20.100000000000001" customHeight="1">
      <c r="O68" s="322"/>
    </row>
  </sheetData>
  <mergeCells count="1">
    <mergeCell ref="A4:A5"/>
  </mergeCells>
  <phoneticPr fontId="5" type="noConversion"/>
  <printOptions horizontalCentered="1"/>
  <pageMargins left="0.78740157480314965" right="0.78740157480314965" top="0.98425196850393704" bottom="0.98425196850393704" header="0.51181102362204722" footer="0.51181102362204722"/>
  <pageSetup paperSize="9" scale="5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rgb="FFFF0000"/>
  </sheetPr>
  <dimension ref="A1:V207"/>
  <sheetViews>
    <sheetView view="pageBreakPreview" zoomScaleNormal="80" zoomScaleSheetLayoutView="100" workbookViewId="0">
      <pane xSplit="1" ySplit="4" topLeftCell="B5" activePane="bottomRight" state="frozen"/>
      <selection activeCell="E21" sqref="E21"/>
      <selection pane="topRight" activeCell="E21" sqref="E21"/>
      <selection pane="bottomLeft" activeCell="E21" sqref="E21"/>
      <selection pane="bottomRight" activeCell="E21" sqref="E21"/>
    </sheetView>
  </sheetViews>
  <sheetFormatPr defaultColWidth="8.5546875" defaultRowHeight="20.100000000000001" customHeight="1"/>
  <cols>
    <col min="1" max="1" width="26.33203125" style="300" customWidth="1"/>
    <col min="2" max="2" width="8.5546875" style="300" customWidth="1"/>
    <col min="3" max="3" width="8.6640625" style="300" customWidth="1"/>
    <col min="4" max="4" width="9.6640625" style="300" customWidth="1"/>
    <col min="5" max="5" width="10.5546875" style="299" customWidth="1"/>
    <col min="6" max="6" width="8.6640625" style="300" customWidth="1"/>
    <col min="7" max="7" width="9.6640625" style="300" customWidth="1"/>
    <col min="8" max="8" width="10.5546875" style="299" customWidth="1"/>
    <col min="9" max="10" width="9.6640625" style="300" customWidth="1"/>
    <col min="11" max="11" width="10.5546875" style="299" customWidth="1"/>
    <col min="12" max="12" width="8.6640625" style="300" customWidth="1"/>
    <col min="13" max="13" width="9.5546875" style="300" customWidth="1"/>
    <col min="14" max="14" width="11.77734375" style="299" bestFit="1" customWidth="1"/>
    <col min="15" max="15" width="8.6640625" style="300" bestFit="1" customWidth="1"/>
    <col min="16" max="16" width="8.77734375" style="300" customWidth="1"/>
    <col min="17" max="17" width="12.33203125" style="299" bestFit="1" customWidth="1"/>
    <col min="18" max="18" width="8.6640625" style="300" bestFit="1" customWidth="1"/>
    <col min="19" max="19" width="8.77734375" style="300" customWidth="1"/>
    <col min="20" max="22" width="18.6640625" style="300" customWidth="1"/>
    <col min="23" max="16384" width="8.5546875" style="300"/>
  </cols>
  <sheetData>
    <row r="1" spans="1:22" s="255" customFormat="1" ht="20.100000000000001" customHeight="1"/>
    <row r="2" spans="1:22" s="257" customFormat="1" ht="20.100000000000001" customHeight="1">
      <c r="A2" s="256" t="s">
        <v>27</v>
      </c>
      <c r="I2" s="258"/>
      <c r="J2" s="259"/>
      <c r="L2" s="258"/>
      <c r="M2" s="259"/>
      <c r="O2" s="258"/>
      <c r="P2" s="259"/>
      <c r="R2" s="258"/>
      <c r="S2" s="259"/>
      <c r="U2" s="258"/>
      <c r="V2" s="259" t="s">
        <v>246</v>
      </c>
    </row>
    <row r="3" spans="1:22" s="260" customFormat="1" ht="27.95" customHeight="1">
      <c r="A3" s="584" t="s">
        <v>139</v>
      </c>
      <c r="B3" s="581" t="s">
        <v>343</v>
      </c>
      <c r="C3" s="582"/>
      <c r="D3" s="583"/>
      <c r="E3" s="581" t="s">
        <v>344</v>
      </c>
      <c r="F3" s="582"/>
      <c r="G3" s="583"/>
      <c r="H3" s="581" t="s">
        <v>345</v>
      </c>
      <c r="I3" s="582"/>
      <c r="J3" s="583"/>
      <c r="K3" s="581" t="s">
        <v>346</v>
      </c>
      <c r="L3" s="582"/>
      <c r="M3" s="583"/>
      <c r="N3" s="581" t="s">
        <v>113</v>
      </c>
      <c r="O3" s="582"/>
      <c r="P3" s="583"/>
      <c r="Q3" s="586" t="s">
        <v>114</v>
      </c>
      <c r="R3" s="582"/>
      <c r="S3" s="583"/>
      <c r="T3" s="575" t="s">
        <v>142</v>
      </c>
      <c r="U3" s="576"/>
      <c r="V3" s="577"/>
    </row>
    <row r="4" spans="1:22" s="260" customFormat="1" ht="27.95" customHeight="1">
      <c r="A4" s="585"/>
      <c r="B4" s="261" t="s">
        <v>338</v>
      </c>
      <c r="C4" s="261" t="s">
        <v>141</v>
      </c>
      <c r="D4" s="261" t="s">
        <v>339</v>
      </c>
      <c r="E4" s="261" t="s">
        <v>338</v>
      </c>
      <c r="F4" s="261" t="s">
        <v>141</v>
      </c>
      <c r="G4" s="261" t="s">
        <v>339</v>
      </c>
      <c r="H4" s="261" t="s">
        <v>338</v>
      </c>
      <c r="I4" s="261" t="s">
        <v>141</v>
      </c>
      <c r="J4" s="261" t="s">
        <v>339</v>
      </c>
      <c r="K4" s="261" t="s">
        <v>338</v>
      </c>
      <c r="L4" s="261" t="s">
        <v>141</v>
      </c>
      <c r="M4" s="261" t="s">
        <v>339</v>
      </c>
      <c r="N4" s="261" t="s">
        <v>338</v>
      </c>
      <c r="O4" s="261" t="s">
        <v>141</v>
      </c>
      <c r="P4" s="261" t="s">
        <v>339</v>
      </c>
      <c r="Q4" s="261" t="s">
        <v>338</v>
      </c>
      <c r="R4" s="261" t="s">
        <v>141</v>
      </c>
      <c r="S4" s="261" t="s">
        <v>339</v>
      </c>
      <c r="T4" s="578"/>
      <c r="U4" s="579"/>
      <c r="V4" s="580"/>
    </row>
    <row r="5" spans="1:22" s="268" customFormat="1" ht="27.95" customHeight="1">
      <c r="A5" s="274" t="s">
        <v>29</v>
      </c>
      <c r="B5" s="263">
        <v>126567.70219078106</v>
      </c>
      <c r="C5" s="273">
        <f>IF(B5&gt;0,TRUNC((B5/B$44)*100000+0.5)/100000," ")</f>
        <v>0.36416999999999999</v>
      </c>
      <c r="D5" s="273"/>
      <c r="E5" s="263">
        <v>328627.4626518116</v>
      </c>
      <c r="F5" s="273">
        <f>IF(E5&gt;0,TRUNC((E5/E$44)*100000+0.5)/100000," ")</f>
        <v>0.31087999999999999</v>
      </c>
      <c r="G5" s="273"/>
      <c r="H5" s="263">
        <v>792195.62335694046</v>
      </c>
      <c r="I5" s="273">
        <f>IF(H5&gt;0,TRUNC((H5/H$44)*100000+0.5)/100000," ")</f>
        <v>0.23039999999999999</v>
      </c>
      <c r="J5" s="273"/>
      <c r="K5" s="263">
        <v>1722889.3658041237</v>
      </c>
      <c r="L5" s="273">
        <f>IF(K5&gt;0,TRUNC((K5/K$44)*100000+0.5)/100000," ")</f>
        <v>0.17999000000000001</v>
      </c>
      <c r="M5" s="273"/>
      <c r="N5" s="263">
        <v>9093622.3783030305</v>
      </c>
      <c r="O5" s="273">
        <f>IF(N5&gt;0,TRUNC((N5/N$44)*100000+0.5)/100000," ")</f>
        <v>0.19484000000000001</v>
      </c>
      <c r="P5" s="273"/>
      <c r="Q5" s="263">
        <v>39039559.108016953</v>
      </c>
      <c r="R5" s="273">
        <f>IF(Q5&gt;0,TRUNC((Q5/Q$44)*100000+0.5)/100000," ")</f>
        <v>0.26340999999999998</v>
      </c>
      <c r="S5" s="273"/>
      <c r="T5" s="265"/>
      <c r="U5" s="266"/>
      <c r="V5" s="267"/>
    </row>
    <row r="6" spans="1:22" s="268" customFormat="1" ht="27.95" customHeight="1">
      <c r="A6" s="301"/>
      <c r="B6" s="263"/>
      <c r="C6" s="273"/>
      <c r="D6" s="273"/>
      <c r="E6" s="263"/>
      <c r="F6" s="273"/>
      <c r="G6" s="273"/>
      <c r="H6" s="263"/>
      <c r="I6" s="273"/>
      <c r="J6" s="273"/>
      <c r="K6" s="263"/>
      <c r="L6" s="273"/>
      <c r="M6" s="273"/>
      <c r="N6" s="263"/>
      <c r="O6" s="273"/>
      <c r="P6" s="273"/>
      <c r="Q6" s="263"/>
      <c r="R6" s="273"/>
      <c r="S6" s="273"/>
      <c r="T6" s="270"/>
      <c r="U6" s="266"/>
      <c r="V6" s="267"/>
    </row>
    <row r="7" spans="1:22" s="268" customFormat="1" ht="27.95" customHeight="1">
      <c r="A7" s="272" t="s">
        <v>30</v>
      </c>
      <c r="B7" s="263">
        <f>+B8+B9</f>
        <v>69811.358308578754</v>
      </c>
      <c r="C7" s="273">
        <f>IF(B7&gt;0,TRUNC((B7/B$44)*100000+0.5)/100000," ")</f>
        <v>0.20086999999999999</v>
      </c>
      <c r="D7" s="273"/>
      <c r="E7" s="263">
        <f>+E8+E9</f>
        <v>170139.55437373187</v>
      </c>
      <c r="F7" s="273">
        <f>IF(E7&gt;0,TRUNC((E7/E$44)*100000+0.5)/100000," ")</f>
        <v>0.16095000000000001</v>
      </c>
      <c r="G7" s="273"/>
      <c r="H7" s="263">
        <f>+H8+H9</f>
        <v>386323.41021246463</v>
      </c>
      <c r="I7" s="273">
        <f>IF(H7&gt;0,TRUNC((H7/H$44)*100000+0.5)/100000," ")</f>
        <v>0.11236</v>
      </c>
      <c r="J7" s="273"/>
      <c r="K7" s="263">
        <f>+K8+K9</f>
        <v>812034.8158247422</v>
      </c>
      <c r="L7" s="273">
        <f>IF(K7&gt;0,TRUNC((K7/K$44)*100000+0.5)/100000," ")</f>
        <v>8.4830000000000003E-2</v>
      </c>
      <c r="M7" s="273"/>
      <c r="N7" s="263">
        <f>+N8+N9</f>
        <v>2406317.6008181819</v>
      </c>
      <c r="O7" s="273">
        <f>IF(N7&gt;0,TRUNC((N7/N$44)*100000+0.5)/100000," ")</f>
        <v>5.1560000000000002E-2</v>
      </c>
      <c r="P7" s="273"/>
      <c r="Q7" s="263">
        <f>+Q8+Q9</f>
        <v>4931247.2934576273</v>
      </c>
      <c r="R7" s="273">
        <f>IF(Q7&gt;0,TRUNC((Q7/Q$44)*100000+0.5)/100000," ")</f>
        <v>3.3270000000000001E-2</v>
      </c>
      <c r="S7" s="273"/>
      <c r="T7" s="265"/>
      <c r="U7" s="266"/>
      <c r="V7" s="267"/>
    </row>
    <row r="8" spans="1:22" s="268" customFormat="1" ht="27.95" customHeight="1">
      <c r="A8" s="272" t="s">
        <v>614</v>
      </c>
      <c r="B8" s="263">
        <v>53198.582460947509</v>
      </c>
      <c r="C8" s="273">
        <f>IF(B8&gt;0,TRUNC((B8/B$44)*100000+0.5)/100000," ")</f>
        <v>0.15307000000000001</v>
      </c>
      <c r="D8" s="273"/>
      <c r="E8" s="263">
        <v>128243.66169021738</v>
      </c>
      <c r="F8" s="273">
        <f>IF(E8&gt;0,TRUNC((E8/E$44)*100000+0.5)/100000," ")</f>
        <v>0.12132</v>
      </c>
      <c r="G8" s="273"/>
      <c r="H8" s="263">
        <v>265950.40317988669</v>
      </c>
      <c r="I8" s="273">
        <f>IF(H8&gt;0,TRUNC((H8/H$44)*100000+0.5)/100000," ")</f>
        <v>7.7350000000000002E-2</v>
      </c>
      <c r="J8" s="273"/>
      <c r="K8" s="263">
        <v>510456.78868865978</v>
      </c>
      <c r="L8" s="273">
        <f>IF(K8&gt;0,TRUNC((K8/K$44)*100000+0.5)/100000," ")</f>
        <v>5.3330000000000002E-2</v>
      </c>
      <c r="M8" s="273"/>
      <c r="N8" s="263">
        <v>1587086.3478424242</v>
      </c>
      <c r="O8" s="273">
        <f>IF(N8&gt;0,TRUNC((N8/N$44)*100000+0.5)/100000," ")</f>
        <v>3.4000000000000002E-2</v>
      </c>
      <c r="P8" s="273"/>
      <c r="Q8" s="263">
        <v>3887084.4637288135</v>
      </c>
      <c r="R8" s="273">
        <f>IF(Q8&gt;0,TRUNC((Q8/Q$44)*100000+0.5)/100000," ")</f>
        <v>2.623E-2</v>
      </c>
      <c r="S8" s="273"/>
      <c r="T8" s="265"/>
      <c r="U8" s="266"/>
      <c r="V8" s="267"/>
    </row>
    <row r="9" spans="1:22" s="268" customFormat="1" ht="27.95" customHeight="1">
      <c r="A9" s="272" t="s">
        <v>615</v>
      </c>
      <c r="B9" s="263">
        <v>16612.775847631241</v>
      </c>
      <c r="C9" s="273">
        <f>IF(B9&gt;0,TRUNC((B9/B$44)*100000+0.5)/100000," ")</f>
        <v>4.7800000000000002E-2</v>
      </c>
      <c r="D9" s="273"/>
      <c r="E9" s="263">
        <v>41895.892683514488</v>
      </c>
      <c r="F9" s="273">
        <f>IF(E9&gt;0,TRUNC((E9/E$44)*100000+0.5)/100000," ")</f>
        <v>3.9629999999999999E-2</v>
      </c>
      <c r="G9" s="273"/>
      <c r="H9" s="263">
        <v>120373.00703257791</v>
      </c>
      <c r="I9" s="273">
        <f>IF(H9&gt;0,TRUNC((H9/H$44)*100000+0.5)/100000," ")</f>
        <v>3.5009999999999999E-2</v>
      </c>
      <c r="J9" s="273"/>
      <c r="K9" s="263">
        <v>301578.02713608247</v>
      </c>
      <c r="L9" s="273">
        <f>IF(K9&gt;0,TRUNC((K9/K$44)*100000+0.5)/100000," ")</f>
        <v>3.1510000000000003E-2</v>
      </c>
      <c r="M9" s="273"/>
      <c r="N9" s="263">
        <v>819231.25297575758</v>
      </c>
      <c r="O9" s="273">
        <f>IF(N9&gt;0,TRUNC((N9/N$44)*100000+0.5)/100000," ")</f>
        <v>1.755E-2</v>
      </c>
      <c r="P9" s="273"/>
      <c r="Q9" s="263">
        <v>1044162.8297288135</v>
      </c>
      <c r="R9" s="273">
        <f>IF(Q9&gt;0,TRUNC((Q9/Q$44)*100000+0.5)/100000," ")</f>
        <v>7.0499999999999998E-3</v>
      </c>
      <c r="S9" s="273"/>
      <c r="T9" s="265"/>
      <c r="U9" s="266"/>
      <c r="V9" s="267"/>
    </row>
    <row r="10" spans="1:22" s="268" customFormat="1" ht="27.95" customHeight="1">
      <c r="A10" s="272" t="s">
        <v>616</v>
      </c>
      <c r="B10" s="263">
        <f>+B7+B5</f>
        <v>196379.0604993598</v>
      </c>
      <c r="C10" s="273">
        <f>IF(B10&gt;0,TRUNC((B10/B$44)*100000+0.5)/100000," ")</f>
        <v>0.56503999999999999</v>
      </c>
      <c r="D10" s="302">
        <v>1</v>
      </c>
      <c r="E10" s="263">
        <f>+E7+E5</f>
        <v>498767.01702554349</v>
      </c>
      <c r="F10" s="273">
        <f>IF(E10&gt;0,TRUNC((E10/E$44)*100000+0.5)/100000," ")</f>
        <v>0.47183999999999998</v>
      </c>
      <c r="G10" s="302">
        <v>1</v>
      </c>
      <c r="H10" s="263">
        <f>+H7+H5</f>
        <v>1178519.0335694051</v>
      </c>
      <c r="I10" s="273">
        <f>IF(H10&gt;0,TRUNC((H10/H$44)*100000+0.5)/100000," ")</f>
        <v>0.34275</v>
      </c>
      <c r="J10" s="302">
        <v>1</v>
      </c>
      <c r="K10" s="263">
        <f>+K7+K5</f>
        <v>2534924.1816288661</v>
      </c>
      <c r="L10" s="273">
        <f>IF(K10&gt;0,TRUNC((K10/K$44)*100000+0.5)/100000," ")</f>
        <v>0.26482</v>
      </c>
      <c r="M10" s="302">
        <v>1</v>
      </c>
      <c r="N10" s="263">
        <f>+N7+N5</f>
        <v>11499939.979121212</v>
      </c>
      <c r="O10" s="273">
        <f>IF(N10&gt;0,TRUNC((N10/N$44)*100000+0.5)/100000," ")</f>
        <v>0.24640000000000001</v>
      </c>
      <c r="P10" s="302">
        <v>1</v>
      </c>
      <c r="Q10" s="263">
        <f>+Q7+Q5</f>
        <v>43970806.40147458</v>
      </c>
      <c r="R10" s="273">
        <f>IF(Q10&gt;0,TRUNC((Q10/Q$44)*100000+0.5)/100000," ")</f>
        <v>0.29668</v>
      </c>
      <c r="S10" s="302">
        <v>1</v>
      </c>
      <c r="T10" s="276"/>
      <c r="U10" s="266"/>
      <c r="V10" s="277"/>
    </row>
    <row r="11" spans="1:22" s="268" customFormat="1" ht="27.95" customHeight="1">
      <c r="A11" s="301"/>
      <c r="B11" s="263"/>
      <c r="C11" s="273"/>
      <c r="D11" s="303"/>
      <c r="E11" s="263"/>
      <c r="F11" s="273"/>
      <c r="G11" s="303"/>
      <c r="H11" s="263"/>
      <c r="I11" s="273"/>
      <c r="J11" s="303"/>
      <c r="K11" s="263"/>
      <c r="L11" s="273"/>
      <c r="M11" s="303"/>
      <c r="N11" s="263"/>
      <c r="O11" s="273"/>
      <c r="P11" s="303"/>
      <c r="Q11" s="263"/>
      <c r="R11" s="273"/>
      <c r="S11" s="303"/>
      <c r="T11" s="265"/>
      <c r="U11" s="266"/>
      <c r="V11" s="279"/>
    </row>
    <row r="12" spans="1:22" s="268" customFormat="1" ht="27.95" customHeight="1">
      <c r="A12" s="272" t="s">
        <v>31</v>
      </c>
      <c r="B12" s="263">
        <v>100531.13400426804</v>
      </c>
      <c r="C12" s="273">
        <f>IF(B12&gt;0,TRUNC((B12/B$44)*100000+0.5)/100000," ")</f>
        <v>0.28926000000000002</v>
      </c>
      <c r="D12" s="303"/>
      <c r="E12" s="263">
        <v>427705.86685036228</v>
      </c>
      <c r="F12" s="273">
        <f>IF(E12&gt;0,TRUNC((E12/E$44)*100000+0.5)/100000," ")</f>
        <v>0.40461000000000003</v>
      </c>
      <c r="G12" s="303"/>
      <c r="H12" s="263">
        <v>1843924.1866359774</v>
      </c>
      <c r="I12" s="273">
        <f>IF(H12&gt;0,TRUNC((H12/H$44)*100000+0.5)/100000," ")</f>
        <v>0.53627999999999998</v>
      </c>
      <c r="J12" s="303"/>
      <c r="K12" s="263">
        <v>5961432.5707896911</v>
      </c>
      <c r="L12" s="273">
        <f>IF(K12&gt;0,TRUNC((K12/K$44)*100000+0.5)/100000," ")</f>
        <v>0.62278</v>
      </c>
      <c r="M12" s="303"/>
      <c r="N12" s="263">
        <v>30091841.519484848</v>
      </c>
      <c r="O12" s="273">
        <f>IF(N12&gt;0,TRUNC((N12/N$44)*100000+0.5)/100000," ")</f>
        <v>0.64473999999999998</v>
      </c>
      <c r="P12" s="303"/>
      <c r="Q12" s="263">
        <v>86847982.801915258</v>
      </c>
      <c r="R12" s="273">
        <f>IF(Q12&gt;0,TRUNC((Q12/Q$44)*100000+0.5)/100000," ")</f>
        <v>0.58599000000000001</v>
      </c>
      <c r="S12" s="303"/>
      <c r="T12" s="265"/>
      <c r="U12" s="266"/>
      <c r="V12" s="279"/>
    </row>
    <row r="13" spans="1:22" s="268" customFormat="1" ht="27.95" customHeight="1">
      <c r="A13" s="301"/>
      <c r="B13" s="263"/>
      <c r="C13" s="273"/>
      <c r="D13" s="303"/>
      <c r="E13" s="263"/>
      <c r="F13" s="273"/>
      <c r="G13" s="303"/>
      <c r="H13" s="263"/>
      <c r="I13" s="273"/>
      <c r="J13" s="303"/>
      <c r="K13" s="263"/>
      <c r="L13" s="273"/>
      <c r="M13" s="303"/>
      <c r="N13" s="263"/>
      <c r="O13" s="273"/>
      <c r="P13" s="303"/>
      <c r="Q13" s="263"/>
      <c r="R13" s="273"/>
      <c r="S13" s="303"/>
      <c r="T13" s="270"/>
      <c r="U13" s="266"/>
      <c r="V13" s="279"/>
    </row>
    <row r="14" spans="1:22" s="268" customFormat="1" ht="27.95" customHeight="1">
      <c r="A14" s="272" t="s">
        <v>32</v>
      </c>
      <c r="B14" s="263">
        <f>SUM(B15:B43)</f>
        <v>50638.655206999567</v>
      </c>
      <c r="C14" s="273">
        <f t="shared" ref="C14:C44" si="0">IF(B14&gt;0,TRUNC((B14/B$44)*100000+0.5)/100000," ")</f>
        <v>0.1457</v>
      </c>
      <c r="D14" s="303"/>
      <c r="E14" s="263">
        <f>SUM(E15:E43)</f>
        <v>130598.99190905798</v>
      </c>
      <c r="F14" s="273">
        <f t="shared" ref="F14:F44" si="1">IF(E14&gt;0,TRUNC((E14/E$44)*100000+0.5)/100000," ")</f>
        <v>0.12354999999999999</v>
      </c>
      <c r="G14" s="303"/>
      <c r="H14" s="263">
        <f>SUM(H15:H43)</f>
        <v>415935.00852691208</v>
      </c>
      <c r="I14" s="273">
        <f t="shared" ref="I14:I44" si="2">IF(H14&gt;0,TRUNC((H14/H$44)*100000+0.5)/100000," ")</f>
        <v>0.12096999999999999</v>
      </c>
      <c r="J14" s="303"/>
      <c r="K14" s="263">
        <f>SUM(K15:K43)</f>
        <v>1075920.7585030929</v>
      </c>
      <c r="L14" s="273">
        <f t="shared" ref="L14:L44" si="3">IF(K14&gt;0,TRUNC((K14/K$44)*100000+0.5)/100000," ")</f>
        <v>0.1124</v>
      </c>
      <c r="M14" s="303"/>
      <c r="N14" s="263">
        <f>SUM(N15:N43)</f>
        <v>5080811.3372303033</v>
      </c>
      <c r="O14" s="273">
        <f t="shared" ref="O14:O44" si="4">IF(N14&gt;0,TRUNC((N14/N$44)*100000+0.5)/100000," ")</f>
        <v>0.10886</v>
      </c>
      <c r="P14" s="303"/>
      <c r="Q14" s="263">
        <f>SUM(Q15:Q43)</f>
        <v>17389650.628525421</v>
      </c>
      <c r="R14" s="273">
        <f t="shared" ref="R14:R44" si="5">IF(Q14&gt;0,TRUNC((Q14/Q$44)*100000+0.5)/100000," ")</f>
        <v>0.11733</v>
      </c>
      <c r="S14" s="303"/>
      <c r="T14" s="265"/>
      <c r="U14" s="266"/>
      <c r="V14" s="279"/>
    </row>
    <row r="15" spans="1:22" s="268" customFormat="1" ht="27.95" customHeight="1">
      <c r="A15" s="280" t="s">
        <v>8</v>
      </c>
      <c r="B15" s="263">
        <v>181.35535510029877</v>
      </c>
      <c r="C15" s="273">
        <f t="shared" si="0"/>
        <v>5.1999999999999995E-4</v>
      </c>
      <c r="D15" s="303"/>
      <c r="E15" s="263">
        <v>742.34305797101456</v>
      </c>
      <c r="F15" s="273">
        <f t="shared" si="1"/>
        <v>6.9999999999999999E-4</v>
      </c>
      <c r="G15" s="303"/>
      <c r="H15" s="263">
        <v>3536.8620779036828</v>
      </c>
      <c r="I15" s="273">
        <f t="shared" si="2"/>
        <v>1.0300000000000001E-3</v>
      </c>
      <c r="J15" s="303"/>
      <c r="K15" s="263">
        <v>9242.0826402061866</v>
      </c>
      <c r="L15" s="273">
        <f t="shared" si="3"/>
        <v>9.7000000000000005E-4</v>
      </c>
      <c r="M15" s="303"/>
      <c r="N15" s="263">
        <v>52432.176230303026</v>
      </c>
      <c r="O15" s="273">
        <f t="shared" si="4"/>
        <v>1.1199999999999999E-3</v>
      </c>
      <c r="P15" s="303"/>
      <c r="Q15" s="263">
        <v>107259.47199999999</v>
      </c>
      <c r="R15" s="273">
        <f t="shared" si="5"/>
        <v>7.2000000000000005E-4</v>
      </c>
      <c r="S15" s="303"/>
      <c r="T15" s="265"/>
      <c r="U15" s="266"/>
      <c r="V15" s="279"/>
    </row>
    <row r="16" spans="1:22" s="268" customFormat="1" ht="27.95" customHeight="1">
      <c r="A16" s="281" t="s">
        <v>660</v>
      </c>
      <c r="B16" s="263">
        <v>337.53186982501063</v>
      </c>
      <c r="C16" s="273">
        <f t="shared" si="0"/>
        <v>9.7000000000000005E-4</v>
      </c>
      <c r="D16" s="305">
        <f>TRUNC((B16/B$10)*100000+0.5)/100000</f>
        <v>1.72E-3</v>
      </c>
      <c r="E16" s="263">
        <v>916.38841992753623</v>
      </c>
      <c r="F16" s="273">
        <f t="shared" si="1"/>
        <v>8.7000000000000001E-4</v>
      </c>
      <c r="G16" s="303">
        <f>TRUNC((E16/E$10)*100000+0.5)/100000</f>
        <v>1.8400000000000001E-3</v>
      </c>
      <c r="H16" s="263">
        <v>2980.3642747875356</v>
      </c>
      <c r="I16" s="273">
        <f t="shared" si="2"/>
        <v>8.7000000000000001E-4</v>
      </c>
      <c r="J16" s="303">
        <f>TRUNC((H16/H$10)*100000+0.5)/100000</f>
        <v>2.5300000000000001E-3</v>
      </c>
      <c r="K16" s="263">
        <v>16449.039502061856</v>
      </c>
      <c r="L16" s="273">
        <f t="shared" si="3"/>
        <v>1.72E-3</v>
      </c>
      <c r="M16" s="303">
        <f>TRUNC((K16/K$10)*100000+0.5)/100000</f>
        <v>6.4900000000000001E-3</v>
      </c>
      <c r="N16" s="263">
        <v>94976.387145454544</v>
      </c>
      <c r="O16" s="273">
        <f t="shared" si="4"/>
        <v>2.0300000000000001E-3</v>
      </c>
      <c r="P16" s="303">
        <f>TRUNC((N16/N$10)*100000+0.5)/100000</f>
        <v>8.26E-3</v>
      </c>
      <c r="Q16" s="263">
        <v>368745.09091525426</v>
      </c>
      <c r="R16" s="273">
        <f t="shared" si="5"/>
        <v>2.49E-3</v>
      </c>
      <c r="S16" s="303">
        <f>TRUNC((Q16/Q$10)*100000+0.5)/100000</f>
        <v>8.3899999999999999E-3</v>
      </c>
      <c r="T16" s="265"/>
      <c r="U16" s="266"/>
      <c r="V16" s="283"/>
    </row>
    <row r="17" spans="1:22" s="268" customFormat="1" ht="27.95" customHeight="1">
      <c r="A17" s="280" t="s">
        <v>661</v>
      </c>
      <c r="B17" s="263">
        <v>1859.1357575757577</v>
      </c>
      <c r="C17" s="273">
        <f t="shared" si="0"/>
        <v>5.3499999999999997E-3</v>
      </c>
      <c r="D17" s="306" t="s">
        <v>9</v>
      </c>
      <c r="E17" s="263">
        <v>4403.8010358695647</v>
      </c>
      <c r="F17" s="273">
        <f t="shared" si="1"/>
        <v>4.1700000000000001E-3</v>
      </c>
      <c r="G17" s="306" t="s">
        <v>9</v>
      </c>
      <c r="H17" s="263">
        <v>13311.308042492919</v>
      </c>
      <c r="I17" s="273">
        <f t="shared" si="2"/>
        <v>3.8700000000000002E-3</v>
      </c>
      <c r="J17" s="306" t="s">
        <v>9</v>
      </c>
      <c r="K17" s="263">
        <v>19688.923928865981</v>
      </c>
      <c r="L17" s="273">
        <f t="shared" si="3"/>
        <v>2.0600000000000002E-3</v>
      </c>
      <c r="M17" s="306" t="s">
        <v>9</v>
      </c>
      <c r="N17" s="263">
        <v>106301.76595151515</v>
      </c>
      <c r="O17" s="273">
        <f t="shared" si="4"/>
        <v>2.2799999999999999E-3</v>
      </c>
      <c r="P17" s="306" t="s">
        <v>9</v>
      </c>
      <c r="Q17" s="263">
        <v>56503.568593220341</v>
      </c>
      <c r="R17" s="273">
        <f t="shared" si="5"/>
        <v>3.8000000000000002E-4</v>
      </c>
      <c r="S17" s="306" t="s">
        <v>9</v>
      </c>
      <c r="T17" s="265"/>
      <c r="U17" s="266"/>
      <c r="V17" s="283"/>
    </row>
    <row r="18" spans="1:22" s="268" customFormat="1" ht="27.95" customHeight="1">
      <c r="A18" s="280" t="s">
        <v>662</v>
      </c>
      <c r="B18" s="263">
        <v>20783.254882202305</v>
      </c>
      <c r="C18" s="273">
        <f t="shared" si="0"/>
        <v>5.9799999999999999E-2</v>
      </c>
      <c r="D18" s="303"/>
      <c r="E18" s="263">
        <v>46761.548386413044</v>
      </c>
      <c r="F18" s="273">
        <f t="shared" si="1"/>
        <v>4.4240000000000002E-2</v>
      </c>
      <c r="G18" s="303"/>
      <c r="H18" s="263">
        <v>139519.35514022663</v>
      </c>
      <c r="I18" s="273">
        <f t="shared" si="2"/>
        <v>4.0579999999999998E-2</v>
      </c>
      <c r="J18" s="303"/>
      <c r="K18" s="263">
        <v>254309.21635979382</v>
      </c>
      <c r="L18" s="273">
        <f t="shared" si="3"/>
        <v>2.657E-2</v>
      </c>
      <c r="M18" s="303"/>
      <c r="N18" s="263">
        <v>686007.67676363629</v>
      </c>
      <c r="O18" s="273">
        <f t="shared" si="4"/>
        <v>1.47E-2</v>
      </c>
      <c r="P18" s="303"/>
      <c r="Q18" s="263">
        <v>775875.6372033899</v>
      </c>
      <c r="R18" s="273">
        <f t="shared" si="5"/>
        <v>5.2399999999999999E-3</v>
      </c>
      <c r="S18" s="303"/>
      <c r="T18" s="265"/>
      <c r="U18" s="266"/>
      <c r="V18" s="279"/>
    </row>
    <row r="19" spans="1:22" s="268" customFormat="1" ht="27.95" customHeight="1">
      <c r="A19" s="280" t="s">
        <v>663</v>
      </c>
      <c r="B19" s="263">
        <v>107.32202475458813</v>
      </c>
      <c r="C19" s="273">
        <f t="shared" si="0"/>
        <v>3.1E-4</v>
      </c>
      <c r="D19" s="303"/>
      <c r="E19" s="263">
        <v>43.923297463768115</v>
      </c>
      <c r="F19" s="273">
        <f t="shared" si="1"/>
        <v>4.0000000000000003E-5</v>
      </c>
      <c r="G19" s="303"/>
      <c r="H19" s="263">
        <v>0</v>
      </c>
      <c r="I19" s="273" t="str">
        <f t="shared" si="2"/>
        <v xml:space="preserve"> </v>
      </c>
      <c r="J19" s="303"/>
      <c r="K19" s="263">
        <v>0</v>
      </c>
      <c r="L19" s="273" t="str">
        <f t="shared" si="3"/>
        <v xml:space="preserve"> </v>
      </c>
      <c r="M19" s="303"/>
      <c r="N19" s="263">
        <v>0</v>
      </c>
      <c r="O19" s="273" t="str">
        <f t="shared" si="4"/>
        <v xml:space="preserve"> </v>
      </c>
      <c r="P19" s="303"/>
      <c r="Q19" s="263">
        <v>0</v>
      </c>
      <c r="R19" s="273" t="str">
        <f t="shared" si="5"/>
        <v xml:space="preserve"> </v>
      </c>
      <c r="S19" s="303"/>
      <c r="T19" s="265"/>
      <c r="U19" s="266"/>
      <c r="V19" s="279"/>
    </row>
    <row r="20" spans="1:22" s="268" customFormat="1" ht="27.95" customHeight="1">
      <c r="A20" s="280" t="s">
        <v>664</v>
      </c>
      <c r="B20" s="263">
        <v>18.357515578318395</v>
      </c>
      <c r="C20" s="273">
        <f t="shared" si="0"/>
        <v>5.0000000000000002E-5</v>
      </c>
      <c r="D20" s="303"/>
      <c r="E20" s="263">
        <v>78.938726811594194</v>
      </c>
      <c r="F20" s="273">
        <f t="shared" si="1"/>
        <v>6.9999999999999994E-5</v>
      </c>
      <c r="G20" s="303"/>
      <c r="H20" s="263">
        <v>77.700260623229468</v>
      </c>
      <c r="I20" s="273">
        <f t="shared" si="2"/>
        <v>2.0000000000000002E-5</v>
      </c>
      <c r="J20" s="303"/>
      <c r="K20" s="263">
        <v>315.58398969072169</v>
      </c>
      <c r="L20" s="273">
        <f t="shared" si="3"/>
        <v>3.0000000000000001E-5</v>
      </c>
      <c r="M20" s="303"/>
      <c r="N20" s="263">
        <v>0</v>
      </c>
      <c r="O20" s="273" t="str">
        <f t="shared" si="4"/>
        <v xml:space="preserve"> </v>
      </c>
      <c r="P20" s="303"/>
      <c r="Q20" s="263">
        <v>0</v>
      </c>
      <c r="R20" s="273" t="str">
        <f t="shared" si="5"/>
        <v xml:space="preserve"> </v>
      </c>
      <c r="S20" s="303"/>
      <c r="T20" s="265"/>
      <c r="U20" s="266"/>
      <c r="V20" s="279"/>
    </row>
    <row r="21" spans="1:22" s="268" customFormat="1" ht="27.95" customHeight="1">
      <c r="A21" s="280" t="s">
        <v>665</v>
      </c>
      <c r="B21" s="263">
        <v>4.649879641485275</v>
      </c>
      <c r="C21" s="273">
        <f t="shared" si="0"/>
        <v>1.0000000000000001E-5</v>
      </c>
      <c r="D21" s="303"/>
      <c r="E21" s="263">
        <v>64.471408152173908</v>
      </c>
      <c r="F21" s="273">
        <f t="shared" si="1"/>
        <v>6.0000000000000002E-5</v>
      </c>
      <c r="G21" s="303"/>
      <c r="H21" s="263">
        <v>337.06463314447592</v>
      </c>
      <c r="I21" s="273">
        <f t="shared" si="2"/>
        <v>1E-4</v>
      </c>
      <c r="J21" s="303"/>
      <c r="K21" s="263">
        <v>6110.4699463917532</v>
      </c>
      <c r="L21" s="273">
        <f t="shared" si="3"/>
        <v>6.4000000000000005E-4</v>
      </c>
      <c r="M21" s="303"/>
      <c r="N21" s="263">
        <v>74796.534248484852</v>
      </c>
      <c r="O21" s="273">
        <f t="shared" si="4"/>
        <v>1.6000000000000001E-3</v>
      </c>
      <c r="P21" s="303"/>
      <c r="Q21" s="263">
        <v>93.220338983050851</v>
      </c>
      <c r="R21" s="273">
        <f t="shared" si="5"/>
        <v>0</v>
      </c>
      <c r="S21" s="303"/>
      <c r="T21" s="265"/>
      <c r="U21" s="266"/>
      <c r="V21" s="279"/>
    </row>
    <row r="22" spans="1:22" s="268" customFormat="1" ht="27.95" customHeight="1">
      <c r="A22" s="280" t="s">
        <v>666</v>
      </c>
      <c r="B22" s="263">
        <v>20.89123986342296</v>
      </c>
      <c r="C22" s="273">
        <f t="shared" si="0"/>
        <v>6.0000000000000002E-5</v>
      </c>
      <c r="D22" s="303"/>
      <c r="E22" s="263">
        <v>123.85439003623188</v>
      </c>
      <c r="F22" s="273">
        <f t="shared" si="1"/>
        <v>1.2E-4</v>
      </c>
      <c r="G22" s="303"/>
      <c r="H22" s="263">
        <v>293.12766572237956</v>
      </c>
      <c r="I22" s="273">
        <f t="shared" si="2"/>
        <v>9.0000000000000006E-5</v>
      </c>
      <c r="J22" s="303"/>
      <c r="K22" s="263">
        <v>429.67691443298969</v>
      </c>
      <c r="L22" s="273">
        <f t="shared" si="3"/>
        <v>4.0000000000000003E-5</v>
      </c>
      <c r="M22" s="303"/>
      <c r="N22" s="263">
        <v>1036.3931818181818</v>
      </c>
      <c r="O22" s="273">
        <f t="shared" si="4"/>
        <v>2.0000000000000002E-5</v>
      </c>
      <c r="P22" s="303"/>
      <c r="Q22" s="263">
        <v>2354.7112033898306</v>
      </c>
      <c r="R22" s="273">
        <f t="shared" si="5"/>
        <v>2.0000000000000002E-5</v>
      </c>
      <c r="S22" s="303"/>
      <c r="T22" s="265"/>
      <c r="U22" s="266"/>
      <c r="V22" s="279"/>
    </row>
    <row r="23" spans="1:22" s="268" customFormat="1" ht="27.95" customHeight="1">
      <c r="A23" s="280" t="s">
        <v>667</v>
      </c>
      <c r="B23" s="263">
        <v>264.69875032010242</v>
      </c>
      <c r="C23" s="273">
        <f t="shared" si="0"/>
        <v>7.6000000000000004E-4</v>
      </c>
      <c r="D23" s="306" t="s">
        <v>9</v>
      </c>
      <c r="E23" s="263">
        <v>1025.6431675724637</v>
      </c>
      <c r="F23" s="273">
        <f t="shared" si="1"/>
        <v>9.7000000000000005E-4</v>
      </c>
      <c r="G23" s="306" t="s">
        <v>9</v>
      </c>
      <c r="H23" s="263">
        <v>1602.4126614730878</v>
      </c>
      <c r="I23" s="273">
        <f t="shared" si="2"/>
        <v>4.6999999999999999E-4</v>
      </c>
      <c r="J23" s="306" t="s">
        <v>9</v>
      </c>
      <c r="K23" s="263">
        <v>6799.2234123711341</v>
      </c>
      <c r="L23" s="273">
        <f t="shared" si="3"/>
        <v>7.1000000000000002E-4</v>
      </c>
      <c r="M23" s="306" t="s">
        <v>9</v>
      </c>
      <c r="N23" s="263">
        <v>58126.176812121215</v>
      </c>
      <c r="O23" s="273">
        <f t="shared" si="4"/>
        <v>1.25E-3</v>
      </c>
      <c r="P23" s="306" t="s">
        <v>9</v>
      </c>
      <c r="Q23" s="263">
        <v>3740.3854576271187</v>
      </c>
      <c r="R23" s="273">
        <f t="shared" si="5"/>
        <v>3.0000000000000001E-5</v>
      </c>
      <c r="S23" s="306" t="s">
        <v>9</v>
      </c>
      <c r="T23" s="265"/>
      <c r="U23" s="266"/>
      <c r="V23" s="283"/>
    </row>
    <row r="24" spans="1:22" s="268" customFormat="1" ht="27.95" customHeight="1">
      <c r="A24" s="280" t="s">
        <v>668</v>
      </c>
      <c r="B24" s="263">
        <v>1213.4043849765258</v>
      </c>
      <c r="C24" s="273">
        <f t="shared" si="0"/>
        <v>3.49E-3</v>
      </c>
      <c r="D24" s="303"/>
      <c r="E24" s="263">
        <v>4572.6003443840582</v>
      </c>
      <c r="F24" s="273">
        <f t="shared" si="1"/>
        <v>4.3299999999999996E-3</v>
      </c>
      <c r="G24" s="303"/>
      <c r="H24" s="263">
        <v>17847.990337110481</v>
      </c>
      <c r="I24" s="273">
        <f t="shared" si="2"/>
        <v>5.1900000000000002E-3</v>
      </c>
      <c r="J24" s="303"/>
      <c r="K24" s="263">
        <v>56371.459104123714</v>
      </c>
      <c r="L24" s="273">
        <f t="shared" si="3"/>
        <v>5.8900000000000003E-3</v>
      </c>
      <c r="M24" s="303"/>
      <c r="N24" s="263">
        <v>318631.41539393936</v>
      </c>
      <c r="O24" s="273">
        <f t="shared" si="4"/>
        <v>6.8300000000000001E-3</v>
      </c>
      <c r="P24" s="303"/>
      <c r="Q24" s="263">
        <v>756106.33233898308</v>
      </c>
      <c r="R24" s="273">
        <f t="shared" si="5"/>
        <v>5.1000000000000004E-3</v>
      </c>
      <c r="S24" s="303"/>
      <c r="T24" s="265"/>
      <c r="U24" s="266"/>
      <c r="V24" s="279"/>
    </row>
    <row r="25" spans="1:22" s="268" customFormat="1" ht="27.95" customHeight="1">
      <c r="A25" s="280" t="s">
        <v>669</v>
      </c>
      <c r="B25" s="263">
        <v>3505.0816513017498</v>
      </c>
      <c r="C25" s="273">
        <f t="shared" si="0"/>
        <v>1.009E-2</v>
      </c>
      <c r="D25" s="306" t="s">
        <v>9</v>
      </c>
      <c r="E25" s="263">
        <v>10159.861632971015</v>
      </c>
      <c r="F25" s="273">
        <f t="shared" si="1"/>
        <v>9.6100000000000005E-3</v>
      </c>
      <c r="G25" s="306" t="s">
        <v>9</v>
      </c>
      <c r="H25" s="263">
        <v>29155.161216713881</v>
      </c>
      <c r="I25" s="273">
        <f t="shared" si="2"/>
        <v>8.4799999999999997E-3</v>
      </c>
      <c r="J25" s="306" t="s">
        <v>9</v>
      </c>
      <c r="K25" s="263">
        <v>93236.133715463919</v>
      </c>
      <c r="L25" s="273">
        <f t="shared" si="3"/>
        <v>9.7400000000000004E-3</v>
      </c>
      <c r="M25" s="306" t="s">
        <v>9</v>
      </c>
      <c r="N25" s="263">
        <v>404456.21433939389</v>
      </c>
      <c r="O25" s="273">
        <f t="shared" si="4"/>
        <v>8.6700000000000006E-3</v>
      </c>
      <c r="P25" s="306" t="s">
        <v>9</v>
      </c>
      <c r="Q25" s="263">
        <v>1274056.5780677968</v>
      </c>
      <c r="R25" s="273">
        <f t="shared" si="5"/>
        <v>8.6E-3</v>
      </c>
      <c r="S25" s="306" t="s">
        <v>9</v>
      </c>
      <c r="T25" s="265"/>
      <c r="U25" s="266"/>
      <c r="V25" s="279"/>
    </row>
    <row r="26" spans="1:22" s="268" customFormat="1" ht="27.95" customHeight="1">
      <c r="A26" s="281" t="s">
        <v>670</v>
      </c>
      <c r="B26" s="263">
        <v>2756.3437332479725</v>
      </c>
      <c r="C26" s="273">
        <f t="shared" si="0"/>
        <v>7.9299999999999995E-3</v>
      </c>
      <c r="D26" s="305">
        <f>TRUNC((B26/B$10)*100000+0.5)/100000</f>
        <v>1.404E-2</v>
      </c>
      <c r="E26" s="263">
        <v>8188.0718429347826</v>
      </c>
      <c r="F26" s="273">
        <f t="shared" si="1"/>
        <v>7.7499999999999999E-3</v>
      </c>
      <c r="G26" s="303">
        <f>TRUNC((E26/E$10)*100000+0.5)/100000</f>
        <v>1.6420000000000001E-2</v>
      </c>
      <c r="H26" s="263">
        <v>29798.812984419263</v>
      </c>
      <c r="I26" s="273">
        <f t="shared" si="2"/>
        <v>8.6700000000000006E-3</v>
      </c>
      <c r="J26" s="303">
        <f>TRUNC((H26/H$10)*100000+0.5)/100000</f>
        <v>2.528E-2</v>
      </c>
      <c r="K26" s="263">
        <v>96002.251671134029</v>
      </c>
      <c r="L26" s="273">
        <f t="shared" si="3"/>
        <v>1.0030000000000001E-2</v>
      </c>
      <c r="M26" s="303">
        <f>TRUNC((K26/K$10)*100000+0.5)/100000</f>
        <v>3.7870000000000001E-2</v>
      </c>
      <c r="N26" s="263">
        <v>406164.22159393941</v>
      </c>
      <c r="O26" s="273">
        <f t="shared" si="4"/>
        <v>8.6999999999999994E-3</v>
      </c>
      <c r="P26" s="303">
        <f>TRUNC((N26/N$10)*100000+0.5)/100000</f>
        <v>3.5319999999999997E-2</v>
      </c>
      <c r="Q26" s="263">
        <v>767128.86289830506</v>
      </c>
      <c r="R26" s="273">
        <f t="shared" si="5"/>
        <v>5.1799999999999997E-3</v>
      </c>
      <c r="S26" s="303">
        <f>TRUNC((Q26/Q$10)*100000+0.5)/100000</f>
        <v>1.745E-2</v>
      </c>
      <c r="T26" s="265"/>
      <c r="U26" s="266"/>
      <c r="V26" s="283"/>
    </row>
    <row r="27" spans="1:22" s="268" customFormat="1" ht="27.95" customHeight="1">
      <c r="A27" s="280" t="s">
        <v>671</v>
      </c>
      <c r="B27" s="263">
        <v>4.8514703371745629</v>
      </c>
      <c r="C27" s="273">
        <f t="shared" si="0"/>
        <v>1.0000000000000001E-5</v>
      </c>
      <c r="D27" s="306" t="s">
        <v>9</v>
      </c>
      <c r="E27" s="263">
        <v>7.2440360507246382</v>
      </c>
      <c r="F27" s="273">
        <f t="shared" si="1"/>
        <v>1.0000000000000001E-5</v>
      </c>
      <c r="G27" s="306" t="s">
        <v>9</v>
      </c>
      <c r="H27" s="263">
        <v>104.4736699716714</v>
      </c>
      <c r="I27" s="273">
        <f t="shared" si="2"/>
        <v>3.0000000000000001E-5</v>
      </c>
      <c r="J27" s="306" t="s">
        <v>9</v>
      </c>
      <c r="K27" s="263">
        <v>27.847361855670105</v>
      </c>
      <c r="L27" s="273">
        <f t="shared" si="3"/>
        <v>0</v>
      </c>
      <c r="M27" s="306" t="s">
        <v>9</v>
      </c>
      <c r="N27" s="263">
        <v>1305.8746181818183</v>
      </c>
      <c r="O27" s="273">
        <f t="shared" si="4"/>
        <v>3.0000000000000001E-5</v>
      </c>
      <c r="P27" s="306" t="s">
        <v>9</v>
      </c>
      <c r="Q27" s="263">
        <v>0</v>
      </c>
      <c r="R27" s="273" t="str">
        <f t="shared" si="5"/>
        <v xml:space="preserve"> </v>
      </c>
      <c r="S27" s="306" t="s">
        <v>9</v>
      </c>
      <c r="T27" s="265"/>
      <c r="U27" s="266"/>
      <c r="V27" s="279"/>
    </row>
    <row r="28" spans="1:22" s="268" customFormat="1" ht="27.95" customHeight="1">
      <c r="A28" s="280" t="s">
        <v>672</v>
      </c>
      <c r="B28" s="263">
        <v>961.1455326504481</v>
      </c>
      <c r="C28" s="273">
        <f t="shared" si="0"/>
        <v>2.7699999999999999E-3</v>
      </c>
      <c r="D28" s="305"/>
      <c r="E28" s="263">
        <v>3426.0060043478261</v>
      </c>
      <c r="F28" s="273">
        <f t="shared" si="1"/>
        <v>3.2399999999999998E-3</v>
      </c>
      <c r="G28" s="303"/>
      <c r="H28" s="263">
        <v>11800.873347025496</v>
      </c>
      <c r="I28" s="273">
        <f t="shared" si="2"/>
        <v>3.4299999999999999E-3</v>
      </c>
      <c r="J28" s="303"/>
      <c r="K28" s="263">
        <v>14743.758037113403</v>
      </c>
      <c r="L28" s="273">
        <f t="shared" si="3"/>
        <v>1.5399999999999999E-3</v>
      </c>
      <c r="M28" s="303"/>
      <c r="N28" s="263">
        <v>10147.241333333333</v>
      </c>
      <c r="O28" s="273">
        <f t="shared" si="4"/>
        <v>2.2000000000000001E-4</v>
      </c>
      <c r="P28" s="303"/>
      <c r="Q28" s="263">
        <v>0</v>
      </c>
      <c r="R28" s="273" t="str">
        <f t="shared" si="5"/>
        <v xml:space="preserve"> </v>
      </c>
      <c r="S28" s="303"/>
      <c r="T28" s="265"/>
      <c r="U28" s="266"/>
      <c r="V28" s="279"/>
    </row>
    <row r="29" spans="1:22" s="268" customFormat="1" ht="27.95" customHeight="1">
      <c r="A29" s="280" t="s">
        <v>673</v>
      </c>
      <c r="B29" s="263">
        <v>2218.4431395646607</v>
      </c>
      <c r="C29" s="273">
        <f t="shared" si="0"/>
        <v>6.3800000000000003E-3</v>
      </c>
      <c r="D29" s="305"/>
      <c r="E29" s="263">
        <v>5318.3061320652168</v>
      </c>
      <c r="F29" s="273">
        <f t="shared" si="1"/>
        <v>5.0299999999999997E-3</v>
      </c>
      <c r="G29" s="303"/>
      <c r="H29" s="263">
        <v>17425.929583569403</v>
      </c>
      <c r="I29" s="273">
        <f t="shared" si="2"/>
        <v>5.0699999999999999E-3</v>
      </c>
      <c r="J29" s="303"/>
      <c r="K29" s="263">
        <v>33380.657170103092</v>
      </c>
      <c r="L29" s="273">
        <f t="shared" si="3"/>
        <v>3.49E-3</v>
      </c>
      <c r="M29" s="303"/>
      <c r="N29" s="263">
        <v>155365.24694545454</v>
      </c>
      <c r="O29" s="273">
        <f t="shared" si="4"/>
        <v>3.3300000000000001E-3</v>
      </c>
      <c r="P29" s="303"/>
      <c r="Q29" s="263">
        <v>409072.63318644068</v>
      </c>
      <c r="R29" s="273">
        <f t="shared" si="5"/>
        <v>2.7599999999999999E-3</v>
      </c>
      <c r="S29" s="303"/>
      <c r="T29" s="265"/>
      <c r="U29" s="266"/>
      <c r="V29" s="279"/>
    </row>
    <row r="30" spans="1:22" s="268" customFormat="1" ht="27.95" customHeight="1">
      <c r="A30" s="281" t="s">
        <v>674</v>
      </c>
      <c r="B30" s="263">
        <v>2962.0457699530516</v>
      </c>
      <c r="C30" s="273">
        <f t="shared" si="0"/>
        <v>8.5199999999999998E-3</v>
      </c>
      <c r="D30" s="305">
        <f>TRUNC((B30/B$10)*100000+0.5)/100000</f>
        <v>1.508E-2</v>
      </c>
      <c r="E30" s="263">
        <v>7678.5517650362317</v>
      </c>
      <c r="F30" s="273">
        <f t="shared" si="1"/>
        <v>7.26E-3</v>
      </c>
      <c r="G30" s="303">
        <f>TRUNC((E30/E$10)*100000+0.5)/100000</f>
        <v>1.54E-2</v>
      </c>
      <c r="H30" s="263">
        <v>24138.653645892351</v>
      </c>
      <c r="I30" s="273">
        <f t="shared" si="2"/>
        <v>7.0200000000000002E-3</v>
      </c>
      <c r="J30" s="303">
        <f>TRUNC((H30/H$10)*100000+0.5)/100000</f>
        <v>2.0480000000000002E-2</v>
      </c>
      <c r="K30" s="263">
        <v>48647.457188659791</v>
      </c>
      <c r="L30" s="273">
        <f t="shared" si="3"/>
        <v>5.0800000000000003E-3</v>
      </c>
      <c r="M30" s="303">
        <f>TRUNC((K30/K$10)*100000+0.5)/100000</f>
        <v>1.9189999999999999E-2</v>
      </c>
      <c r="N30" s="263">
        <v>125445.57166060606</v>
      </c>
      <c r="O30" s="273">
        <f t="shared" si="4"/>
        <v>2.6900000000000001E-3</v>
      </c>
      <c r="P30" s="303">
        <f>TRUNC((N30/N$10)*100000+0.5)/100000</f>
        <v>1.091E-2</v>
      </c>
      <c r="Q30" s="263">
        <v>390342.64366101695</v>
      </c>
      <c r="R30" s="273">
        <f t="shared" si="5"/>
        <v>2.63E-3</v>
      </c>
      <c r="S30" s="303">
        <f>TRUNC((Q30/Q$10)*100000+0.5)/100000</f>
        <v>8.8800000000000007E-3</v>
      </c>
      <c r="T30" s="265"/>
      <c r="U30" s="266"/>
      <c r="V30" s="279"/>
    </row>
    <row r="31" spans="1:22" s="268" customFormat="1" ht="27.95" customHeight="1">
      <c r="A31" s="281" t="s">
        <v>675</v>
      </c>
      <c r="B31" s="263">
        <v>928.6095309432352</v>
      </c>
      <c r="C31" s="273">
        <f t="shared" si="0"/>
        <v>2.6700000000000001E-3</v>
      </c>
      <c r="D31" s="305">
        <f>TRUNC((B31/B$10)*100000+0.5)/100000</f>
        <v>4.7299999999999998E-3</v>
      </c>
      <c r="E31" s="263">
        <v>2076.6227099637681</v>
      </c>
      <c r="F31" s="273">
        <f t="shared" si="1"/>
        <v>1.9599999999999999E-3</v>
      </c>
      <c r="G31" s="303">
        <f>TRUNC((E31/E$10)*100000+0.5)/100000</f>
        <v>4.1599999999999996E-3</v>
      </c>
      <c r="H31" s="263">
        <v>6490.5478144475919</v>
      </c>
      <c r="I31" s="273">
        <f t="shared" si="2"/>
        <v>1.89E-3</v>
      </c>
      <c r="J31" s="303">
        <f>TRUNC((H31/H$10)*100000+0.5)/100000</f>
        <v>5.5100000000000001E-3</v>
      </c>
      <c r="K31" s="263">
        <v>16815.635529896907</v>
      </c>
      <c r="L31" s="273">
        <f t="shared" si="3"/>
        <v>1.7600000000000001E-3</v>
      </c>
      <c r="M31" s="303">
        <f>TRUNC((K31/K$10)*100000+0.5)/100000</f>
        <v>6.6299999999999996E-3</v>
      </c>
      <c r="N31" s="263">
        <v>57104.060684848489</v>
      </c>
      <c r="O31" s="273">
        <f t="shared" si="4"/>
        <v>1.2199999999999999E-3</v>
      </c>
      <c r="P31" s="303">
        <f>TRUNC((N31/N$10)*100000+0.5)/100000</f>
        <v>4.9699999999999996E-3</v>
      </c>
      <c r="Q31" s="263">
        <v>60971.602372881352</v>
      </c>
      <c r="R31" s="273">
        <f t="shared" si="5"/>
        <v>4.0999999999999999E-4</v>
      </c>
      <c r="S31" s="303">
        <f>TRUNC((Q31/Q$10)*100000+0.5)/100000</f>
        <v>1.39E-3</v>
      </c>
      <c r="T31" s="265"/>
      <c r="U31" s="266"/>
      <c r="V31" s="279"/>
    </row>
    <row r="32" spans="1:22" s="268" customFormat="1" ht="27.95" customHeight="1">
      <c r="A32" s="281" t="s">
        <v>676</v>
      </c>
      <c r="B32" s="263">
        <v>1434.8049116517284</v>
      </c>
      <c r="C32" s="273">
        <f t="shared" si="0"/>
        <v>4.13E-3</v>
      </c>
      <c r="D32" s="305">
        <f>TRUNC((B32/B$10)*100000+0.5)/100000</f>
        <v>7.3099999999999997E-3</v>
      </c>
      <c r="E32" s="263">
        <v>3363.0945612318842</v>
      </c>
      <c r="F32" s="273">
        <f t="shared" si="1"/>
        <v>3.1800000000000001E-3</v>
      </c>
      <c r="G32" s="303">
        <f>TRUNC((E32/E$10)*100000+0.5)/100000</f>
        <v>6.7400000000000003E-3</v>
      </c>
      <c r="H32" s="263">
        <v>8897.5282167138812</v>
      </c>
      <c r="I32" s="273">
        <f t="shared" si="2"/>
        <v>2.5899999999999999E-3</v>
      </c>
      <c r="J32" s="303">
        <f>TRUNC((H32/H$10)*100000+0.5)/100000</f>
        <v>7.5500000000000003E-3</v>
      </c>
      <c r="K32" s="263">
        <v>37755.771320618558</v>
      </c>
      <c r="L32" s="273">
        <f t="shared" si="3"/>
        <v>3.9399999999999999E-3</v>
      </c>
      <c r="M32" s="303">
        <f>TRUNC((K32/K$10)*100000+0.5)/100000</f>
        <v>1.489E-2</v>
      </c>
      <c r="N32" s="263">
        <v>432921.23357575753</v>
      </c>
      <c r="O32" s="273">
        <f t="shared" si="4"/>
        <v>9.2800000000000001E-3</v>
      </c>
      <c r="P32" s="303">
        <f>TRUNC((N32/N$10)*100000+0.5)/100000</f>
        <v>3.7650000000000003E-2</v>
      </c>
      <c r="Q32" s="263">
        <v>2363202.9891525428</v>
      </c>
      <c r="R32" s="273">
        <f t="shared" si="5"/>
        <v>1.5949999999999999E-2</v>
      </c>
      <c r="S32" s="303">
        <f>TRUNC((Q32/Q$10)*100000+0.5)/100000</f>
        <v>5.3740000000000003E-2</v>
      </c>
      <c r="T32" s="265"/>
      <c r="U32" s="266"/>
      <c r="V32" s="279"/>
    </row>
    <row r="33" spans="1:22" s="268" customFormat="1" ht="27.95" customHeight="1">
      <c r="A33" s="280" t="s">
        <v>677</v>
      </c>
      <c r="B33" s="263">
        <v>778.62753350405467</v>
      </c>
      <c r="C33" s="273">
        <f t="shared" si="0"/>
        <v>2.2399999999999998E-3</v>
      </c>
      <c r="D33" s="305"/>
      <c r="E33" s="263">
        <v>2043.9333641304347</v>
      </c>
      <c r="F33" s="273">
        <f t="shared" si="1"/>
        <v>1.9300000000000001E-3</v>
      </c>
      <c r="G33" s="303"/>
      <c r="H33" s="263">
        <v>5695.23809631728</v>
      </c>
      <c r="I33" s="273">
        <f t="shared" si="2"/>
        <v>1.66E-3</v>
      </c>
      <c r="J33" s="303"/>
      <c r="K33" s="263">
        <v>14918.214259793815</v>
      </c>
      <c r="L33" s="273">
        <f t="shared" si="3"/>
        <v>1.56E-3</v>
      </c>
      <c r="M33" s="303"/>
      <c r="N33" s="263">
        <v>49387.331193939397</v>
      </c>
      <c r="O33" s="273">
        <f t="shared" si="4"/>
        <v>1.06E-3</v>
      </c>
      <c r="P33" s="303"/>
      <c r="Q33" s="263">
        <v>14116.673593220337</v>
      </c>
      <c r="R33" s="273">
        <f t="shared" si="5"/>
        <v>1E-4</v>
      </c>
      <c r="S33" s="303"/>
      <c r="T33" s="265"/>
      <c r="U33" s="266"/>
      <c r="V33" s="279"/>
    </row>
    <row r="34" spans="1:22" s="268" customFormat="1" ht="27.95" customHeight="1">
      <c r="A34" s="281" t="s">
        <v>678</v>
      </c>
      <c r="B34" s="263">
        <v>156.53928894579599</v>
      </c>
      <c r="C34" s="273">
        <f t="shared" si="0"/>
        <v>4.4999999999999999E-4</v>
      </c>
      <c r="D34" s="305">
        <f>TRUNC((B34/B$10)*100000+0.5)/100000</f>
        <v>8.0000000000000004E-4</v>
      </c>
      <c r="E34" s="263">
        <v>324.27267047101452</v>
      </c>
      <c r="F34" s="273">
        <f t="shared" si="1"/>
        <v>3.1E-4</v>
      </c>
      <c r="G34" s="303">
        <f>TRUNC((E34/E$10)*100000+0.5)/100000</f>
        <v>6.4999999999999997E-4</v>
      </c>
      <c r="H34" s="263">
        <v>877.04058356940516</v>
      </c>
      <c r="I34" s="273">
        <f t="shared" si="2"/>
        <v>2.5999999999999998E-4</v>
      </c>
      <c r="J34" s="303">
        <f>TRUNC((H34/H$10)*100000+0.5)/100000</f>
        <v>7.3999999999999999E-4</v>
      </c>
      <c r="K34" s="263">
        <v>2945.0078309278347</v>
      </c>
      <c r="L34" s="273">
        <f t="shared" si="3"/>
        <v>3.1E-4</v>
      </c>
      <c r="M34" s="303">
        <f>TRUNC((K34/K$10)*100000+0.5)/100000</f>
        <v>1.16E-3</v>
      </c>
      <c r="N34" s="263">
        <v>9101.8121999999985</v>
      </c>
      <c r="O34" s="273">
        <f t="shared" si="4"/>
        <v>2.0000000000000001E-4</v>
      </c>
      <c r="P34" s="303">
        <f>TRUNC((N34/N$10)*100000+0.5)/100000</f>
        <v>7.9000000000000001E-4</v>
      </c>
      <c r="Q34" s="263">
        <v>18308.474830508476</v>
      </c>
      <c r="R34" s="273">
        <f t="shared" si="5"/>
        <v>1.2E-4</v>
      </c>
      <c r="S34" s="303">
        <f>TRUNC((Q34/Q$10)*100000+0.5)/100000</f>
        <v>4.2000000000000002E-4</v>
      </c>
      <c r="T34" s="265"/>
      <c r="U34" s="266"/>
      <c r="V34" s="279"/>
    </row>
    <row r="35" spans="1:22" s="268" customFormat="1" ht="27.95" customHeight="1">
      <c r="A35" s="280" t="s">
        <v>679</v>
      </c>
      <c r="B35" s="263">
        <v>3348.4103679043965</v>
      </c>
      <c r="C35" s="273">
        <f t="shared" si="0"/>
        <v>9.6299999999999997E-3</v>
      </c>
      <c r="D35" s="307" t="s">
        <v>9</v>
      </c>
      <c r="E35" s="263">
        <v>11206.439095833333</v>
      </c>
      <c r="F35" s="273">
        <f t="shared" si="1"/>
        <v>1.06E-2</v>
      </c>
      <c r="G35" s="307" t="s">
        <v>9</v>
      </c>
      <c r="H35" s="263">
        <v>43975.634359773365</v>
      </c>
      <c r="I35" s="273">
        <f t="shared" si="2"/>
        <v>1.2789999999999999E-2</v>
      </c>
      <c r="J35" s="307" t="s">
        <v>9</v>
      </c>
      <c r="K35" s="263">
        <v>187267.70553092784</v>
      </c>
      <c r="L35" s="273">
        <f t="shared" si="3"/>
        <v>1.9560000000000001E-2</v>
      </c>
      <c r="M35" s="307" t="s">
        <v>9</v>
      </c>
      <c r="N35" s="263">
        <v>979566.72424242424</v>
      </c>
      <c r="O35" s="273">
        <f t="shared" si="4"/>
        <v>2.0990000000000002E-2</v>
      </c>
      <c r="P35" s="307" t="s">
        <v>9</v>
      </c>
      <c r="Q35" s="263">
        <v>3956991.470101695</v>
      </c>
      <c r="R35" s="273">
        <f t="shared" si="5"/>
        <v>2.6700000000000002E-2</v>
      </c>
      <c r="S35" s="307" t="s">
        <v>9</v>
      </c>
      <c r="T35" s="265"/>
      <c r="U35" s="266"/>
      <c r="V35" s="279"/>
    </row>
    <row r="36" spans="1:22" s="268" customFormat="1" ht="27.95" customHeight="1">
      <c r="A36" s="280" t="s">
        <v>680</v>
      </c>
      <c r="B36" s="263">
        <v>163.40493896713613</v>
      </c>
      <c r="C36" s="273">
        <f t="shared" si="0"/>
        <v>4.6999999999999999E-4</v>
      </c>
      <c r="D36" s="303"/>
      <c r="E36" s="263">
        <v>333.02030471014496</v>
      </c>
      <c r="F36" s="273">
        <f t="shared" si="1"/>
        <v>3.2000000000000003E-4</v>
      </c>
      <c r="G36" s="303"/>
      <c r="H36" s="263">
        <v>1193.9958611898016</v>
      </c>
      <c r="I36" s="273">
        <f t="shared" si="2"/>
        <v>3.5E-4</v>
      </c>
      <c r="J36" s="303"/>
      <c r="K36" s="263">
        <v>2376.1811000000002</v>
      </c>
      <c r="L36" s="273">
        <f t="shared" si="3"/>
        <v>2.5000000000000001E-4</v>
      </c>
      <c r="M36" s="303"/>
      <c r="N36" s="263">
        <v>4845.8435878787877</v>
      </c>
      <c r="O36" s="273">
        <f t="shared" si="4"/>
        <v>1E-4</v>
      </c>
      <c r="P36" s="305"/>
      <c r="Q36" s="263">
        <v>761.64915254237292</v>
      </c>
      <c r="R36" s="273">
        <f t="shared" si="5"/>
        <v>1.0000000000000001E-5</v>
      </c>
      <c r="S36" s="303"/>
      <c r="T36" s="265"/>
      <c r="U36" s="266"/>
      <c r="V36" s="279"/>
    </row>
    <row r="37" spans="1:22" s="268" customFormat="1" ht="27.95" customHeight="1">
      <c r="A37" s="280" t="s">
        <v>681</v>
      </c>
      <c r="B37" s="263">
        <v>7.8922338881775502</v>
      </c>
      <c r="C37" s="273">
        <f t="shared" si="0"/>
        <v>2.0000000000000002E-5</v>
      </c>
      <c r="D37" s="303"/>
      <c r="E37" s="263">
        <v>231.1724054347826</v>
      </c>
      <c r="F37" s="273">
        <f t="shared" si="1"/>
        <v>2.2000000000000001E-4</v>
      </c>
      <c r="G37" s="303"/>
      <c r="H37" s="263">
        <v>1206.1266912181302</v>
      </c>
      <c r="I37" s="273">
        <f t="shared" si="2"/>
        <v>3.5E-4</v>
      </c>
      <c r="J37" s="303"/>
      <c r="K37" s="263">
        <v>6131.5838793814437</v>
      </c>
      <c r="L37" s="273">
        <f t="shared" si="3"/>
        <v>6.4000000000000005E-4</v>
      </c>
      <c r="M37" s="303"/>
      <c r="N37" s="263">
        <v>67437.091090909089</v>
      </c>
      <c r="O37" s="273">
        <f t="shared" si="4"/>
        <v>1.4400000000000001E-3</v>
      </c>
      <c r="P37" s="303"/>
      <c r="Q37" s="263">
        <v>61875.955796610171</v>
      </c>
      <c r="R37" s="273">
        <f t="shared" si="5"/>
        <v>4.2000000000000002E-4</v>
      </c>
      <c r="S37" s="303"/>
      <c r="T37" s="265"/>
      <c r="U37" s="266"/>
      <c r="V37" s="279"/>
    </row>
    <row r="38" spans="1:22" s="268" customFormat="1" ht="27.95" customHeight="1">
      <c r="A38" s="280" t="s">
        <v>682</v>
      </c>
      <c r="B38" s="263">
        <v>164.50723516858727</v>
      </c>
      <c r="C38" s="273">
        <f t="shared" si="0"/>
        <v>4.6999999999999999E-4</v>
      </c>
      <c r="D38" s="303"/>
      <c r="E38" s="263">
        <v>331.59323134057968</v>
      </c>
      <c r="F38" s="273">
        <f t="shared" si="1"/>
        <v>3.1E-4</v>
      </c>
      <c r="G38" s="303"/>
      <c r="H38" s="263">
        <v>460.78631444759208</v>
      </c>
      <c r="I38" s="273">
        <f t="shared" si="2"/>
        <v>1.2999999999999999E-4</v>
      </c>
      <c r="J38" s="303"/>
      <c r="K38" s="263">
        <v>903.63753402061855</v>
      </c>
      <c r="L38" s="273">
        <f t="shared" si="3"/>
        <v>9.0000000000000006E-5</v>
      </c>
      <c r="M38" s="303"/>
      <c r="N38" s="263">
        <v>10039.034254545453</v>
      </c>
      <c r="O38" s="273">
        <f t="shared" si="4"/>
        <v>2.2000000000000001E-4</v>
      </c>
      <c r="P38" s="303"/>
      <c r="Q38" s="263">
        <v>0</v>
      </c>
      <c r="R38" s="273" t="str">
        <f t="shared" si="5"/>
        <v xml:space="preserve"> </v>
      </c>
      <c r="S38" s="303"/>
      <c r="T38" s="265"/>
      <c r="U38" s="266"/>
      <c r="V38" s="279"/>
    </row>
    <row r="39" spans="1:22" s="268" customFormat="1" ht="27.95" customHeight="1">
      <c r="A39" s="280" t="s">
        <v>683</v>
      </c>
      <c r="B39" s="263">
        <v>446.12998420828001</v>
      </c>
      <c r="C39" s="273">
        <f t="shared" si="0"/>
        <v>1.2800000000000001E-3</v>
      </c>
      <c r="D39" s="303"/>
      <c r="E39" s="263">
        <v>1135.7797501811594</v>
      </c>
      <c r="F39" s="273">
        <f t="shared" si="1"/>
        <v>1.07E-3</v>
      </c>
      <c r="G39" s="303"/>
      <c r="H39" s="263">
        <v>4552.2330949008501</v>
      </c>
      <c r="I39" s="273">
        <f t="shared" si="2"/>
        <v>1.32E-3</v>
      </c>
      <c r="J39" s="303"/>
      <c r="K39" s="263">
        <v>11280.363018556702</v>
      </c>
      <c r="L39" s="273">
        <f t="shared" si="3"/>
        <v>1.1800000000000001E-3</v>
      </c>
      <c r="M39" s="303"/>
      <c r="N39" s="263">
        <v>36723.699842424241</v>
      </c>
      <c r="O39" s="273">
        <f t="shared" si="4"/>
        <v>7.9000000000000001E-4</v>
      </c>
      <c r="P39" s="303"/>
      <c r="Q39" s="263">
        <v>56784.604254237289</v>
      </c>
      <c r="R39" s="273">
        <f t="shared" si="5"/>
        <v>3.8000000000000002E-4</v>
      </c>
      <c r="S39" s="303"/>
      <c r="T39" s="265"/>
      <c r="U39" s="266"/>
      <c r="V39" s="279"/>
    </row>
    <row r="40" spans="1:22" s="268" customFormat="1" ht="27.95" customHeight="1">
      <c r="A40" s="280" t="s">
        <v>684</v>
      </c>
      <c r="B40" s="263">
        <v>296.60377592829707</v>
      </c>
      <c r="C40" s="273">
        <f t="shared" si="0"/>
        <v>8.4999999999999995E-4</v>
      </c>
      <c r="D40" s="303"/>
      <c r="E40" s="263">
        <v>831.97879003623189</v>
      </c>
      <c r="F40" s="273">
        <f t="shared" si="1"/>
        <v>7.9000000000000001E-4</v>
      </c>
      <c r="G40" s="303"/>
      <c r="H40" s="263">
        <v>2008.3590325779037</v>
      </c>
      <c r="I40" s="273">
        <f t="shared" si="2"/>
        <v>5.8E-4</v>
      </c>
      <c r="J40" s="303"/>
      <c r="K40" s="263">
        <v>4236.9467092783507</v>
      </c>
      <c r="L40" s="273">
        <f t="shared" si="3"/>
        <v>4.4000000000000002E-4</v>
      </c>
      <c r="M40" s="303"/>
      <c r="N40" s="263">
        <v>3298.1147878787879</v>
      </c>
      <c r="O40" s="273">
        <f t="shared" si="4"/>
        <v>6.9999999999999994E-5</v>
      </c>
      <c r="P40" s="303"/>
      <c r="Q40" s="263">
        <v>789566.3671355932</v>
      </c>
      <c r="R40" s="273">
        <f t="shared" si="5"/>
        <v>5.3299999999999997E-3</v>
      </c>
      <c r="S40" s="303"/>
      <c r="T40" s="265"/>
      <c r="U40" s="266"/>
      <c r="V40" s="279"/>
    </row>
    <row r="41" spans="1:22" s="268" customFormat="1" ht="27.95" customHeight="1">
      <c r="A41" s="280" t="s">
        <v>685</v>
      </c>
      <c r="B41" s="263">
        <v>66.882172428510458</v>
      </c>
      <c r="C41" s="273">
        <f t="shared" si="0"/>
        <v>1.9000000000000001E-4</v>
      </c>
      <c r="D41" s="303"/>
      <c r="E41" s="263">
        <v>283.88459347826085</v>
      </c>
      <c r="F41" s="273">
        <f t="shared" si="1"/>
        <v>2.7E-4</v>
      </c>
      <c r="G41" s="303"/>
      <c r="H41" s="263">
        <v>709.62288101983006</v>
      </c>
      <c r="I41" s="273">
        <f t="shared" si="2"/>
        <v>2.1000000000000001E-4</v>
      </c>
      <c r="J41" s="303"/>
      <c r="K41" s="263">
        <v>3744.9514257731958</v>
      </c>
      <c r="L41" s="273">
        <f t="shared" si="3"/>
        <v>3.8999999999999999E-4</v>
      </c>
      <c r="M41" s="303"/>
      <c r="N41" s="263">
        <v>36002.079666666665</v>
      </c>
      <c r="O41" s="273">
        <f t="shared" si="4"/>
        <v>7.6999999999999996E-4</v>
      </c>
      <c r="P41" s="303"/>
      <c r="Q41" s="263">
        <v>340472.82783050847</v>
      </c>
      <c r="R41" s="273">
        <f t="shared" si="5"/>
        <v>2.3E-3</v>
      </c>
      <c r="S41" s="303"/>
      <c r="T41" s="265"/>
      <c r="U41" s="266"/>
      <c r="V41" s="279"/>
    </row>
    <row r="42" spans="1:22" s="268" customFormat="1" ht="27.95" customHeight="1">
      <c r="A42" s="280" t="s">
        <v>686</v>
      </c>
      <c r="B42" s="263">
        <v>159.77480324370467</v>
      </c>
      <c r="C42" s="273">
        <f t="shared" si="0"/>
        <v>4.6000000000000001E-4</v>
      </c>
      <c r="D42" s="303"/>
      <c r="E42" s="263">
        <v>385.93037246376809</v>
      </c>
      <c r="F42" s="273">
        <f t="shared" si="1"/>
        <v>3.6999999999999999E-4</v>
      </c>
      <c r="G42" s="303"/>
      <c r="H42" s="263">
        <v>1682.1243257790368</v>
      </c>
      <c r="I42" s="273">
        <f t="shared" si="2"/>
        <v>4.8999999999999998E-4</v>
      </c>
      <c r="J42" s="303"/>
      <c r="K42" s="263">
        <v>12501.310756701032</v>
      </c>
      <c r="L42" s="273">
        <f t="shared" si="3"/>
        <v>1.31E-3</v>
      </c>
      <c r="M42" s="303"/>
      <c r="N42" s="263">
        <v>149610.90727272729</v>
      </c>
      <c r="O42" s="273">
        <f t="shared" si="4"/>
        <v>3.2100000000000002E-3</v>
      </c>
      <c r="P42" s="303"/>
      <c r="Q42" s="263">
        <v>717724.72327118646</v>
      </c>
      <c r="R42" s="273">
        <f t="shared" si="5"/>
        <v>4.8399999999999997E-3</v>
      </c>
      <c r="S42" s="303"/>
      <c r="T42" s="265"/>
      <c r="U42" s="266"/>
      <c r="V42" s="279"/>
    </row>
    <row r="43" spans="1:22" s="268" customFormat="1" ht="27.95" customHeight="1">
      <c r="A43" s="280" t="s">
        <v>687</v>
      </c>
      <c r="B43" s="263">
        <v>5487.9554733247969</v>
      </c>
      <c r="C43" s="273">
        <f t="shared" si="0"/>
        <v>1.5789999999999998E-2</v>
      </c>
      <c r="D43" s="303"/>
      <c r="E43" s="263">
        <v>14539.716411775362</v>
      </c>
      <c r="F43" s="273">
        <f t="shared" si="1"/>
        <v>1.375E-2</v>
      </c>
      <c r="G43" s="303"/>
      <c r="H43" s="263">
        <v>46255.681713881022</v>
      </c>
      <c r="I43" s="273">
        <f t="shared" si="2"/>
        <v>1.345E-2</v>
      </c>
      <c r="J43" s="303"/>
      <c r="K43" s="263">
        <v>119289.66866494845</v>
      </c>
      <c r="L43" s="273">
        <f t="shared" si="3"/>
        <v>1.2460000000000001E-2</v>
      </c>
      <c r="M43" s="303"/>
      <c r="N43" s="263">
        <v>749580.50861212122</v>
      </c>
      <c r="O43" s="273">
        <f t="shared" si="4"/>
        <v>1.6060000000000001E-2</v>
      </c>
      <c r="P43" s="303"/>
      <c r="Q43" s="263">
        <v>4097594.1551694912</v>
      </c>
      <c r="R43" s="273">
        <f t="shared" si="5"/>
        <v>2.7650000000000001E-2</v>
      </c>
      <c r="S43" s="303"/>
      <c r="T43" s="265"/>
      <c r="U43" s="266"/>
      <c r="V43" s="279"/>
    </row>
    <row r="44" spans="1:22" s="268" customFormat="1" ht="27.95" customHeight="1">
      <c r="A44" s="272" t="s">
        <v>33</v>
      </c>
      <c r="B44" s="263">
        <f>+B14+B12+B7+B5</f>
        <v>347548.8497106274</v>
      </c>
      <c r="C44" s="273">
        <f t="shared" si="0"/>
        <v>1</v>
      </c>
      <c r="D44" s="306"/>
      <c r="E44" s="263">
        <f>+E14+E12+E7+E5</f>
        <v>1057071.8757849636</v>
      </c>
      <c r="F44" s="273">
        <f t="shared" si="1"/>
        <v>1</v>
      </c>
      <c r="G44" s="306"/>
      <c r="H44" s="263">
        <f>+H14+H12+H7+H5</f>
        <v>3438378.2287322944</v>
      </c>
      <c r="I44" s="273">
        <f t="shared" si="2"/>
        <v>1</v>
      </c>
      <c r="J44" s="306"/>
      <c r="K44" s="263">
        <f>+K14+K12+K7+K5</f>
        <v>9572277.5109216496</v>
      </c>
      <c r="L44" s="273">
        <f t="shared" si="3"/>
        <v>1</v>
      </c>
      <c r="M44" s="306"/>
      <c r="N44" s="263">
        <f>+N14+N12+N7+N5</f>
        <v>46672592.835836358</v>
      </c>
      <c r="O44" s="273">
        <f t="shared" si="4"/>
        <v>1</v>
      </c>
      <c r="P44" s="306"/>
      <c r="Q44" s="263">
        <f>+Q14+Q12+Q7+Q5</f>
        <v>148208439.83191526</v>
      </c>
      <c r="R44" s="273">
        <f t="shared" si="5"/>
        <v>1</v>
      </c>
      <c r="S44" s="306"/>
      <c r="T44" s="265"/>
      <c r="U44" s="285"/>
      <c r="V44" s="283"/>
    </row>
    <row r="45" spans="1:22" s="268" customFormat="1" ht="20.100000000000001" customHeight="1">
      <c r="A45" s="286" t="s">
        <v>347</v>
      </c>
      <c r="B45" s="288"/>
      <c r="C45" s="288"/>
      <c r="D45" s="288"/>
      <c r="E45" s="287"/>
      <c r="F45" s="288"/>
      <c r="G45" s="288"/>
      <c r="H45" s="287"/>
      <c r="I45" s="288"/>
      <c r="J45" s="288"/>
      <c r="K45" s="287"/>
      <c r="L45" s="288"/>
      <c r="M45" s="288"/>
      <c r="N45" s="287"/>
      <c r="O45" s="288"/>
      <c r="P45" s="288"/>
      <c r="Q45" s="287"/>
      <c r="R45" s="288"/>
      <c r="S45" s="288"/>
      <c r="T45" s="288"/>
      <c r="U45" s="288"/>
      <c r="V45" s="288"/>
    </row>
    <row r="46" spans="1:22" s="268" customFormat="1" ht="20.100000000000001" customHeight="1">
      <c r="A46" s="308"/>
      <c r="B46" s="293"/>
      <c r="C46" s="291"/>
      <c r="D46" s="292"/>
      <c r="E46" s="290"/>
      <c r="F46" s="291"/>
      <c r="G46" s="292"/>
      <c r="H46" s="290"/>
      <c r="I46" s="291"/>
      <c r="J46" s="292"/>
      <c r="K46" s="290"/>
      <c r="L46" s="291"/>
      <c r="M46" s="292"/>
      <c r="N46" s="290"/>
      <c r="O46" s="291"/>
      <c r="P46" s="292"/>
      <c r="Q46" s="290"/>
      <c r="R46" s="291"/>
      <c r="S46" s="292"/>
      <c r="T46" s="293"/>
      <c r="U46" s="291"/>
      <c r="V46" s="292"/>
    </row>
    <row r="47" spans="1:22" s="268" customFormat="1" ht="20.100000000000001" customHeight="1">
      <c r="A47" s="294"/>
      <c r="B47" s="295">
        <v>347548.8497106274</v>
      </c>
      <c r="C47" s="291"/>
      <c r="D47" s="292"/>
      <c r="E47" s="295">
        <v>1057071.8757849638</v>
      </c>
      <c r="F47" s="291"/>
      <c r="G47" s="292"/>
      <c r="H47" s="295">
        <v>3438378.2287322944</v>
      </c>
      <c r="I47" s="291"/>
      <c r="J47" s="292"/>
      <c r="K47" s="295">
        <v>9572277.5109216496</v>
      </c>
      <c r="L47" s="291"/>
      <c r="M47" s="292"/>
      <c r="N47" s="295">
        <v>46672592.835836366</v>
      </c>
      <c r="O47" s="291"/>
      <c r="P47" s="292"/>
      <c r="Q47" s="295">
        <v>148208439.83191526</v>
      </c>
      <c r="R47" s="291"/>
      <c r="S47" s="292"/>
      <c r="T47" s="296"/>
      <c r="U47" s="291"/>
      <c r="V47" s="292"/>
    </row>
    <row r="48" spans="1:22" s="268" customFormat="1" ht="20.100000000000001" customHeight="1">
      <c r="A48" s="294"/>
      <c r="B48" s="297">
        <f>+B47-B44</f>
        <v>0</v>
      </c>
      <c r="C48" s="291"/>
      <c r="D48" s="292"/>
      <c r="E48" s="297">
        <f>+E47-E44</f>
        <v>0</v>
      </c>
      <c r="F48" s="291"/>
      <c r="G48" s="292"/>
      <c r="H48" s="297">
        <f>+H47-H44</f>
        <v>0</v>
      </c>
      <c r="I48" s="291"/>
      <c r="J48" s="292"/>
      <c r="K48" s="297">
        <f>+K47-K44</f>
        <v>0</v>
      </c>
      <c r="L48" s="291"/>
      <c r="M48" s="292"/>
      <c r="N48" s="297">
        <f>+N47-N44</f>
        <v>0</v>
      </c>
      <c r="O48" s="291"/>
      <c r="P48" s="292"/>
      <c r="Q48" s="297">
        <f>+Q47-Q44</f>
        <v>0</v>
      </c>
      <c r="R48" s="291"/>
      <c r="S48" s="292"/>
      <c r="T48" s="289"/>
      <c r="U48" s="291"/>
      <c r="V48" s="292"/>
    </row>
    <row r="49" spans="1:22" s="268" customFormat="1" ht="20.100000000000001" customHeight="1">
      <c r="A49" s="294"/>
      <c r="B49" s="297">
        <v>50638.655206999567</v>
      </c>
      <c r="C49" s="291"/>
      <c r="D49" s="292"/>
      <c r="E49" s="297">
        <v>130598.99190905798</v>
      </c>
      <c r="F49" s="291"/>
      <c r="G49" s="292"/>
      <c r="H49" s="297">
        <v>415935.00852691213</v>
      </c>
      <c r="I49" s="291"/>
      <c r="J49" s="292"/>
      <c r="K49" s="297">
        <v>1075920.7585030927</v>
      </c>
      <c r="L49" s="291"/>
      <c r="M49" s="292"/>
      <c r="N49" s="297">
        <v>5080811.3372303024</v>
      </c>
      <c r="O49" s="291"/>
      <c r="P49" s="292"/>
      <c r="Q49" s="297">
        <v>17389650.628525425</v>
      </c>
      <c r="R49" s="291"/>
      <c r="S49" s="292"/>
      <c r="T49" s="289"/>
      <c r="U49" s="291"/>
      <c r="V49" s="292"/>
    </row>
    <row r="50" spans="1:22" s="268" customFormat="1" ht="20.100000000000001" customHeight="1">
      <c r="A50" s="294"/>
      <c r="B50" s="297">
        <f>+B49-B14</f>
        <v>0</v>
      </c>
      <c r="E50" s="297">
        <f>+E49-E14</f>
        <v>0</v>
      </c>
      <c r="F50" s="291"/>
      <c r="H50" s="297">
        <f>+H49-H14</f>
        <v>0</v>
      </c>
      <c r="K50" s="297">
        <f>+K49-K14</f>
        <v>0</v>
      </c>
      <c r="N50" s="297">
        <f>+N49-N14</f>
        <v>0</v>
      </c>
      <c r="Q50" s="297">
        <f>+Q49-Q14</f>
        <v>0</v>
      </c>
    </row>
    <row r="51" spans="1:22" s="268" customFormat="1" ht="20.100000000000001" customHeight="1">
      <c r="E51" s="298"/>
      <c r="F51" s="291"/>
      <c r="H51" s="298"/>
      <c r="K51" s="298"/>
      <c r="N51" s="298"/>
      <c r="Q51" s="298"/>
    </row>
    <row r="52" spans="1:22" s="268" customFormat="1" ht="20.100000000000001" customHeight="1">
      <c r="E52" s="298"/>
      <c r="F52" s="291"/>
      <c r="H52" s="298"/>
      <c r="K52" s="298"/>
      <c r="N52" s="298"/>
      <c r="Q52" s="298"/>
    </row>
    <row r="53" spans="1:22" s="268" customFormat="1" ht="20.100000000000001" customHeight="1">
      <c r="E53" s="298"/>
      <c r="F53" s="291"/>
      <c r="H53" s="298"/>
      <c r="K53" s="298"/>
      <c r="N53" s="298"/>
      <c r="Q53" s="298"/>
    </row>
    <row r="54" spans="1:22" s="268" customFormat="1" ht="20.100000000000001" customHeight="1">
      <c r="E54" s="298"/>
      <c r="F54" s="291"/>
      <c r="H54" s="298"/>
      <c r="K54" s="298"/>
      <c r="N54" s="298"/>
      <c r="Q54" s="298"/>
    </row>
    <row r="55" spans="1:22" s="268" customFormat="1" ht="20.100000000000001" customHeight="1">
      <c r="E55" s="298"/>
      <c r="F55" s="291"/>
      <c r="H55" s="298"/>
      <c r="K55" s="298"/>
      <c r="N55" s="298"/>
      <c r="Q55" s="298"/>
    </row>
    <row r="56" spans="1:22" s="268" customFormat="1" ht="20.100000000000001" customHeight="1">
      <c r="E56" s="298"/>
      <c r="F56" s="291"/>
      <c r="H56" s="298"/>
      <c r="K56" s="298"/>
      <c r="N56" s="298"/>
      <c r="Q56" s="298"/>
    </row>
    <row r="57" spans="1:22" s="268" customFormat="1" ht="20.100000000000001" customHeight="1">
      <c r="E57" s="298"/>
      <c r="F57" s="291"/>
      <c r="H57" s="298"/>
      <c r="K57" s="298"/>
      <c r="N57" s="298"/>
      <c r="Q57" s="298"/>
    </row>
    <row r="58" spans="1:22" s="268" customFormat="1" ht="20.100000000000001" customHeight="1">
      <c r="E58" s="298"/>
      <c r="F58" s="291"/>
      <c r="H58" s="298"/>
      <c r="K58" s="298"/>
      <c r="N58" s="298"/>
      <c r="Q58" s="298"/>
    </row>
    <row r="59" spans="1:22" s="268" customFormat="1" ht="20.100000000000001" customHeight="1">
      <c r="E59" s="298"/>
      <c r="F59" s="291"/>
      <c r="H59" s="298"/>
      <c r="K59" s="298"/>
      <c r="N59" s="298"/>
      <c r="Q59" s="298"/>
    </row>
    <row r="60" spans="1:22" s="268" customFormat="1" ht="20.100000000000001" customHeight="1">
      <c r="E60" s="298"/>
      <c r="F60" s="291"/>
      <c r="H60" s="298"/>
      <c r="K60" s="298"/>
      <c r="N60" s="298"/>
      <c r="Q60" s="298"/>
    </row>
    <row r="61" spans="1:22" s="268" customFormat="1" ht="20.100000000000001" customHeight="1">
      <c r="E61" s="298"/>
      <c r="F61" s="291"/>
      <c r="H61" s="298"/>
      <c r="K61" s="298"/>
      <c r="N61" s="298"/>
      <c r="Q61" s="298"/>
    </row>
    <row r="62" spans="1:22" s="268" customFormat="1" ht="20.100000000000001" customHeight="1">
      <c r="E62" s="298"/>
      <c r="F62" s="291"/>
      <c r="H62" s="298"/>
      <c r="K62" s="298"/>
      <c r="N62" s="298"/>
      <c r="Q62" s="298"/>
    </row>
    <row r="63" spans="1:22" s="268" customFormat="1" ht="20.100000000000001" customHeight="1">
      <c r="E63" s="298"/>
      <c r="F63" s="291"/>
      <c r="H63" s="298"/>
      <c r="K63" s="298"/>
      <c r="N63" s="298"/>
      <c r="Q63" s="298"/>
    </row>
    <row r="64" spans="1:22" s="268" customFormat="1" ht="20.100000000000001" customHeight="1">
      <c r="E64" s="298"/>
      <c r="F64" s="291"/>
      <c r="H64" s="298"/>
      <c r="K64" s="298"/>
      <c r="N64" s="298"/>
      <c r="Q64" s="298"/>
    </row>
    <row r="65" spans="5:17" s="268" customFormat="1" ht="20.100000000000001" customHeight="1">
      <c r="E65" s="298"/>
      <c r="F65" s="291"/>
      <c r="H65" s="298"/>
      <c r="K65" s="298"/>
      <c r="N65" s="298"/>
      <c r="Q65" s="298"/>
    </row>
    <row r="66" spans="5:17" s="268" customFormat="1" ht="20.100000000000001" customHeight="1">
      <c r="E66" s="298"/>
      <c r="F66" s="291"/>
      <c r="H66" s="298"/>
      <c r="K66" s="298"/>
      <c r="N66" s="298"/>
      <c r="Q66" s="298"/>
    </row>
    <row r="67" spans="5:17" s="268" customFormat="1" ht="20.100000000000001" customHeight="1">
      <c r="E67" s="298"/>
      <c r="F67" s="291"/>
      <c r="H67" s="298"/>
      <c r="K67" s="298"/>
      <c r="N67" s="298"/>
      <c r="Q67" s="298"/>
    </row>
    <row r="68" spans="5:17" s="268" customFormat="1" ht="20.100000000000001" customHeight="1">
      <c r="E68" s="298"/>
      <c r="F68" s="291"/>
      <c r="H68" s="298"/>
      <c r="K68" s="298"/>
      <c r="N68" s="298"/>
      <c r="Q68" s="298"/>
    </row>
    <row r="69" spans="5:17" s="268" customFormat="1" ht="20.100000000000001" customHeight="1">
      <c r="E69" s="298"/>
      <c r="F69" s="291"/>
      <c r="H69" s="298"/>
      <c r="K69" s="298"/>
      <c r="N69" s="298"/>
      <c r="Q69" s="298"/>
    </row>
    <row r="70" spans="5:17" s="268" customFormat="1" ht="20.100000000000001" customHeight="1">
      <c r="E70" s="298"/>
      <c r="F70" s="291"/>
      <c r="H70" s="298"/>
      <c r="K70" s="298"/>
      <c r="N70" s="298"/>
      <c r="Q70" s="298"/>
    </row>
    <row r="71" spans="5:17" s="268" customFormat="1" ht="20.100000000000001" customHeight="1">
      <c r="E71" s="298"/>
      <c r="F71" s="291"/>
      <c r="H71" s="298"/>
      <c r="K71" s="298"/>
      <c r="N71" s="298"/>
      <c r="Q71" s="298"/>
    </row>
    <row r="72" spans="5:17" s="268" customFormat="1" ht="20.100000000000001" customHeight="1">
      <c r="E72" s="298"/>
      <c r="F72" s="291"/>
      <c r="H72" s="298"/>
      <c r="K72" s="298"/>
      <c r="N72" s="298"/>
      <c r="Q72" s="298"/>
    </row>
    <row r="73" spans="5:17" s="268" customFormat="1" ht="20.100000000000001" customHeight="1">
      <c r="E73" s="298"/>
      <c r="F73" s="291"/>
      <c r="H73" s="298"/>
      <c r="K73" s="298"/>
      <c r="N73" s="298"/>
      <c r="Q73" s="298"/>
    </row>
    <row r="74" spans="5:17" s="268" customFormat="1" ht="20.100000000000001" customHeight="1">
      <c r="E74" s="298"/>
      <c r="F74" s="291"/>
      <c r="H74" s="298"/>
      <c r="K74" s="298"/>
      <c r="N74" s="298"/>
      <c r="Q74" s="298"/>
    </row>
    <row r="75" spans="5:17" s="268" customFormat="1" ht="20.100000000000001" customHeight="1">
      <c r="E75" s="298"/>
      <c r="F75" s="291"/>
      <c r="H75" s="298"/>
      <c r="K75" s="298"/>
      <c r="N75" s="298"/>
      <c r="Q75" s="298"/>
    </row>
    <row r="76" spans="5:17" s="268" customFormat="1" ht="20.100000000000001" customHeight="1">
      <c r="E76" s="298"/>
      <c r="F76" s="291"/>
      <c r="H76" s="298"/>
      <c r="K76" s="298"/>
      <c r="N76" s="298"/>
      <c r="Q76" s="298"/>
    </row>
    <row r="77" spans="5:17" s="268" customFormat="1" ht="20.100000000000001" customHeight="1">
      <c r="E77" s="298"/>
      <c r="F77" s="291"/>
      <c r="H77" s="298"/>
      <c r="K77" s="298"/>
      <c r="N77" s="298"/>
      <c r="Q77" s="298"/>
    </row>
    <row r="78" spans="5:17" s="268" customFormat="1" ht="20.100000000000001" customHeight="1">
      <c r="E78" s="298"/>
      <c r="F78" s="291"/>
      <c r="H78" s="298"/>
      <c r="K78" s="298"/>
      <c r="N78" s="298"/>
      <c r="Q78" s="298"/>
    </row>
    <row r="79" spans="5:17" s="268" customFormat="1" ht="20.100000000000001" customHeight="1">
      <c r="E79" s="298"/>
      <c r="F79" s="291"/>
      <c r="H79" s="298"/>
      <c r="K79" s="298"/>
      <c r="N79" s="298"/>
      <c r="Q79" s="298"/>
    </row>
    <row r="80" spans="5:17" s="268" customFormat="1" ht="20.100000000000001" customHeight="1">
      <c r="E80" s="298"/>
      <c r="F80" s="291"/>
      <c r="H80" s="298"/>
      <c r="K80" s="298"/>
      <c r="N80" s="298"/>
      <c r="Q80" s="298"/>
    </row>
    <row r="81" spans="5:17" s="268" customFormat="1" ht="20.100000000000001" customHeight="1">
      <c r="E81" s="298"/>
      <c r="F81" s="291"/>
      <c r="H81" s="298"/>
      <c r="K81" s="298"/>
      <c r="N81" s="298"/>
      <c r="Q81" s="298"/>
    </row>
    <row r="82" spans="5:17" s="268" customFormat="1" ht="20.100000000000001" customHeight="1">
      <c r="E82" s="298"/>
      <c r="F82" s="291"/>
      <c r="H82" s="298"/>
      <c r="K82" s="298"/>
      <c r="N82" s="298"/>
      <c r="Q82" s="298"/>
    </row>
    <row r="83" spans="5:17" s="268" customFormat="1" ht="20.100000000000001" customHeight="1">
      <c r="E83" s="298"/>
      <c r="F83" s="291"/>
      <c r="H83" s="298"/>
      <c r="K83" s="298"/>
      <c r="N83" s="298"/>
      <c r="Q83" s="298"/>
    </row>
    <row r="84" spans="5:17" s="268" customFormat="1" ht="20.100000000000001" customHeight="1">
      <c r="E84" s="298"/>
      <c r="F84" s="291"/>
      <c r="H84" s="298"/>
      <c r="K84" s="298"/>
      <c r="N84" s="298"/>
      <c r="Q84" s="298"/>
    </row>
    <row r="85" spans="5:17" s="268" customFormat="1" ht="20.100000000000001" customHeight="1">
      <c r="E85" s="298"/>
      <c r="F85" s="291"/>
      <c r="H85" s="298"/>
      <c r="K85" s="298"/>
      <c r="N85" s="298"/>
      <c r="Q85" s="298"/>
    </row>
    <row r="86" spans="5:17" s="268" customFormat="1" ht="20.100000000000001" customHeight="1">
      <c r="E86" s="298"/>
      <c r="F86" s="291"/>
      <c r="H86" s="298"/>
      <c r="K86" s="298"/>
      <c r="N86" s="298"/>
      <c r="Q86" s="298"/>
    </row>
    <row r="87" spans="5:17" s="268" customFormat="1" ht="20.100000000000001" customHeight="1">
      <c r="E87" s="298"/>
      <c r="F87" s="291"/>
      <c r="H87" s="298"/>
      <c r="K87" s="298"/>
      <c r="N87" s="298"/>
      <c r="Q87" s="298"/>
    </row>
    <row r="88" spans="5:17" s="268" customFormat="1" ht="20.100000000000001" customHeight="1">
      <c r="E88" s="298"/>
      <c r="F88" s="291"/>
      <c r="H88" s="298"/>
      <c r="K88" s="298"/>
      <c r="N88" s="298"/>
      <c r="Q88" s="298"/>
    </row>
    <row r="89" spans="5:17" s="268" customFormat="1" ht="20.100000000000001" customHeight="1">
      <c r="E89" s="298"/>
      <c r="F89" s="291"/>
      <c r="H89" s="298"/>
      <c r="K89" s="298"/>
      <c r="N89" s="298"/>
      <c r="Q89" s="298"/>
    </row>
    <row r="90" spans="5:17" s="268" customFormat="1" ht="20.100000000000001" customHeight="1">
      <c r="E90" s="298"/>
      <c r="F90" s="291"/>
      <c r="H90" s="298"/>
      <c r="K90" s="298"/>
      <c r="N90" s="298"/>
      <c r="Q90" s="298"/>
    </row>
    <row r="91" spans="5:17" s="268" customFormat="1" ht="20.100000000000001" customHeight="1">
      <c r="E91" s="298"/>
      <c r="F91" s="291"/>
      <c r="H91" s="298"/>
      <c r="K91" s="298"/>
      <c r="N91" s="298"/>
      <c r="Q91" s="298"/>
    </row>
    <row r="92" spans="5:17" s="268" customFormat="1" ht="20.100000000000001" customHeight="1">
      <c r="E92" s="298"/>
      <c r="F92" s="291"/>
      <c r="H92" s="298"/>
      <c r="K92" s="298"/>
      <c r="N92" s="298"/>
      <c r="Q92" s="298"/>
    </row>
    <row r="93" spans="5:17" s="268" customFormat="1" ht="20.100000000000001" customHeight="1">
      <c r="E93" s="298"/>
      <c r="F93" s="291"/>
      <c r="H93" s="298"/>
      <c r="K93" s="298"/>
      <c r="N93" s="298"/>
      <c r="Q93" s="298"/>
    </row>
    <row r="94" spans="5:17" s="268" customFormat="1" ht="20.100000000000001" customHeight="1">
      <c r="E94" s="298"/>
      <c r="F94" s="291"/>
      <c r="H94" s="298"/>
      <c r="K94" s="298"/>
      <c r="N94" s="298"/>
      <c r="Q94" s="298"/>
    </row>
    <row r="95" spans="5:17" s="268" customFormat="1" ht="20.100000000000001" customHeight="1">
      <c r="E95" s="298"/>
      <c r="F95" s="291"/>
      <c r="H95" s="298"/>
      <c r="K95" s="298"/>
      <c r="N95" s="298"/>
      <c r="Q95" s="298"/>
    </row>
    <row r="96" spans="5:17" s="268" customFormat="1" ht="20.100000000000001" customHeight="1">
      <c r="E96" s="298"/>
      <c r="F96" s="291"/>
      <c r="H96" s="298"/>
      <c r="K96" s="298"/>
      <c r="N96" s="298"/>
      <c r="Q96" s="298"/>
    </row>
    <row r="97" spans="5:17" s="268" customFormat="1" ht="20.100000000000001" customHeight="1">
      <c r="E97" s="298"/>
      <c r="F97" s="291"/>
      <c r="H97" s="298"/>
      <c r="K97" s="298"/>
      <c r="N97" s="298"/>
      <c r="Q97" s="298"/>
    </row>
    <row r="98" spans="5:17" s="268" customFormat="1" ht="20.100000000000001" customHeight="1">
      <c r="E98" s="298"/>
      <c r="F98" s="291"/>
      <c r="H98" s="298"/>
      <c r="K98" s="298"/>
      <c r="N98" s="298"/>
      <c r="Q98" s="298"/>
    </row>
    <row r="99" spans="5:17" s="268" customFormat="1" ht="20.100000000000001" customHeight="1">
      <c r="E99" s="298"/>
      <c r="F99" s="291"/>
      <c r="H99" s="298"/>
      <c r="K99" s="298"/>
      <c r="N99" s="298"/>
      <c r="Q99" s="298"/>
    </row>
    <row r="100" spans="5:17" s="268" customFormat="1" ht="20.100000000000001" customHeight="1">
      <c r="E100" s="298"/>
      <c r="F100" s="291"/>
      <c r="H100" s="298"/>
      <c r="K100" s="298"/>
      <c r="N100" s="298"/>
      <c r="Q100" s="298"/>
    </row>
    <row r="101" spans="5:17" s="268" customFormat="1" ht="20.100000000000001" customHeight="1">
      <c r="E101" s="298"/>
      <c r="F101" s="291"/>
      <c r="H101" s="298"/>
      <c r="K101" s="298"/>
      <c r="N101" s="298"/>
      <c r="Q101" s="298"/>
    </row>
    <row r="102" spans="5:17" s="268" customFormat="1" ht="20.100000000000001" customHeight="1">
      <c r="E102" s="298"/>
      <c r="F102" s="291"/>
      <c r="H102" s="298"/>
      <c r="K102" s="298"/>
      <c r="N102" s="298"/>
      <c r="Q102" s="298"/>
    </row>
    <row r="103" spans="5:17" s="268" customFormat="1" ht="20.100000000000001" customHeight="1">
      <c r="E103" s="298"/>
      <c r="F103" s="291"/>
      <c r="H103" s="298"/>
      <c r="K103" s="298"/>
      <c r="N103" s="298"/>
      <c r="Q103" s="298"/>
    </row>
    <row r="104" spans="5:17" s="268" customFormat="1" ht="20.100000000000001" customHeight="1">
      <c r="E104" s="298"/>
      <c r="F104" s="291"/>
      <c r="H104" s="298"/>
      <c r="K104" s="298"/>
      <c r="N104" s="298"/>
      <c r="Q104" s="298"/>
    </row>
    <row r="105" spans="5:17" s="268" customFormat="1" ht="20.100000000000001" customHeight="1">
      <c r="E105" s="298"/>
      <c r="F105" s="291"/>
      <c r="H105" s="298"/>
      <c r="K105" s="298"/>
      <c r="N105" s="298"/>
      <c r="Q105" s="298"/>
    </row>
    <row r="106" spans="5:17" s="268" customFormat="1" ht="20.100000000000001" customHeight="1">
      <c r="E106" s="298"/>
      <c r="F106" s="291"/>
      <c r="H106" s="298"/>
      <c r="K106" s="298"/>
      <c r="N106" s="298"/>
      <c r="Q106" s="298"/>
    </row>
    <row r="107" spans="5:17" s="268" customFormat="1" ht="20.100000000000001" customHeight="1">
      <c r="E107" s="298"/>
      <c r="F107" s="291"/>
      <c r="H107" s="298"/>
      <c r="K107" s="298"/>
      <c r="N107" s="298"/>
      <c r="Q107" s="298"/>
    </row>
    <row r="108" spans="5:17" s="268" customFormat="1" ht="20.100000000000001" customHeight="1">
      <c r="E108" s="298"/>
      <c r="F108" s="291"/>
      <c r="H108" s="298"/>
      <c r="K108" s="298"/>
      <c r="N108" s="298"/>
      <c r="Q108" s="298"/>
    </row>
    <row r="109" spans="5:17" s="268" customFormat="1" ht="20.100000000000001" customHeight="1">
      <c r="E109" s="298"/>
      <c r="F109" s="291"/>
      <c r="H109" s="298"/>
      <c r="K109" s="298"/>
      <c r="N109" s="298"/>
      <c r="Q109" s="298"/>
    </row>
    <row r="110" spans="5:17" s="268" customFormat="1" ht="20.100000000000001" customHeight="1">
      <c r="E110" s="298"/>
      <c r="F110" s="291"/>
      <c r="H110" s="298"/>
      <c r="K110" s="298"/>
      <c r="N110" s="298"/>
      <c r="Q110" s="298"/>
    </row>
    <row r="111" spans="5:17" s="268" customFormat="1" ht="20.100000000000001" customHeight="1">
      <c r="E111" s="298"/>
      <c r="F111" s="291"/>
      <c r="H111" s="298"/>
      <c r="K111" s="298"/>
      <c r="N111" s="298"/>
      <c r="Q111" s="298"/>
    </row>
    <row r="112" spans="5:17" s="268" customFormat="1" ht="20.100000000000001" customHeight="1">
      <c r="E112" s="298"/>
      <c r="F112" s="291"/>
      <c r="H112" s="298"/>
      <c r="K112" s="298"/>
      <c r="N112" s="298"/>
      <c r="Q112" s="298"/>
    </row>
    <row r="113" spans="5:17" s="268" customFormat="1" ht="20.100000000000001" customHeight="1">
      <c r="E113" s="298"/>
      <c r="F113" s="291"/>
      <c r="H113" s="298"/>
      <c r="K113" s="298"/>
      <c r="N113" s="298"/>
      <c r="Q113" s="298"/>
    </row>
    <row r="114" spans="5:17" s="268" customFormat="1" ht="20.100000000000001" customHeight="1">
      <c r="E114" s="298"/>
      <c r="F114" s="291"/>
      <c r="H114" s="298"/>
      <c r="K114" s="298"/>
      <c r="N114" s="298"/>
      <c r="Q114" s="298"/>
    </row>
    <row r="115" spans="5:17" ht="20.100000000000001" customHeight="1">
      <c r="F115" s="309"/>
    </row>
    <row r="116" spans="5:17" ht="20.100000000000001" customHeight="1">
      <c r="F116" s="309"/>
    </row>
    <row r="117" spans="5:17" ht="20.100000000000001" customHeight="1">
      <c r="F117" s="309"/>
    </row>
    <row r="118" spans="5:17" ht="20.100000000000001" customHeight="1">
      <c r="F118" s="309"/>
    </row>
    <row r="119" spans="5:17" ht="20.100000000000001" customHeight="1">
      <c r="F119" s="309"/>
    </row>
    <row r="120" spans="5:17" ht="20.100000000000001" customHeight="1">
      <c r="F120" s="309"/>
    </row>
    <row r="121" spans="5:17" ht="20.100000000000001" customHeight="1">
      <c r="F121" s="309"/>
    </row>
    <row r="122" spans="5:17" ht="20.100000000000001" customHeight="1">
      <c r="F122" s="309"/>
    </row>
    <row r="123" spans="5:17" ht="20.100000000000001" customHeight="1">
      <c r="F123" s="309"/>
    </row>
    <row r="124" spans="5:17" ht="20.100000000000001" customHeight="1">
      <c r="F124" s="309"/>
    </row>
    <row r="125" spans="5:17" ht="20.100000000000001" customHeight="1">
      <c r="F125" s="309"/>
    </row>
    <row r="126" spans="5:17" ht="20.100000000000001" customHeight="1">
      <c r="F126" s="309"/>
    </row>
    <row r="127" spans="5:17" ht="20.100000000000001" customHeight="1">
      <c r="F127" s="309"/>
    </row>
    <row r="128" spans="5:17" ht="20.100000000000001" customHeight="1">
      <c r="F128" s="309"/>
    </row>
    <row r="129" spans="6:6" ht="20.100000000000001" customHeight="1">
      <c r="F129" s="309"/>
    </row>
    <row r="130" spans="6:6" ht="20.100000000000001" customHeight="1">
      <c r="F130" s="309"/>
    </row>
    <row r="131" spans="6:6" ht="20.100000000000001" customHeight="1">
      <c r="F131" s="309"/>
    </row>
    <row r="132" spans="6:6" ht="20.100000000000001" customHeight="1">
      <c r="F132" s="309"/>
    </row>
    <row r="133" spans="6:6" ht="20.100000000000001" customHeight="1">
      <c r="F133" s="309"/>
    </row>
    <row r="134" spans="6:6" ht="20.100000000000001" customHeight="1">
      <c r="F134" s="309"/>
    </row>
    <row r="135" spans="6:6" ht="20.100000000000001" customHeight="1">
      <c r="F135" s="309"/>
    </row>
    <row r="136" spans="6:6" ht="20.100000000000001" customHeight="1">
      <c r="F136" s="309"/>
    </row>
    <row r="137" spans="6:6" ht="20.100000000000001" customHeight="1">
      <c r="F137" s="309"/>
    </row>
    <row r="138" spans="6:6" ht="20.100000000000001" customHeight="1">
      <c r="F138" s="309"/>
    </row>
    <row r="139" spans="6:6" ht="20.100000000000001" customHeight="1">
      <c r="F139" s="309"/>
    </row>
    <row r="140" spans="6:6" ht="20.100000000000001" customHeight="1">
      <c r="F140" s="309"/>
    </row>
    <row r="141" spans="6:6" ht="20.100000000000001" customHeight="1">
      <c r="F141" s="309"/>
    </row>
    <row r="142" spans="6:6" ht="20.100000000000001" customHeight="1">
      <c r="F142" s="309"/>
    </row>
    <row r="143" spans="6:6" ht="20.100000000000001" customHeight="1">
      <c r="F143" s="309"/>
    </row>
    <row r="144" spans="6:6" ht="20.100000000000001" customHeight="1">
      <c r="F144" s="309"/>
    </row>
    <row r="145" spans="6:6" ht="20.100000000000001" customHeight="1">
      <c r="F145" s="309"/>
    </row>
    <row r="146" spans="6:6" ht="20.100000000000001" customHeight="1">
      <c r="F146" s="309"/>
    </row>
    <row r="147" spans="6:6" ht="20.100000000000001" customHeight="1">
      <c r="F147" s="309"/>
    </row>
    <row r="148" spans="6:6" ht="20.100000000000001" customHeight="1">
      <c r="F148" s="309"/>
    </row>
    <row r="149" spans="6:6" ht="20.100000000000001" customHeight="1">
      <c r="F149" s="309"/>
    </row>
    <row r="150" spans="6:6" ht="20.100000000000001" customHeight="1">
      <c r="F150" s="309"/>
    </row>
    <row r="151" spans="6:6" ht="20.100000000000001" customHeight="1">
      <c r="F151" s="309"/>
    </row>
    <row r="152" spans="6:6" ht="20.100000000000001" customHeight="1">
      <c r="F152" s="309"/>
    </row>
    <row r="153" spans="6:6" ht="20.100000000000001" customHeight="1">
      <c r="F153" s="309"/>
    </row>
    <row r="154" spans="6:6" ht="20.100000000000001" customHeight="1">
      <c r="F154" s="309"/>
    </row>
    <row r="155" spans="6:6" ht="20.100000000000001" customHeight="1">
      <c r="F155" s="309"/>
    </row>
    <row r="156" spans="6:6" ht="20.100000000000001" customHeight="1">
      <c r="F156" s="309"/>
    </row>
    <row r="157" spans="6:6" ht="20.100000000000001" customHeight="1">
      <c r="F157" s="309"/>
    </row>
    <row r="158" spans="6:6" ht="20.100000000000001" customHeight="1">
      <c r="F158" s="309"/>
    </row>
    <row r="159" spans="6:6" ht="20.100000000000001" customHeight="1">
      <c r="F159" s="309"/>
    </row>
    <row r="160" spans="6:6" ht="20.100000000000001" customHeight="1">
      <c r="F160" s="309"/>
    </row>
    <row r="161" spans="6:6" ht="20.100000000000001" customHeight="1">
      <c r="F161" s="309"/>
    </row>
    <row r="162" spans="6:6" ht="20.100000000000001" customHeight="1">
      <c r="F162" s="309"/>
    </row>
    <row r="163" spans="6:6" ht="20.100000000000001" customHeight="1">
      <c r="F163" s="309"/>
    </row>
    <row r="164" spans="6:6" ht="20.100000000000001" customHeight="1">
      <c r="F164" s="309"/>
    </row>
    <row r="165" spans="6:6" ht="20.100000000000001" customHeight="1">
      <c r="F165" s="309"/>
    </row>
    <row r="166" spans="6:6" ht="20.100000000000001" customHeight="1">
      <c r="F166" s="309"/>
    </row>
    <row r="167" spans="6:6" ht="20.100000000000001" customHeight="1">
      <c r="F167" s="309"/>
    </row>
    <row r="168" spans="6:6" ht="20.100000000000001" customHeight="1">
      <c r="F168" s="309"/>
    </row>
    <row r="169" spans="6:6" ht="20.100000000000001" customHeight="1">
      <c r="F169" s="309"/>
    </row>
    <row r="170" spans="6:6" ht="20.100000000000001" customHeight="1">
      <c r="F170" s="309"/>
    </row>
    <row r="171" spans="6:6" ht="20.100000000000001" customHeight="1">
      <c r="F171" s="309"/>
    </row>
    <row r="172" spans="6:6" ht="20.100000000000001" customHeight="1">
      <c r="F172" s="309"/>
    </row>
    <row r="173" spans="6:6" ht="20.100000000000001" customHeight="1">
      <c r="F173" s="309"/>
    </row>
    <row r="174" spans="6:6" ht="20.100000000000001" customHeight="1">
      <c r="F174" s="309"/>
    </row>
    <row r="175" spans="6:6" ht="20.100000000000001" customHeight="1">
      <c r="F175" s="309"/>
    </row>
    <row r="176" spans="6:6" ht="20.100000000000001" customHeight="1">
      <c r="F176" s="309"/>
    </row>
    <row r="177" spans="6:6" ht="20.100000000000001" customHeight="1">
      <c r="F177" s="309"/>
    </row>
    <row r="178" spans="6:6" ht="20.100000000000001" customHeight="1">
      <c r="F178" s="309"/>
    </row>
    <row r="179" spans="6:6" ht="20.100000000000001" customHeight="1">
      <c r="F179" s="309"/>
    </row>
    <row r="180" spans="6:6" ht="20.100000000000001" customHeight="1">
      <c r="F180" s="309"/>
    </row>
    <row r="181" spans="6:6" ht="20.100000000000001" customHeight="1">
      <c r="F181" s="309"/>
    </row>
    <row r="182" spans="6:6" ht="20.100000000000001" customHeight="1">
      <c r="F182" s="309"/>
    </row>
    <row r="183" spans="6:6" ht="20.100000000000001" customHeight="1">
      <c r="F183" s="309"/>
    </row>
    <row r="184" spans="6:6" ht="20.100000000000001" customHeight="1">
      <c r="F184" s="309"/>
    </row>
    <row r="185" spans="6:6" ht="20.100000000000001" customHeight="1">
      <c r="F185" s="309"/>
    </row>
    <row r="186" spans="6:6" ht="20.100000000000001" customHeight="1">
      <c r="F186" s="309"/>
    </row>
    <row r="187" spans="6:6" ht="20.100000000000001" customHeight="1">
      <c r="F187" s="309"/>
    </row>
    <row r="188" spans="6:6" ht="20.100000000000001" customHeight="1">
      <c r="F188" s="309"/>
    </row>
    <row r="189" spans="6:6" ht="20.100000000000001" customHeight="1">
      <c r="F189" s="309"/>
    </row>
    <row r="190" spans="6:6" ht="20.100000000000001" customHeight="1">
      <c r="F190" s="309"/>
    </row>
    <row r="191" spans="6:6" ht="20.100000000000001" customHeight="1">
      <c r="F191" s="309"/>
    </row>
    <row r="192" spans="6:6" ht="20.100000000000001" customHeight="1">
      <c r="F192" s="309"/>
    </row>
    <row r="193" spans="6:6" ht="20.100000000000001" customHeight="1">
      <c r="F193" s="309"/>
    </row>
    <row r="194" spans="6:6" ht="20.100000000000001" customHeight="1">
      <c r="F194" s="309"/>
    </row>
    <row r="195" spans="6:6" ht="20.100000000000001" customHeight="1">
      <c r="F195" s="309"/>
    </row>
    <row r="196" spans="6:6" ht="20.100000000000001" customHeight="1">
      <c r="F196" s="309"/>
    </row>
    <row r="197" spans="6:6" ht="20.100000000000001" customHeight="1">
      <c r="F197" s="309"/>
    </row>
    <row r="198" spans="6:6" ht="20.100000000000001" customHeight="1">
      <c r="F198" s="309"/>
    </row>
    <row r="199" spans="6:6" ht="20.100000000000001" customHeight="1">
      <c r="F199" s="309"/>
    </row>
    <row r="200" spans="6:6" ht="20.100000000000001" customHeight="1">
      <c r="F200" s="309"/>
    </row>
    <row r="201" spans="6:6" ht="20.100000000000001" customHeight="1">
      <c r="F201" s="309"/>
    </row>
    <row r="202" spans="6:6" ht="20.100000000000001" customHeight="1">
      <c r="F202" s="309"/>
    </row>
    <row r="203" spans="6:6" ht="20.100000000000001" customHeight="1">
      <c r="F203" s="309"/>
    </row>
    <row r="204" spans="6:6" ht="20.100000000000001" customHeight="1">
      <c r="F204" s="309"/>
    </row>
    <row r="205" spans="6:6" ht="20.100000000000001" customHeight="1">
      <c r="F205" s="309"/>
    </row>
    <row r="206" spans="6:6" ht="20.100000000000001" customHeight="1">
      <c r="F206" s="309"/>
    </row>
    <row r="207" spans="6:6" ht="20.100000000000001" customHeight="1">
      <c r="F207" s="309"/>
    </row>
  </sheetData>
  <mergeCells count="8">
    <mergeCell ref="T3:V4"/>
    <mergeCell ref="K3:M3"/>
    <mergeCell ref="A3:A4"/>
    <mergeCell ref="B3:D3"/>
    <mergeCell ref="E3:G3"/>
    <mergeCell ref="H3:J3"/>
    <mergeCell ref="N3:P3"/>
    <mergeCell ref="Q3:S3"/>
  </mergeCells>
  <phoneticPr fontId="5" type="noConversion"/>
  <printOptions horizontalCentered="1"/>
  <pageMargins left="0.78740157480314965" right="0.78740157480314965" top="0.98425196850393704" bottom="0.98425196850393704" header="0.51181102362204722" footer="0.51181102362204722"/>
  <pageSetup paperSize="9" scale="5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tabColor rgb="FFFF0000"/>
  </sheetPr>
  <dimension ref="A1:T114"/>
  <sheetViews>
    <sheetView view="pageBreakPreview" zoomScaleNormal="80" zoomScaleSheetLayoutView="100" workbookViewId="0">
      <pane xSplit="1" ySplit="4" topLeftCell="B5" activePane="bottomRight" state="frozen"/>
      <selection activeCell="E21" sqref="E21"/>
      <selection pane="topRight" activeCell="E21" sqref="E21"/>
      <selection pane="bottomLeft" activeCell="E21" sqref="E21"/>
      <selection pane="bottomRight" activeCell="E21" sqref="E21"/>
    </sheetView>
  </sheetViews>
  <sheetFormatPr defaultColWidth="8.5546875" defaultRowHeight="20.100000000000001" customHeight="1"/>
  <cols>
    <col min="1" max="1" width="26.44140625" style="300" customWidth="1"/>
    <col min="2" max="2" width="12.77734375" style="299" customWidth="1"/>
    <col min="3" max="4" width="12.77734375" style="300" customWidth="1"/>
    <col min="5" max="5" width="12.77734375" style="299" customWidth="1"/>
    <col min="6" max="7" width="12.77734375" style="300" customWidth="1"/>
    <col min="8" max="8" width="12.77734375" style="299" customWidth="1"/>
    <col min="9" max="10" width="12.77734375" style="300" customWidth="1"/>
    <col min="11" max="11" width="12.77734375" style="299" customWidth="1"/>
    <col min="12" max="13" width="12.77734375" style="300" customWidth="1"/>
    <col min="14" max="16" width="24.77734375" style="300" customWidth="1"/>
    <col min="17" max="18" width="8.5546875" style="300"/>
    <col min="19" max="20" width="9.33203125" style="300" bestFit="1" customWidth="1"/>
    <col min="21" max="16384" width="8.5546875" style="300"/>
  </cols>
  <sheetData>
    <row r="1" spans="1:20" s="255" customFormat="1" ht="20.100000000000001" customHeight="1"/>
    <row r="2" spans="1:20" s="257" customFormat="1" ht="20.100000000000001" customHeight="1">
      <c r="A2" s="256" t="s">
        <v>28</v>
      </c>
      <c r="I2" s="258"/>
      <c r="J2" s="259"/>
      <c r="M2" s="259"/>
      <c r="O2" s="258"/>
      <c r="P2" s="259" t="s">
        <v>715</v>
      </c>
    </row>
    <row r="3" spans="1:20" s="260" customFormat="1" ht="27.95" customHeight="1">
      <c r="A3" s="584" t="s">
        <v>139</v>
      </c>
      <c r="B3" s="519" t="s">
        <v>140</v>
      </c>
      <c r="C3" s="520"/>
      <c r="D3" s="521"/>
      <c r="E3" s="522" t="s">
        <v>115</v>
      </c>
      <c r="F3" s="520"/>
      <c r="G3" s="521"/>
      <c r="H3" s="522" t="s">
        <v>116</v>
      </c>
      <c r="I3" s="520"/>
      <c r="J3" s="521"/>
      <c r="K3" s="522" t="s">
        <v>117</v>
      </c>
      <c r="L3" s="520"/>
      <c r="M3" s="521"/>
      <c r="N3" s="575" t="s">
        <v>142</v>
      </c>
      <c r="O3" s="576"/>
      <c r="P3" s="577"/>
    </row>
    <row r="4" spans="1:20" s="260" customFormat="1" ht="27.95" customHeight="1">
      <c r="A4" s="585"/>
      <c r="B4" s="261" t="s">
        <v>338</v>
      </c>
      <c r="C4" s="261" t="s">
        <v>141</v>
      </c>
      <c r="D4" s="261" t="s">
        <v>339</v>
      </c>
      <c r="E4" s="261" t="s">
        <v>340</v>
      </c>
      <c r="F4" s="261" t="s">
        <v>341</v>
      </c>
      <c r="G4" s="261" t="s">
        <v>342</v>
      </c>
      <c r="H4" s="261" t="s">
        <v>340</v>
      </c>
      <c r="I4" s="261" t="s">
        <v>341</v>
      </c>
      <c r="J4" s="261" t="s">
        <v>342</v>
      </c>
      <c r="K4" s="261" t="s">
        <v>340</v>
      </c>
      <c r="L4" s="261" t="s">
        <v>341</v>
      </c>
      <c r="M4" s="261" t="s">
        <v>342</v>
      </c>
      <c r="N4" s="578"/>
      <c r="O4" s="579"/>
      <c r="P4" s="580"/>
    </row>
    <row r="5" spans="1:20" s="268" customFormat="1" ht="27.95" customHeight="1">
      <c r="A5" s="262" t="s">
        <v>29</v>
      </c>
      <c r="B5" s="263">
        <v>264247.76225466601</v>
      </c>
      <c r="C5" s="264">
        <f>IF(B5&gt;0,TRUNC((B5/B$44)*100000+0.5)/100000," ")</f>
        <v>0.36981000000000003</v>
      </c>
      <c r="D5" s="264"/>
      <c r="E5" s="263">
        <v>468644.87893296435</v>
      </c>
      <c r="F5" s="264">
        <f>IF(E5&gt;0,TRUNC((E5/E$44)*100000+0.5)/100000," ")</f>
        <v>0.28766000000000003</v>
      </c>
      <c r="G5" s="264"/>
      <c r="H5" s="263">
        <v>1784699.0323758153</v>
      </c>
      <c r="I5" s="264">
        <f>IF(H5&gt;0,TRUNC((H5/H$44)*100000+0.5)/100000," ")</f>
        <v>0.21973000000000001</v>
      </c>
      <c r="J5" s="264"/>
      <c r="K5" s="263">
        <v>4457154.6840089681</v>
      </c>
      <c r="L5" s="264">
        <f>IF(K5&gt;0,TRUNC((K5/K$44)*100000+0.5)/100000," ")</f>
        <v>0.19092000000000001</v>
      </c>
      <c r="M5" s="264"/>
      <c r="N5" s="265"/>
      <c r="O5" s="266"/>
      <c r="P5" s="267"/>
      <c r="T5" s="268">
        <f>+K5/1000</f>
        <v>4457.1546840089677</v>
      </c>
    </row>
    <row r="6" spans="1:20" s="268" customFormat="1" ht="27.95" customHeight="1">
      <c r="A6" s="269"/>
      <c r="B6" s="263"/>
      <c r="C6" s="264"/>
      <c r="D6" s="264"/>
      <c r="E6" s="263"/>
      <c r="F6" s="264"/>
      <c r="G6" s="264"/>
      <c r="H6" s="263"/>
      <c r="I6" s="264"/>
      <c r="J6" s="264"/>
      <c r="K6" s="263"/>
      <c r="L6" s="264"/>
      <c r="M6" s="264"/>
      <c r="N6" s="270"/>
      <c r="O6" s="266"/>
      <c r="P6" s="267"/>
      <c r="T6" s="268">
        <f t="shared" ref="T6:T44" si="0">+K6/1000</f>
        <v>0</v>
      </c>
    </row>
    <row r="7" spans="1:20" s="268" customFormat="1" ht="27.95" customHeight="1">
      <c r="A7" s="271" t="s">
        <v>30</v>
      </c>
      <c r="B7" s="263">
        <f>+B8+B9</f>
        <v>103970.7453678782</v>
      </c>
      <c r="C7" s="264">
        <f>IF(B7&gt;0,TRUNC((B7/B$44)*100000+0.5)/100000," ")</f>
        <v>0.14551</v>
      </c>
      <c r="D7" s="264"/>
      <c r="E7" s="263">
        <f>+E8+E9</f>
        <v>224009.15223708487</v>
      </c>
      <c r="F7" s="264">
        <f>IF(E7&gt;0,TRUNC((E7/E$44)*100000+0.5)/100000," ")</f>
        <v>0.13750000000000001</v>
      </c>
      <c r="G7" s="264"/>
      <c r="H7" s="263">
        <f>+H8+H9</f>
        <v>537003.97792072245</v>
      </c>
      <c r="I7" s="264">
        <f>IF(H7&gt;0,TRUNC((H7/H$44)*100000+0.5)/100000," ")</f>
        <v>6.6119999999999998E-2</v>
      </c>
      <c r="J7" s="264"/>
      <c r="K7" s="263">
        <f>+K8+K9</f>
        <v>1410419.0131390134</v>
      </c>
      <c r="L7" s="264">
        <f>IF(K7&gt;0,TRUNC((K7/K$44)*100000+0.5)/100000," ")</f>
        <v>6.0420000000000001E-2</v>
      </c>
      <c r="M7" s="264"/>
      <c r="N7" s="270"/>
      <c r="O7" s="266"/>
      <c r="P7" s="267"/>
      <c r="T7" s="268">
        <f t="shared" si="0"/>
        <v>1410.4190131390135</v>
      </c>
    </row>
    <row r="8" spans="1:20" s="268" customFormat="1" ht="27.95" customHeight="1">
      <c r="A8" s="272" t="s">
        <v>614</v>
      </c>
      <c r="B8" s="263">
        <v>80597.902449165034</v>
      </c>
      <c r="C8" s="264">
        <f>IF(B8&gt;0,TRUNC((B8/B$44)*100000+0.5)/100000," ")</f>
        <v>0.1128</v>
      </c>
      <c r="D8" s="273"/>
      <c r="E8" s="263">
        <v>166457.32207595324</v>
      </c>
      <c r="F8" s="264">
        <f>IF(E8&gt;0,TRUNC((E8/E$44)*100000+0.5)/100000," ")</f>
        <v>0.10217</v>
      </c>
      <c r="G8" s="273"/>
      <c r="H8" s="263">
        <v>366944.99955644755</v>
      </c>
      <c r="I8" s="264">
        <f>IF(H8&gt;0,TRUNC((H8/H$44)*100000+0.5)/100000," ")</f>
        <v>4.5179999999999998E-2</v>
      </c>
      <c r="J8" s="273"/>
      <c r="K8" s="263">
        <v>909922.28112780268</v>
      </c>
      <c r="L8" s="264">
        <f>IF(K8&gt;0,TRUNC((K8/K$44)*100000+0.5)/100000," ")</f>
        <v>3.8980000000000001E-2</v>
      </c>
      <c r="M8" s="273"/>
      <c r="N8" s="270"/>
      <c r="O8" s="266"/>
      <c r="P8" s="267"/>
      <c r="T8" s="268">
        <f t="shared" si="0"/>
        <v>909.92228112780265</v>
      </c>
    </row>
    <row r="9" spans="1:20" s="268" customFormat="1" ht="27.95" customHeight="1">
      <c r="A9" s="272" t="s">
        <v>615</v>
      </c>
      <c r="B9" s="263">
        <v>23372.842918713162</v>
      </c>
      <c r="C9" s="264">
        <f>IF(B9&gt;0,TRUNC((B9/B$44)*100000+0.5)/100000," ")</f>
        <v>3.2710000000000003E-2</v>
      </c>
      <c r="D9" s="273"/>
      <c r="E9" s="263">
        <v>57551.830161131613</v>
      </c>
      <c r="F9" s="264">
        <f>IF(E9&gt;0,TRUNC((E9/E$44)*100000+0.5)/100000," ")</f>
        <v>3.533E-2</v>
      </c>
      <c r="G9" s="273"/>
      <c r="H9" s="263">
        <v>170058.97836427495</v>
      </c>
      <c r="I9" s="264">
        <f>IF(H9&gt;0,TRUNC((H9/H$44)*100000+0.5)/100000," ")</f>
        <v>2.094E-2</v>
      </c>
      <c r="J9" s="273"/>
      <c r="K9" s="263">
        <v>500496.73201121076</v>
      </c>
      <c r="L9" s="264">
        <f>IF(K9&gt;0,TRUNC((K9/K$44)*100000+0.5)/100000," ")</f>
        <v>2.1440000000000001E-2</v>
      </c>
      <c r="M9" s="273"/>
      <c r="N9" s="270"/>
      <c r="O9" s="266"/>
      <c r="P9" s="267"/>
      <c r="T9" s="268">
        <f t="shared" si="0"/>
        <v>500.49673201121078</v>
      </c>
    </row>
    <row r="10" spans="1:20" s="268" customFormat="1" ht="27.95" customHeight="1">
      <c r="A10" s="271" t="s">
        <v>616</v>
      </c>
      <c r="B10" s="263">
        <f>+B7+B5</f>
        <v>368218.50762254419</v>
      </c>
      <c r="C10" s="264">
        <f>IF(B10&gt;0,TRUNC((B10/B$44)*100000+0.5)/100000," ")</f>
        <v>0.51532</v>
      </c>
      <c r="D10" s="275">
        <v>1</v>
      </c>
      <c r="E10" s="263">
        <f>+E7+E5</f>
        <v>692654.03117004922</v>
      </c>
      <c r="F10" s="264">
        <f>IF(E10&gt;0,TRUNC((E10/E$44)*100000+0.5)/100000," ")</f>
        <v>0.42515999999999998</v>
      </c>
      <c r="G10" s="275">
        <v>1</v>
      </c>
      <c r="H10" s="263">
        <f>+H7+H5</f>
        <v>2321703.0102965375</v>
      </c>
      <c r="I10" s="264">
        <f>IF(H10&gt;0,TRUNC((H10/H$44)*100000+0.5)/100000," ")</f>
        <v>0.28584999999999999</v>
      </c>
      <c r="J10" s="275">
        <v>1</v>
      </c>
      <c r="K10" s="263">
        <f>+K7+K5</f>
        <v>5867573.6971479813</v>
      </c>
      <c r="L10" s="264">
        <f>IF(K10&gt;0,TRUNC((K10/K$44)*100000+0.5)/100000," ")</f>
        <v>0.25134000000000001</v>
      </c>
      <c r="M10" s="275">
        <v>1</v>
      </c>
      <c r="N10" s="276"/>
      <c r="O10" s="266"/>
      <c r="P10" s="277"/>
      <c r="T10" s="268">
        <f t="shared" si="0"/>
        <v>5867.573697147981</v>
      </c>
    </row>
    <row r="11" spans="1:20" s="268" customFormat="1" ht="27.95" customHeight="1">
      <c r="A11" s="269"/>
      <c r="B11" s="263"/>
      <c r="C11" s="264"/>
      <c r="D11" s="278"/>
      <c r="E11" s="263"/>
      <c r="F11" s="264"/>
      <c r="G11" s="278"/>
      <c r="H11" s="263"/>
      <c r="I11" s="264"/>
      <c r="J11" s="278"/>
      <c r="K11" s="263"/>
      <c r="L11" s="264"/>
      <c r="M11" s="278"/>
      <c r="N11" s="265"/>
      <c r="O11" s="266"/>
      <c r="P11" s="279"/>
      <c r="T11" s="268">
        <f t="shared" si="0"/>
        <v>0</v>
      </c>
    </row>
    <row r="12" spans="1:20" s="268" customFormat="1" ht="27.95" customHeight="1">
      <c r="A12" s="271" t="s">
        <v>31</v>
      </c>
      <c r="B12" s="263">
        <v>271735.68662942044</v>
      </c>
      <c r="C12" s="264">
        <f>IF(B12&gt;0,TRUNC((B12/B$44)*100000+0.5)/100000," ")</f>
        <v>0.38029000000000002</v>
      </c>
      <c r="D12" s="278"/>
      <c r="E12" s="263">
        <v>752572.17186746618</v>
      </c>
      <c r="F12" s="264">
        <f>IF(E12&gt;0,TRUNC((E12/E$44)*100000+0.5)/100000," ")</f>
        <v>0.46193000000000001</v>
      </c>
      <c r="G12" s="278"/>
      <c r="H12" s="263">
        <v>4944022.2006869037</v>
      </c>
      <c r="I12" s="264">
        <f>IF(H12&gt;0,TRUNC((H12/H$44)*100000+0.5)/100000," ")</f>
        <v>0.60870999999999997</v>
      </c>
      <c r="J12" s="278"/>
      <c r="K12" s="263">
        <v>14266271.463246638</v>
      </c>
      <c r="L12" s="264">
        <f>IF(K12&gt;0,TRUNC((K12/K$44)*100000+0.5)/100000," ")</f>
        <v>0.61109999999999998</v>
      </c>
      <c r="M12" s="278"/>
      <c r="N12" s="265"/>
      <c r="O12" s="266"/>
      <c r="P12" s="279"/>
      <c r="T12" s="268">
        <f t="shared" si="0"/>
        <v>14266.271463246638</v>
      </c>
    </row>
    <row r="13" spans="1:20" s="268" customFormat="1" ht="27.95" customHeight="1">
      <c r="A13" s="269"/>
      <c r="B13" s="263"/>
      <c r="C13" s="264"/>
      <c r="D13" s="278"/>
      <c r="E13" s="263"/>
      <c r="F13" s="264"/>
      <c r="G13" s="278"/>
      <c r="H13" s="263"/>
      <c r="I13" s="264"/>
      <c r="J13" s="278"/>
      <c r="K13" s="263"/>
      <c r="L13" s="264"/>
      <c r="M13" s="278"/>
      <c r="N13" s="270"/>
      <c r="O13" s="266"/>
      <c r="P13" s="279"/>
      <c r="T13" s="268">
        <f t="shared" si="0"/>
        <v>0</v>
      </c>
    </row>
    <row r="14" spans="1:20" s="268" customFormat="1" ht="27.95" customHeight="1">
      <c r="A14" s="271" t="s">
        <v>32</v>
      </c>
      <c r="B14" s="263">
        <f>SUM(B15:B43)</f>
        <v>74592.075311394889</v>
      </c>
      <c r="C14" s="264">
        <f t="shared" ref="C14:C44" si="1">IF(B14&gt;0,TRUNC((B14/B$44)*100000+0.5)/100000," ")</f>
        <v>0.10439</v>
      </c>
      <c r="D14" s="278"/>
      <c r="E14" s="263">
        <f>SUM(E15:E43)</f>
        <v>183952.74715252151</v>
      </c>
      <c r="F14" s="264">
        <f t="shared" ref="F14:F44" si="2">IF(E14&gt;0,TRUNC((E14/E$44)*100000+0.5)/100000," ")</f>
        <v>0.11291</v>
      </c>
      <c r="G14" s="278"/>
      <c r="H14" s="263">
        <f>SUM(H15:H43)</f>
        <v>856429.90494129481</v>
      </c>
      <c r="I14" s="264">
        <f t="shared" ref="I14:I44" si="3">IF(H14&gt;0,TRUNC((H14/H$44)*100000+0.5)/100000," ")</f>
        <v>0.10544000000000001</v>
      </c>
      <c r="J14" s="278"/>
      <c r="K14" s="263">
        <f>SUM(K15:K43)</f>
        <v>3211549.8857085197</v>
      </c>
      <c r="L14" s="264">
        <f t="shared" ref="L14:L44" si="4">IF(K14&gt;0,TRUNC((K14/K$44)*100000+0.5)/100000," ")</f>
        <v>0.13757</v>
      </c>
      <c r="M14" s="278"/>
      <c r="N14" s="265"/>
      <c r="O14" s="266"/>
      <c r="P14" s="279"/>
      <c r="T14" s="268">
        <f t="shared" si="0"/>
        <v>3211.5498857085199</v>
      </c>
    </row>
    <row r="15" spans="1:20" s="268" customFormat="1" ht="27.95" customHeight="1">
      <c r="A15" s="280" t="s">
        <v>8</v>
      </c>
      <c r="B15" s="263">
        <v>413.1285429764244</v>
      </c>
      <c r="C15" s="264">
        <f t="shared" si="1"/>
        <v>5.8E-4</v>
      </c>
      <c r="D15" s="278"/>
      <c r="E15" s="263">
        <v>1422.1445753382534</v>
      </c>
      <c r="F15" s="264">
        <f t="shared" si="2"/>
        <v>8.7000000000000001E-4</v>
      </c>
      <c r="G15" s="278"/>
      <c r="H15" s="263">
        <v>8465.8031008529852</v>
      </c>
      <c r="I15" s="264">
        <f t="shared" si="3"/>
        <v>1.0399999999999999E-3</v>
      </c>
      <c r="J15" s="278"/>
      <c r="K15" s="263">
        <v>17454.468217488789</v>
      </c>
      <c r="L15" s="264">
        <f t="shared" si="4"/>
        <v>7.5000000000000002E-4</v>
      </c>
      <c r="M15" s="278"/>
      <c r="N15" s="265"/>
      <c r="O15" s="266"/>
      <c r="P15" s="279"/>
      <c r="T15" s="268">
        <f t="shared" si="0"/>
        <v>17.454468217488788</v>
      </c>
    </row>
    <row r="16" spans="1:20" s="268" customFormat="1" ht="27.95" customHeight="1">
      <c r="A16" s="281" t="s">
        <v>660</v>
      </c>
      <c r="B16" s="263">
        <v>559.8168300589391</v>
      </c>
      <c r="C16" s="264">
        <f t="shared" si="1"/>
        <v>7.7999999999999999E-4</v>
      </c>
      <c r="D16" s="282">
        <f>TRUNC((B16/B$10)*100000+0.5)/100000</f>
        <v>1.5200000000000001E-3</v>
      </c>
      <c r="E16" s="263">
        <v>1151.4141073185731</v>
      </c>
      <c r="F16" s="264">
        <f t="shared" si="2"/>
        <v>7.1000000000000002E-4</v>
      </c>
      <c r="G16" s="278">
        <f>TRUNC((E16/E$10)*100000+0.5)/100000</f>
        <v>1.66E-3</v>
      </c>
      <c r="H16" s="263">
        <v>14959.061138484696</v>
      </c>
      <c r="I16" s="264">
        <f t="shared" si="3"/>
        <v>1.8400000000000001E-3</v>
      </c>
      <c r="J16" s="278">
        <f>TRUNC((H16/H$10)*100000+0.5)/100000</f>
        <v>6.4400000000000004E-3</v>
      </c>
      <c r="K16" s="263">
        <v>57171.949168161438</v>
      </c>
      <c r="L16" s="264">
        <f t="shared" si="4"/>
        <v>2.4499999999999999E-3</v>
      </c>
      <c r="M16" s="278">
        <f>TRUNC((K16/K$10)*100000+0.5)/100000</f>
        <v>9.7400000000000004E-3</v>
      </c>
      <c r="N16" s="265"/>
      <c r="O16" s="266"/>
      <c r="P16" s="283"/>
      <c r="T16" s="268">
        <f t="shared" si="0"/>
        <v>57.17194916816144</v>
      </c>
    </row>
    <row r="17" spans="1:20" s="268" customFormat="1" ht="27.95" customHeight="1">
      <c r="A17" s="280" t="s">
        <v>661</v>
      </c>
      <c r="B17" s="263">
        <v>2656.9719248526526</v>
      </c>
      <c r="C17" s="264">
        <f t="shared" si="1"/>
        <v>3.7200000000000002E-3</v>
      </c>
      <c r="D17" s="284" t="s">
        <v>9</v>
      </c>
      <c r="E17" s="263">
        <v>5786.7324664821654</v>
      </c>
      <c r="F17" s="264">
        <f t="shared" si="2"/>
        <v>3.5500000000000002E-3</v>
      </c>
      <c r="G17" s="284" t="s">
        <v>9</v>
      </c>
      <c r="H17" s="263">
        <v>12772.351184646262</v>
      </c>
      <c r="I17" s="264">
        <f t="shared" si="3"/>
        <v>1.57E-3</v>
      </c>
      <c r="J17" s="284" t="s">
        <v>9</v>
      </c>
      <c r="K17" s="263">
        <v>51438.427905829594</v>
      </c>
      <c r="L17" s="264">
        <f t="shared" si="4"/>
        <v>2.2000000000000001E-3</v>
      </c>
      <c r="M17" s="284" t="s">
        <v>9</v>
      </c>
      <c r="N17" s="265"/>
      <c r="O17" s="266"/>
      <c r="P17" s="283"/>
      <c r="T17" s="268">
        <f t="shared" si="0"/>
        <v>51.438427905829592</v>
      </c>
    </row>
    <row r="18" spans="1:20" s="268" customFormat="1" ht="27.95" customHeight="1">
      <c r="A18" s="280" t="s">
        <v>662</v>
      </c>
      <c r="B18" s="263">
        <v>23904.199994842827</v>
      </c>
      <c r="C18" s="264">
        <f t="shared" si="1"/>
        <v>3.3450000000000001E-2</v>
      </c>
      <c r="D18" s="278"/>
      <c r="E18" s="263">
        <v>59821.99570756458</v>
      </c>
      <c r="F18" s="264">
        <f t="shared" si="2"/>
        <v>3.6720000000000003E-2</v>
      </c>
      <c r="G18" s="278"/>
      <c r="H18" s="263">
        <v>146488.9000286001</v>
      </c>
      <c r="I18" s="264">
        <f t="shared" si="3"/>
        <v>1.804E-2</v>
      </c>
      <c r="J18" s="278"/>
      <c r="K18" s="263">
        <v>509273.62547982059</v>
      </c>
      <c r="L18" s="264">
        <f t="shared" si="4"/>
        <v>2.181E-2</v>
      </c>
      <c r="M18" s="278"/>
      <c r="N18" s="265"/>
      <c r="O18" s="266"/>
      <c r="P18" s="279"/>
      <c r="T18" s="268">
        <f t="shared" si="0"/>
        <v>509.27362547982057</v>
      </c>
    </row>
    <row r="19" spans="1:20" s="268" customFormat="1" ht="27.95" customHeight="1">
      <c r="A19" s="280" t="s">
        <v>663</v>
      </c>
      <c r="B19" s="263">
        <v>31.769372298624756</v>
      </c>
      <c r="C19" s="264">
        <f t="shared" si="1"/>
        <v>4.0000000000000003E-5</v>
      </c>
      <c r="D19" s="278"/>
      <c r="E19" s="263">
        <v>49.054094710947112</v>
      </c>
      <c r="F19" s="264">
        <f t="shared" si="2"/>
        <v>3.0000000000000001E-5</v>
      </c>
      <c r="G19" s="278"/>
      <c r="H19" s="263">
        <v>102.87170396387356</v>
      </c>
      <c r="I19" s="264">
        <f t="shared" si="3"/>
        <v>1.0000000000000001E-5</v>
      </c>
      <c r="J19" s="278"/>
      <c r="K19" s="263">
        <v>0</v>
      </c>
      <c r="L19" s="264" t="str">
        <f t="shared" si="4"/>
        <v xml:space="preserve"> </v>
      </c>
      <c r="M19" s="278"/>
      <c r="N19" s="265"/>
      <c r="O19" s="266"/>
      <c r="P19" s="279"/>
      <c r="T19" s="268">
        <f t="shared" si="0"/>
        <v>0</v>
      </c>
    </row>
    <row r="20" spans="1:20" s="268" customFormat="1" ht="27.95" customHeight="1">
      <c r="A20" s="280" t="s">
        <v>664</v>
      </c>
      <c r="B20" s="263">
        <v>25.852396611001964</v>
      </c>
      <c r="C20" s="264">
        <f t="shared" si="1"/>
        <v>4.0000000000000003E-5</v>
      </c>
      <c r="D20" s="278"/>
      <c r="E20" s="263">
        <v>123.31816482164821</v>
      </c>
      <c r="F20" s="264">
        <f t="shared" si="2"/>
        <v>8.0000000000000007E-5</v>
      </c>
      <c r="G20" s="278"/>
      <c r="H20" s="263">
        <v>71.332856999498233</v>
      </c>
      <c r="I20" s="264">
        <f t="shared" si="3"/>
        <v>1.0000000000000001E-5</v>
      </c>
      <c r="J20" s="278"/>
      <c r="K20" s="263">
        <v>428.83020179372198</v>
      </c>
      <c r="L20" s="264">
        <f t="shared" si="4"/>
        <v>2.0000000000000002E-5</v>
      </c>
      <c r="M20" s="278"/>
      <c r="N20" s="265"/>
      <c r="O20" s="266"/>
      <c r="P20" s="279"/>
      <c r="T20" s="268">
        <f t="shared" si="0"/>
        <v>0.428830201793722</v>
      </c>
    </row>
    <row r="21" spans="1:20" s="268" customFormat="1" ht="27.95" customHeight="1">
      <c r="A21" s="280" t="s">
        <v>665</v>
      </c>
      <c r="B21" s="263">
        <v>15.741888506876228</v>
      </c>
      <c r="C21" s="264">
        <f t="shared" si="1"/>
        <v>2.0000000000000002E-5</v>
      </c>
      <c r="D21" s="278"/>
      <c r="E21" s="263">
        <v>87.851239237392377</v>
      </c>
      <c r="F21" s="264">
        <f t="shared" si="2"/>
        <v>5.0000000000000002E-5</v>
      </c>
      <c r="G21" s="278"/>
      <c r="H21" s="263">
        <v>2188.4825358755643</v>
      </c>
      <c r="I21" s="264">
        <f t="shared" si="3"/>
        <v>2.7E-4</v>
      </c>
      <c r="J21" s="278"/>
      <c r="K21" s="263">
        <v>31765.44748206278</v>
      </c>
      <c r="L21" s="264">
        <f t="shared" si="4"/>
        <v>1.3600000000000001E-3</v>
      </c>
      <c r="M21" s="278"/>
      <c r="N21" s="265"/>
      <c r="O21" s="266"/>
      <c r="P21" s="279"/>
      <c r="T21" s="268">
        <f t="shared" si="0"/>
        <v>31.765447482062779</v>
      </c>
    </row>
    <row r="22" spans="1:20" s="268" customFormat="1" ht="27.95" customHeight="1">
      <c r="A22" s="280" t="s">
        <v>666</v>
      </c>
      <c r="B22" s="263">
        <v>58.308000982318269</v>
      </c>
      <c r="C22" s="264">
        <f t="shared" si="1"/>
        <v>8.0000000000000007E-5</v>
      </c>
      <c r="D22" s="278"/>
      <c r="E22" s="263">
        <v>136.48181888068882</v>
      </c>
      <c r="F22" s="264">
        <f t="shared" si="2"/>
        <v>8.0000000000000007E-5</v>
      </c>
      <c r="G22" s="278"/>
      <c r="H22" s="263">
        <v>328.22139036628198</v>
      </c>
      <c r="I22" s="264">
        <f t="shared" si="3"/>
        <v>4.0000000000000003E-5</v>
      </c>
      <c r="J22" s="278"/>
      <c r="K22" s="263">
        <v>741.87824439461883</v>
      </c>
      <c r="L22" s="264">
        <f t="shared" si="4"/>
        <v>3.0000000000000001E-5</v>
      </c>
      <c r="M22" s="278"/>
      <c r="N22" s="265"/>
      <c r="O22" s="266"/>
      <c r="P22" s="279"/>
      <c r="T22" s="268">
        <f t="shared" si="0"/>
        <v>0.7418782443946188</v>
      </c>
    </row>
    <row r="23" spans="1:20" s="268" customFormat="1" ht="27.95" customHeight="1">
      <c r="A23" s="280" t="s">
        <v>667</v>
      </c>
      <c r="B23" s="263">
        <v>536.64294867387025</v>
      </c>
      <c r="C23" s="264">
        <f t="shared" si="1"/>
        <v>7.5000000000000002E-4</v>
      </c>
      <c r="D23" s="284" t="s">
        <v>9</v>
      </c>
      <c r="E23" s="263">
        <v>2553.0741620541207</v>
      </c>
      <c r="F23" s="264">
        <f t="shared" si="2"/>
        <v>1.57E-3</v>
      </c>
      <c r="G23" s="284" t="s">
        <v>9</v>
      </c>
      <c r="H23" s="263">
        <v>3895.4594204716504</v>
      </c>
      <c r="I23" s="264">
        <f t="shared" si="3"/>
        <v>4.8000000000000001E-4</v>
      </c>
      <c r="J23" s="284" t="s">
        <v>9</v>
      </c>
      <c r="K23" s="263">
        <v>12485.052769058297</v>
      </c>
      <c r="L23" s="264">
        <f t="shared" si="4"/>
        <v>5.2999999999999998E-4</v>
      </c>
      <c r="M23" s="284" t="s">
        <v>9</v>
      </c>
      <c r="N23" s="265"/>
      <c r="O23" s="266"/>
      <c r="P23" s="283"/>
      <c r="T23" s="268">
        <f t="shared" si="0"/>
        <v>12.485052769058298</v>
      </c>
    </row>
    <row r="24" spans="1:20" s="268" customFormat="1" ht="27.95" customHeight="1">
      <c r="A24" s="280" t="s">
        <v>668</v>
      </c>
      <c r="B24" s="263">
        <v>2399.9703637033399</v>
      </c>
      <c r="C24" s="264">
        <f t="shared" si="1"/>
        <v>3.3600000000000001E-3</v>
      </c>
      <c r="D24" s="278"/>
      <c r="E24" s="263">
        <v>7635.4239769372698</v>
      </c>
      <c r="F24" s="264">
        <f t="shared" si="2"/>
        <v>4.6899999999999997E-3</v>
      </c>
      <c r="G24" s="278"/>
      <c r="H24" s="263">
        <v>43819.692064726543</v>
      </c>
      <c r="I24" s="264">
        <f t="shared" si="3"/>
        <v>5.4000000000000003E-3</v>
      </c>
      <c r="J24" s="278"/>
      <c r="K24" s="263">
        <v>158326.20998430494</v>
      </c>
      <c r="L24" s="264">
        <f t="shared" si="4"/>
        <v>6.7799999999999996E-3</v>
      </c>
      <c r="M24" s="278"/>
      <c r="N24" s="265"/>
      <c r="O24" s="266"/>
      <c r="P24" s="279"/>
      <c r="T24" s="268">
        <f t="shared" si="0"/>
        <v>158.32620998430494</v>
      </c>
    </row>
    <row r="25" spans="1:20" s="268" customFormat="1" ht="27.95" customHeight="1">
      <c r="A25" s="280" t="s">
        <v>669</v>
      </c>
      <c r="B25" s="263">
        <v>6099.6274467092335</v>
      </c>
      <c r="C25" s="264">
        <f t="shared" si="1"/>
        <v>8.5400000000000007E-3</v>
      </c>
      <c r="D25" s="284" t="s">
        <v>9</v>
      </c>
      <c r="E25" s="263">
        <v>14892.874230012299</v>
      </c>
      <c r="F25" s="264">
        <f t="shared" si="2"/>
        <v>9.1400000000000006E-3</v>
      </c>
      <c r="G25" s="284" t="s">
        <v>9</v>
      </c>
      <c r="H25" s="263">
        <v>70103.040040140491</v>
      </c>
      <c r="I25" s="264">
        <f t="shared" si="3"/>
        <v>8.6300000000000005E-3</v>
      </c>
      <c r="J25" s="284" t="s">
        <v>9</v>
      </c>
      <c r="K25" s="263">
        <v>233716.10035650223</v>
      </c>
      <c r="L25" s="264">
        <f t="shared" si="4"/>
        <v>1.001E-2</v>
      </c>
      <c r="M25" s="284" t="s">
        <v>9</v>
      </c>
      <c r="N25" s="265"/>
      <c r="O25" s="266"/>
      <c r="P25" s="279"/>
      <c r="T25" s="268">
        <f t="shared" si="0"/>
        <v>233.71610035650224</v>
      </c>
    </row>
    <row r="26" spans="1:20" s="268" customFormat="1" ht="27.95" customHeight="1">
      <c r="A26" s="281" t="s">
        <v>670</v>
      </c>
      <c r="B26" s="263">
        <v>4522.5852244597245</v>
      </c>
      <c r="C26" s="264">
        <f t="shared" si="1"/>
        <v>6.3299999999999997E-3</v>
      </c>
      <c r="D26" s="282">
        <f>TRUNC((B26/B$10)*100000+0.5)/100000</f>
        <v>1.2279999999999999E-2</v>
      </c>
      <c r="E26" s="263">
        <v>13253.964239852399</v>
      </c>
      <c r="F26" s="264">
        <f t="shared" si="2"/>
        <v>8.1399999999999997E-3</v>
      </c>
      <c r="G26" s="278">
        <f>TRUNC((E26/E$10)*100000+0.5)/100000</f>
        <v>1.9140000000000001E-2</v>
      </c>
      <c r="H26" s="263">
        <v>60818.194479177117</v>
      </c>
      <c r="I26" s="264">
        <f t="shared" si="3"/>
        <v>7.4900000000000001E-3</v>
      </c>
      <c r="J26" s="278">
        <f>TRUNC((H26/H$10)*100000+0.5)/100000</f>
        <v>2.6200000000000001E-2</v>
      </c>
      <c r="K26" s="263">
        <v>213824.20440134528</v>
      </c>
      <c r="L26" s="264">
        <f t="shared" si="4"/>
        <v>9.1599999999999997E-3</v>
      </c>
      <c r="M26" s="278">
        <f>TRUNC((K26/K$10)*100000+0.5)/100000</f>
        <v>3.644E-2</v>
      </c>
      <c r="N26" s="265"/>
      <c r="O26" s="266"/>
      <c r="P26" s="283"/>
      <c r="T26" s="268">
        <f t="shared" si="0"/>
        <v>213.82420440134527</v>
      </c>
    </row>
    <row r="27" spans="1:20" s="268" customFormat="1" ht="27.95" customHeight="1">
      <c r="A27" s="280" t="s">
        <v>671</v>
      </c>
      <c r="B27" s="263">
        <v>6.4743357072691552</v>
      </c>
      <c r="C27" s="264">
        <f t="shared" si="1"/>
        <v>1.0000000000000001E-5</v>
      </c>
      <c r="D27" s="284" t="s">
        <v>9</v>
      </c>
      <c r="E27" s="263">
        <v>17.15221094710947</v>
      </c>
      <c r="F27" s="264">
        <f t="shared" si="2"/>
        <v>1.0000000000000001E-5</v>
      </c>
      <c r="G27" s="284" t="s">
        <v>9</v>
      </c>
      <c r="H27" s="263">
        <v>26.929235825388858</v>
      </c>
      <c r="I27" s="264">
        <f t="shared" si="3"/>
        <v>0</v>
      </c>
      <c r="J27" s="284" t="s">
        <v>9</v>
      </c>
      <c r="K27" s="263">
        <v>519.68898206278027</v>
      </c>
      <c r="L27" s="264">
        <f t="shared" si="4"/>
        <v>2.0000000000000002E-5</v>
      </c>
      <c r="M27" s="284" t="s">
        <v>9</v>
      </c>
      <c r="N27" s="265"/>
      <c r="O27" s="266"/>
      <c r="P27" s="279"/>
      <c r="T27" s="268">
        <f t="shared" si="0"/>
        <v>0.51968898206278025</v>
      </c>
    </row>
    <row r="28" spans="1:20" s="268" customFormat="1" ht="27.95" customHeight="1">
      <c r="A28" s="280" t="s">
        <v>672</v>
      </c>
      <c r="B28" s="263">
        <v>3088.1244496561885</v>
      </c>
      <c r="C28" s="264">
        <f t="shared" si="1"/>
        <v>4.3200000000000001E-3</v>
      </c>
      <c r="D28" s="282"/>
      <c r="E28" s="263">
        <v>4337.7023622386223</v>
      </c>
      <c r="F28" s="264">
        <f t="shared" si="2"/>
        <v>2.66E-3</v>
      </c>
      <c r="G28" s="278"/>
      <c r="H28" s="263">
        <v>8382.1845980933267</v>
      </c>
      <c r="I28" s="264">
        <f t="shared" si="3"/>
        <v>1.0300000000000001E-3</v>
      </c>
      <c r="J28" s="278"/>
      <c r="K28" s="263">
        <v>4672.4867286995523</v>
      </c>
      <c r="L28" s="264">
        <f t="shared" si="4"/>
        <v>2.0000000000000001E-4</v>
      </c>
      <c r="M28" s="278"/>
      <c r="N28" s="265"/>
      <c r="O28" s="266"/>
      <c r="P28" s="279"/>
      <c r="T28" s="268">
        <f t="shared" si="0"/>
        <v>4.6724867286995524</v>
      </c>
    </row>
    <row r="29" spans="1:20" s="268" customFormat="1" ht="27.95" customHeight="1">
      <c r="A29" s="280" t="s">
        <v>673</v>
      </c>
      <c r="B29" s="263">
        <v>2943.8568698428294</v>
      </c>
      <c r="C29" s="264">
        <f t="shared" si="1"/>
        <v>4.1200000000000004E-3</v>
      </c>
      <c r="D29" s="282"/>
      <c r="E29" s="263">
        <v>6746.7277447724473</v>
      </c>
      <c r="F29" s="264">
        <f t="shared" si="2"/>
        <v>4.1399999999999996E-3</v>
      </c>
      <c r="G29" s="278"/>
      <c r="H29" s="263">
        <v>30202.689238835927</v>
      </c>
      <c r="I29" s="264">
        <f t="shared" si="3"/>
        <v>3.7200000000000002E-3</v>
      </c>
      <c r="J29" s="278"/>
      <c r="K29" s="263">
        <v>78218.95407399103</v>
      </c>
      <c r="L29" s="264">
        <f t="shared" si="4"/>
        <v>3.3500000000000001E-3</v>
      </c>
      <c r="M29" s="278"/>
      <c r="N29" s="265"/>
      <c r="O29" s="266"/>
      <c r="P29" s="279"/>
      <c r="T29" s="268">
        <f t="shared" si="0"/>
        <v>78.218954073991029</v>
      </c>
    </row>
    <row r="30" spans="1:20" s="268" customFormat="1" ht="27.95" customHeight="1">
      <c r="A30" s="281" t="s">
        <v>674</v>
      </c>
      <c r="B30" s="263">
        <v>4615.112796660118</v>
      </c>
      <c r="C30" s="264">
        <f t="shared" si="1"/>
        <v>6.4599999999999996E-3</v>
      </c>
      <c r="D30" s="282">
        <f>TRUNC((B30/B$10)*100000+0.5)/100000</f>
        <v>1.2529999999999999E-2</v>
      </c>
      <c r="E30" s="263">
        <v>12578.543301045511</v>
      </c>
      <c r="F30" s="264">
        <f t="shared" si="2"/>
        <v>7.7200000000000003E-3</v>
      </c>
      <c r="G30" s="278">
        <f>TRUNC((E30/E$10)*100000+0.5)/100000</f>
        <v>1.8159999999999999E-2</v>
      </c>
      <c r="H30" s="263">
        <v>30528.721342699449</v>
      </c>
      <c r="I30" s="264">
        <f t="shared" si="3"/>
        <v>3.7599999999999999E-3</v>
      </c>
      <c r="J30" s="278">
        <f>TRUNC((H30/H$10)*100000+0.5)/100000</f>
        <v>1.315E-2</v>
      </c>
      <c r="K30" s="263">
        <v>82382.137825112106</v>
      </c>
      <c r="L30" s="264">
        <f t="shared" si="4"/>
        <v>3.5300000000000002E-3</v>
      </c>
      <c r="M30" s="278">
        <f>TRUNC((K30/K$10)*100000+0.5)/100000</f>
        <v>1.404E-2</v>
      </c>
      <c r="N30" s="265"/>
      <c r="O30" s="266"/>
      <c r="P30" s="279"/>
      <c r="T30" s="268">
        <f t="shared" si="0"/>
        <v>82.38213782511211</v>
      </c>
    </row>
    <row r="31" spans="1:20" s="268" customFormat="1" ht="27.95" customHeight="1">
      <c r="A31" s="281" t="s">
        <v>675</v>
      </c>
      <c r="B31" s="263">
        <v>1205.2992792239686</v>
      </c>
      <c r="C31" s="264">
        <f t="shared" si="1"/>
        <v>1.6900000000000001E-3</v>
      </c>
      <c r="D31" s="282">
        <f>TRUNC((B31/B$10)*100000+0.5)/100000</f>
        <v>3.2699999999999999E-3</v>
      </c>
      <c r="E31" s="263">
        <v>2443.5910353628537</v>
      </c>
      <c r="F31" s="264">
        <f t="shared" si="2"/>
        <v>1.5E-3</v>
      </c>
      <c r="G31" s="278">
        <f>TRUNC((E31/E$10)*100000+0.5)/100000</f>
        <v>3.5300000000000002E-3</v>
      </c>
      <c r="H31" s="263">
        <v>9743.5491244355235</v>
      </c>
      <c r="I31" s="264">
        <f t="shared" si="3"/>
        <v>1.1999999999999999E-3</v>
      </c>
      <c r="J31" s="278">
        <f>TRUNC((H31/H$10)*100000+0.5)/100000</f>
        <v>4.1999999999999997E-3</v>
      </c>
      <c r="K31" s="263">
        <v>34256.159522421527</v>
      </c>
      <c r="L31" s="264">
        <f t="shared" si="4"/>
        <v>1.47E-3</v>
      </c>
      <c r="M31" s="278">
        <f>TRUNC((K31/K$10)*100000+0.5)/100000</f>
        <v>5.8399999999999997E-3</v>
      </c>
      <c r="N31" s="265"/>
      <c r="O31" s="266"/>
      <c r="P31" s="279"/>
      <c r="T31" s="268">
        <f t="shared" si="0"/>
        <v>34.256159522421527</v>
      </c>
    </row>
    <row r="32" spans="1:20" s="268" customFormat="1" ht="27.95" customHeight="1">
      <c r="A32" s="281" t="s">
        <v>676</v>
      </c>
      <c r="B32" s="263">
        <v>2519.9929764243616</v>
      </c>
      <c r="C32" s="264">
        <f t="shared" si="1"/>
        <v>3.5300000000000002E-3</v>
      </c>
      <c r="D32" s="282">
        <f>TRUNC((B32/B$10)*100000+0.5)/100000</f>
        <v>6.8399999999999997E-3</v>
      </c>
      <c r="E32" s="263">
        <v>4335.5464704797041</v>
      </c>
      <c r="F32" s="264">
        <f t="shared" si="2"/>
        <v>2.66E-3</v>
      </c>
      <c r="G32" s="278">
        <f>TRUNC((E32/E$10)*100000+0.5)/100000</f>
        <v>6.2599999999999999E-3</v>
      </c>
      <c r="H32" s="263">
        <v>74653.193325137981</v>
      </c>
      <c r="I32" s="264">
        <f t="shared" si="3"/>
        <v>9.1900000000000003E-3</v>
      </c>
      <c r="J32" s="278">
        <f>TRUNC((H32/H$10)*100000+0.5)/100000</f>
        <v>3.2149999999999998E-2</v>
      </c>
      <c r="K32" s="263">
        <v>229926.77145515697</v>
      </c>
      <c r="L32" s="264">
        <f t="shared" si="4"/>
        <v>9.8499999999999994E-3</v>
      </c>
      <c r="M32" s="278">
        <f>TRUNC((K32/K$10)*100000+0.5)/100000</f>
        <v>3.9190000000000003E-2</v>
      </c>
      <c r="N32" s="265"/>
      <c r="O32" s="266"/>
      <c r="P32" s="279"/>
      <c r="T32" s="268">
        <f t="shared" si="0"/>
        <v>229.92677145515697</v>
      </c>
    </row>
    <row r="33" spans="1:20" s="268" customFormat="1" ht="27.95" customHeight="1">
      <c r="A33" s="280" t="s">
        <v>677</v>
      </c>
      <c r="B33" s="263">
        <v>1506.6290358546169</v>
      </c>
      <c r="C33" s="264">
        <f t="shared" si="1"/>
        <v>2.1099999999999999E-3</v>
      </c>
      <c r="D33" s="282"/>
      <c r="E33" s="263">
        <v>2543.7674203567035</v>
      </c>
      <c r="F33" s="264">
        <f t="shared" si="2"/>
        <v>1.56E-3</v>
      </c>
      <c r="G33" s="278"/>
      <c r="H33" s="263">
        <v>7677.4737827395893</v>
      </c>
      <c r="I33" s="264">
        <f t="shared" si="3"/>
        <v>9.5E-4</v>
      </c>
      <c r="J33" s="278"/>
      <c r="K33" s="263">
        <v>24375.797004484302</v>
      </c>
      <c r="L33" s="264">
        <f t="shared" si="4"/>
        <v>1.0399999999999999E-3</v>
      </c>
      <c r="M33" s="278"/>
      <c r="N33" s="265"/>
      <c r="O33" s="266"/>
      <c r="P33" s="279"/>
      <c r="T33" s="268">
        <f t="shared" si="0"/>
        <v>24.375797004484301</v>
      </c>
    </row>
    <row r="34" spans="1:20" s="268" customFormat="1" ht="27.95" customHeight="1">
      <c r="A34" s="281" t="s">
        <v>678</v>
      </c>
      <c r="B34" s="263">
        <v>179.35741331041257</v>
      </c>
      <c r="C34" s="264">
        <f t="shared" si="1"/>
        <v>2.5000000000000001E-4</v>
      </c>
      <c r="D34" s="282">
        <f>TRUNC((B34/B$10)*100000+0.5)/100000</f>
        <v>4.8999999999999998E-4</v>
      </c>
      <c r="E34" s="263">
        <v>380.99399261992625</v>
      </c>
      <c r="F34" s="264">
        <f t="shared" si="2"/>
        <v>2.3000000000000001E-4</v>
      </c>
      <c r="G34" s="278">
        <f>TRUNC((E34/E$10)*100000+0.5)/100000</f>
        <v>5.5000000000000003E-4</v>
      </c>
      <c r="H34" s="263">
        <v>1666.3886372303061</v>
      </c>
      <c r="I34" s="264">
        <f t="shared" si="3"/>
        <v>2.1000000000000001E-4</v>
      </c>
      <c r="J34" s="278">
        <f>TRUNC((H34/H$10)*100000+0.5)/100000</f>
        <v>7.2000000000000005E-4</v>
      </c>
      <c r="K34" s="263">
        <v>6556.4026143497758</v>
      </c>
      <c r="L34" s="264">
        <f t="shared" si="4"/>
        <v>2.7999999999999998E-4</v>
      </c>
      <c r="M34" s="278">
        <f>TRUNC((K34/K$10)*100000+0.5)/100000</f>
        <v>1.1199999999999999E-3</v>
      </c>
      <c r="N34" s="265"/>
      <c r="O34" s="266"/>
      <c r="P34" s="279"/>
      <c r="T34" s="268">
        <f t="shared" si="0"/>
        <v>6.5564026143497758</v>
      </c>
    </row>
    <row r="35" spans="1:20" s="268" customFormat="1" ht="27.95" customHeight="1">
      <c r="A35" s="280" t="s">
        <v>679</v>
      </c>
      <c r="B35" s="263">
        <v>6124.495740176817</v>
      </c>
      <c r="C35" s="264">
        <f t="shared" si="1"/>
        <v>8.5699999999999995E-3</v>
      </c>
      <c r="D35" s="284" t="s">
        <v>9</v>
      </c>
      <c r="E35" s="263">
        <v>17713.240632841331</v>
      </c>
      <c r="F35" s="264">
        <f t="shared" si="2"/>
        <v>1.0869999999999999E-2</v>
      </c>
      <c r="G35" s="284" t="s">
        <v>9</v>
      </c>
      <c r="H35" s="263">
        <v>157744.43868339187</v>
      </c>
      <c r="I35" s="264">
        <f t="shared" si="3"/>
        <v>1.942E-2</v>
      </c>
      <c r="J35" s="284" t="s">
        <v>9</v>
      </c>
      <c r="K35" s="263">
        <v>629070.12617040356</v>
      </c>
      <c r="L35" s="264">
        <f t="shared" si="4"/>
        <v>2.6950000000000002E-2</v>
      </c>
      <c r="M35" s="284" t="s">
        <v>9</v>
      </c>
      <c r="N35" s="265"/>
      <c r="O35" s="266"/>
      <c r="P35" s="279"/>
      <c r="T35" s="268">
        <f t="shared" si="0"/>
        <v>629.07012617040357</v>
      </c>
    </row>
    <row r="36" spans="1:20" s="268" customFormat="1" ht="27.95" customHeight="1">
      <c r="A36" s="280" t="s">
        <v>680</v>
      </c>
      <c r="B36" s="263">
        <v>172.06626105108055</v>
      </c>
      <c r="C36" s="264">
        <f t="shared" si="1"/>
        <v>2.4000000000000001E-4</v>
      </c>
      <c r="D36" s="278"/>
      <c r="E36" s="263">
        <v>405.67655258302585</v>
      </c>
      <c r="F36" s="264">
        <f t="shared" si="2"/>
        <v>2.5000000000000001E-4</v>
      </c>
      <c r="G36" s="278"/>
      <c r="H36" s="263">
        <v>1543.4187576517811</v>
      </c>
      <c r="I36" s="264">
        <f t="shared" si="3"/>
        <v>1.9000000000000001E-4</v>
      </c>
      <c r="J36" s="278"/>
      <c r="K36" s="263">
        <v>2505.6962847533632</v>
      </c>
      <c r="L36" s="264">
        <f t="shared" si="4"/>
        <v>1.1E-4</v>
      </c>
      <c r="M36" s="278"/>
      <c r="N36" s="265"/>
      <c r="O36" s="266"/>
      <c r="P36" s="279"/>
      <c r="T36" s="268">
        <f t="shared" si="0"/>
        <v>2.505696284753363</v>
      </c>
    </row>
    <row r="37" spans="1:20" s="268" customFormat="1" ht="27.95" customHeight="1">
      <c r="A37" s="280" t="s">
        <v>681</v>
      </c>
      <c r="B37" s="263">
        <v>104.53214489194499</v>
      </c>
      <c r="C37" s="264">
        <f t="shared" si="1"/>
        <v>1.4999999999999999E-4</v>
      </c>
      <c r="D37" s="278"/>
      <c r="E37" s="263">
        <v>368.99323216482162</v>
      </c>
      <c r="F37" s="264">
        <f t="shared" si="2"/>
        <v>2.3000000000000001E-4</v>
      </c>
      <c r="G37" s="278"/>
      <c r="H37" s="263">
        <v>6831.6645303562473</v>
      </c>
      <c r="I37" s="264">
        <f t="shared" si="3"/>
        <v>8.4000000000000003E-4</v>
      </c>
      <c r="J37" s="278"/>
      <c r="K37" s="263">
        <v>17108.515957399104</v>
      </c>
      <c r="L37" s="264">
        <f t="shared" si="4"/>
        <v>7.2999999999999996E-4</v>
      </c>
      <c r="M37" s="278"/>
      <c r="N37" s="265"/>
      <c r="O37" s="266"/>
      <c r="P37" s="279"/>
      <c r="T37" s="268">
        <f t="shared" si="0"/>
        <v>17.108515957399103</v>
      </c>
    </row>
    <row r="38" spans="1:20" s="268" customFormat="1" ht="27.95" customHeight="1">
      <c r="A38" s="280" t="s">
        <v>682</v>
      </c>
      <c r="B38" s="263">
        <v>205.20860093320238</v>
      </c>
      <c r="C38" s="264">
        <f t="shared" si="1"/>
        <v>2.9E-4</v>
      </c>
      <c r="D38" s="278"/>
      <c r="E38" s="263">
        <v>275.76181611316116</v>
      </c>
      <c r="F38" s="264">
        <f t="shared" si="2"/>
        <v>1.7000000000000001E-4</v>
      </c>
      <c r="G38" s="278"/>
      <c r="H38" s="263">
        <v>1500.8445253386853</v>
      </c>
      <c r="I38" s="264">
        <f t="shared" si="3"/>
        <v>1.8000000000000001E-4</v>
      </c>
      <c r="J38" s="278"/>
      <c r="K38" s="263">
        <v>785.98497533632292</v>
      </c>
      <c r="L38" s="264">
        <f t="shared" si="4"/>
        <v>3.0000000000000001E-5</v>
      </c>
      <c r="M38" s="278"/>
      <c r="N38" s="265"/>
      <c r="O38" s="266"/>
      <c r="P38" s="279"/>
      <c r="T38" s="268">
        <f t="shared" si="0"/>
        <v>0.78598497533632294</v>
      </c>
    </row>
    <row r="39" spans="1:20" s="268" customFormat="1" ht="27.95" customHeight="1">
      <c r="A39" s="280" t="s">
        <v>683</v>
      </c>
      <c r="B39" s="263">
        <v>422.88620383104126</v>
      </c>
      <c r="C39" s="264">
        <f t="shared" si="1"/>
        <v>5.9000000000000003E-4</v>
      </c>
      <c r="D39" s="278"/>
      <c r="E39" s="263">
        <v>1426.1298357933581</v>
      </c>
      <c r="F39" s="264">
        <f t="shared" si="2"/>
        <v>8.8000000000000003E-4</v>
      </c>
      <c r="G39" s="278"/>
      <c r="H39" s="263">
        <v>9027.054551931762</v>
      </c>
      <c r="I39" s="264">
        <f t="shared" si="3"/>
        <v>1.1100000000000001E-3</v>
      </c>
      <c r="J39" s="278"/>
      <c r="K39" s="263">
        <v>14640.428300448431</v>
      </c>
      <c r="L39" s="264">
        <f t="shared" si="4"/>
        <v>6.3000000000000003E-4</v>
      </c>
      <c r="M39" s="278"/>
      <c r="N39" s="265"/>
      <c r="O39" s="266"/>
      <c r="P39" s="279"/>
      <c r="T39" s="268">
        <f t="shared" si="0"/>
        <v>14.640428300448431</v>
      </c>
    </row>
    <row r="40" spans="1:20" s="268" customFormat="1" ht="27.95" customHeight="1">
      <c r="A40" s="280" t="s">
        <v>684</v>
      </c>
      <c r="B40" s="263">
        <v>538.62459282907662</v>
      </c>
      <c r="C40" s="264">
        <f t="shared" si="1"/>
        <v>7.5000000000000002E-4</v>
      </c>
      <c r="D40" s="278"/>
      <c r="E40" s="263">
        <v>950.86967066420664</v>
      </c>
      <c r="F40" s="264">
        <f t="shared" si="2"/>
        <v>5.8E-4</v>
      </c>
      <c r="G40" s="278"/>
      <c r="H40" s="263">
        <v>3157.6511018564975</v>
      </c>
      <c r="I40" s="264">
        <f t="shared" si="3"/>
        <v>3.8999999999999999E-4</v>
      </c>
      <c r="J40" s="278"/>
      <c r="K40" s="263">
        <v>103957.63183183856</v>
      </c>
      <c r="L40" s="264">
        <f t="shared" si="4"/>
        <v>4.45E-3</v>
      </c>
      <c r="M40" s="278"/>
      <c r="N40" s="265"/>
      <c r="O40" s="266"/>
      <c r="P40" s="279"/>
      <c r="T40" s="268">
        <f t="shared" si="0"/>
        <v>103.95763183183855</v>
      </c>
    </row>
    <row r="41" spans="1:20" s="268" customFormat="1" ht="27.95" customHeight="1">
      <c r="A41" s="280" t="s">
        <v>685</v>
      </c>
      <c r="B41" s="263">
        <v>194.95464194499019</v>
      </c>
      <c r="C41" s="264">
        <f t="shared" si="1"/>
        <v>2.7E-4</v>
      </c>
      <c r="D41" s="278"/>
      <c r="E41" s="263">
        <v>431.40331580565805</v>
      </c>
      <c r="F41" s="264">
        <f t="shared" si="2"/>
        <v>2.5999999999999998E-4</v>
      </c>
      <c r="G41" s="278"/>
      <c r="H41" s="263">
        <v>8945.021090316106</v>
      </c>
      <c r="I41" s="264">
        <f t="shared" si="3"/>
        <v>1.1000000000000001E-3</v>
      </c>
      <c r="J41" s="278"/>
      <c r="K41" s="263">
        <v>26595.019264573992</v>
      </c>
      <c r="L41" s="264">
        <f t="shared" si="4"/>
        <v>1.14E-3</v>
      </c>
      <c r="M41" s="278"/>
      <c r="N41" s="265"/>
      <c r="O41" s="266"/>
      <c r="P41" s="279"/>
      <c r="T41" s="268">
        <f t="shared" si="0"/>
        <v>26.595019264573992</v>
      </c>
    </row>
    <row r="42" spans="1:20" s="268" customFormat="1" ht="27.95" customHeight="1">
      <c r="A42" s="280" t="s">
        <v>686</v>
      </c>
      <c r="B42" s="263">
        <v>238.7722644891945</v>
      </c>
      <c r="C42" s="264">
        <f t="shared" si="1"/>
        <v>3.3E-4</v>
      </c>
      <c r="D42" s="278"/>
      <c r="E42" s="263">
        <v>926.84801168511683</v>
      </c>
      <c r="F42" s="264">
        <f t="shared" si="2"/>
        <v>5.6999999999999998E-4</v>
      </c>
      <c r="G42" s="278"/>
      <c r="H42" s="263">
        <v>24344.274778725539</v>
      </c>
      <c r="I42" s="264">
        <f t="shared" si="3"/>
        <v>3.0000000000000001E-3</v>
      </c>
      <c r="J42" s="278"/>
      <c r="K42" s="263">
        <v>68039.389174887896</v>
      </c>
      <c r="L42" s="264">
        <f t="shared" si="4"/>
        <v>2.9099999999999998E-3</v>
      </c>
      <c r="M42" s="278"/>
      <c r="N42" s="265"/>
      <c r="O42" s="266"/>
      <c r="P42" s="279"/>
      <c r="T42" s="268">
        <f t="shared" si="0"/>
        <v>68.039389174887901</v>
      </c>
    </row>
    <row r="43" spans="1:20" s="268" customFormat="1" ht="27.95" customHeight="1">
      <c r="A43" s="280" t="s">
        <v>687</v>
      </c>
      <c r="B43" s="263">
        <v>9301.0727698919454</v>
      </c>
      <c r="C43" s="264">
        <f t="shared" si="1"/>
        <v>1.302E-2</v>
      </c>
      <c r="D43" s="278"/>
      <c r="E43" s="263">
        <v>21155.470763837639</v>
      </c>
      <c r="F43" s="264">
        <f t="shared" si="2"/>
        <v>1.299E-2</v>
      </c>
      <c r="G43" s="278"/>
      <c r="H43" s="263">
        <v>116440.99769242348</v>
      </c>
      <c r="I43" s="264">
        <f t="shared" si="3"/>
        <v>1.434E-2</v>
      </c>
      <c r="J43" s="278"/>
      <c r="K43" s="263">
        <v>601312.50133183866</v>
      </c>
      <c r="L43" s="264">
        <f t="shared" si="4"/>
        <v>2.5760000000000002E-2</v>
      </c>
      <c r="M43" s="278"/>
      <c r="N43" s="265"/>
      <c r="O43" s="266"/>
      <c r="P43" s="279"/>
      <c r="T43" s="268">
        <f t="shared" si="0"/>
        <v>601.31250133183869</v>
      </c>
    </row>
    <row r="44" spans="1:20" s="268" customFormat="1" ht="27.95" customHeight="1">
      <c r="A44" s="271" t="s">
        <v>33</v>
      </c>
      <c r="B44" s="263">
        <f>+B5+B7+B12+B14</f>
        <v>714546.26956335944</v>
      </c>
      <c r="C44" s="264">
        <f t="shared" si="1"/>
        <v>1</v>
      </c>
      <c r="D44" s="284"/>
      <c r="E44" s="263">
        <f>+E5+E7+E12+E14</f>
        <v>1629178.9501900368</v>
      </c>
      <c r="F44" s="264">
        <f t="shared" si="2"/>
        <v>1</v>
      </c>
      <c r="G44" s="284"/>
      <c r="H44" s="263">
        <f>+H5+H7+H12+H14</f>
        <v>8122155.1159247365</v>
      </c>
      <c r="I44" s="264">
        <f t="shared" si="3"/>
        <v>1</v>
      </c>
      <c r="J44" s="284"/>
      <c r="K44" s="263">
        <f>+K5+K7+K12+K14</f>
        <v>23345395.046103138</v>
      </c>
      <c r="L44" s="264">
        <f t="shared" si="4"/>
        <v>1</v>
      </c>
      <c r="M44" s="284"/>
      <c r="N44" s="265"/>
      <c r="O44" s="285"/>
      <c r="P44" s="283"/>
      <c r="T44" s="268">
        <f t="shared" si="0"/>
        <v>23345.395046103138</v>
      </c>
    </row>
    <row r="45" spans="1:20" s="268" customFormat="1" ht="20.100000000000001" customHeight="1">
      <c r="A45" s="286" t="str">
        <f>+'완성공사율(2)'!A45</f>
        <v xml:space="preserve">주) 경비율은 재료비와 노무비합계액에 대한 경비계정별 발생비율임   </v>
      </c>
      <c r="B45" s="287"/>
      <c r="C45" s="288"/>
      <c r="D45" s="288"/>
      <c r="E45" s="287"/>
      <c r="F45" s="288"/>
      <c r="G45" s="288"/>
      <c r="H45" s="287"/>
      <c r="I45" s="288"/>
      <c r="J45" s="288"/>
      <c r="K45" s="287"/>
      <c r="L45" s="288"/>
      <c r="M45" s="288"/>
      <c r="N45" s="288"/>
      <c r="O45" s="288"/>
      <c r="P45" s="288"/>
    </row>
    <row r="46" spans="1:20" s="268" customFormat="1" ht="20.100000000000001" customHeight="1">
      <c r="A46" s="289"/>
      <c r="B46" s="290"/>
      <c r="C46" s="291"/>
      <c r="D46" s="292"/>
      <c r="E46" s="290"/>
      <c r="F46" s="291"/>
      <c r="G46" s="292"/>
      <c r="H46" s="290"/>
      <c r="I46" s="291"/>
      <c r="J46" s="292"/>
      <c r="K46" s="290"/>
      <c r="L46" s="291"/>
      <c r="M46" s="292"/>
      <c r="N46" s="293"/>
      <c r="O46" s="291"/>
      <c r="P46" s="292"/>
    </row>
    <row r="47" spans="1:20" s="268" customFormat="1" ht="20.100000000000001" customHeight="1">
      <c r="A47" s="294"/>
      <c r="B47" s="295">
        <v>714546.26956335898</v>
      </c>
      <c r="C47" s="291"/>
      <c r="D47" s="292"/>
      <c r="E47" s="295">
        <v>1629178.9501900401</v>
      </c>
      <c r="F47" s="291"/>
      <c r="G47" s="292"/>
      <c r="H47" s="295">
        <v>8122155.1159247402</v>
      </c>
      <c r="I47" s="291"/>
      <c r="J47" s="292"/>
      <c r="K47" s="295">
        <v>23345395.046103101</v>
      </c>
      <c r="L47" s="291"/>
      <c r="M47" s="292"/>
      <c r="N47" s="296"/>
      <c r="O47" s="291"/>
      <c r="P47" s="292"/>
    </row>
    <row r="48" spans="1:20" s="268" customFormat="1" ht="20.100000000000001" customHeight="1">
      <c r="A48" s="294"/>
      <c r="B48" s="297">
        <f>+B47-B44</f>
        <v>0</v>
      </c>
      <c r="C48" s="291"/>
      <c r="D48" s="292"/>
      <c r="E48" s="297">
        <f>+E47-E44</f>
        <v>3.2596290111541748E-9</v>
      </c>
      <c r="F48" s="291"/>
      <c r="G48" s="292"/>
      <c r="H48" s="297">
        <f>+H47-H44</f>
        <v>0</v>
      </c>
      <c r="I48" s="291"/>
      <c r="J48" s="292"/>
      <c r="K48" s="297">
        <f>+K47-K44</f>
        <v>-3.7252902984619141E-8</v>
      </c>
      <c r="L48" s="291"/>
      <c r="M48" s="292"/>
      <c r="N48" s="289"/>
      <c r="O48" s="291"/>
      <c r="P48" s="292"/>
    </row>
    <row r="49" spans="1:16" s="268" customFormat="1" ht="20.100000000000001" customHeight="1">
      <c r="A49" s="294"/>
      <c r="B49" s="297">
        <v>74592.075311394903</v>
      </c>
      <c r="C49" s="291"/>
      <c r="D49" s="292"/>
      <c r="E49" s="297">
        <v>183952.747152522</v>
      </c>
      <c r="F49" s="291"/>
      <c r="G49" s="292"/>
      <c r="H49" s="297">
        <v>856429.90494129504</v>
      </c>
      <c r="I49" s="291"/>
      <c r="J49" s="292"/>
      <c r="K49" s="297">
        <v>3211549.8857085202</v>
      </c>
      <c r="L49" s="291"/>
      <c r="M49" s="292"/>
      <c r="N49" s="289"/>
      <c r="O49" s="291"/>
      <c r="P49" s="292"/>
    </row>
    <row r="50" spans="1:16" s="268" customFormat="1" ht="20.100000000000001" customHeight="1">
      <c r="A50" s="294"/>
      <c r="B50" s="297">
        <f>+B49-B14</f>
        <v>0</v>
      </c>
      <c r="E50" s="297">
        <f>+E49-E14</f>
        <v>4.9476511776447296E-10</v>
      </c>
      <c r="H50" s="297">
        <f>+H49-H14</f>
        <v>0</v>
      </c>
      <c r="K50" s="297">
        <f>+K49-K14</f>
        <v>0</v>
      </c>
    </row>
    <row r="51" spans="1:16" s="268" customFormat="1" ht="20.100000000000001" customHeight="1">
      <c r="B51" s="298"/>
      <c r="E51" s="298"/>
      <c r="H51" s="298"/>
      <c r="K51" s="298"/>
    </row>
    <row r="52" spans="1:16" s="268" customFormat="1" ht="20.100000000000001" customHeight="1">
      <c r="B52" s="298"/>
      <c r="E52" s="298"/>
      <c r="H52" s="298"/>
      <c r="K52" s="298"/>
    </row>
    <row r="53" spans="1:16" s="268" customFormat="1" ht="20.100000000000001" customHeight="1">
      <c r="B53" s="298"/>
      <c r="E53" s="298"/>
      <c r="H53" s="298"/>
      <c r="K53" s="298"/>
    </row>
    <row r="54" spans="1:16" s="268" customFormat="1" ht="20.100000000000001" customHeight="1">
      <c r="B54" s="298"/>
      <c r="E54" s="298"/>
      <c r="H54" s="298"/>
      <c r="K54" s="298"/>
    </row>
    <row r="55" spans="1:16" s="268" customFormat="1" ht="20.100000000000001" customHeight="1">
      <c r="B55" s="298"/>
      <c r="E55" s="298"/>
      <c r="H55" s="298"/>
      <c r="K55" s="298"/>
    </row>
    <row r="56" spans="1:16" s="268" customFormat="1" ht="20.100000000000001" customHeight="1">
      <c r="B56" s="298"/>
      <c r="E56" s="298"/>
      <c r="H56" s="298"/>
      <c r="K56" s="298"/>
    </row>
    <row r="57" spans="1:16" s="268" customFormat="1" ht="20.100000000000001" customHeight="1">
      <c r="B57" s="298"/>
      <c r="E57" s="298"/>
      <c r="H57" s="298"/>
      <c r="K57" s="298"/>
    </row>
    <row r="58" spans="1:16" s="268" customFormat="1" ht="20.100000000000001" customHeight="1">
      <c r="B58" s="298"/>
      <c r="E58" s="298"/>
      <c r="H58" s="298"/>
      <c r="K58" s="298"/>
    </row>
    <row r="59" spans="1:16" s="268" customFormat="1" ht="20.100000000000001" customHeight="1">
      <c r="B59" s="298"/>
      <c r="E59" s="298"/>
      <c r="H59" s="298"/>
      <c r="K59" s="298"/>
    </row>
    <row r="60" spans="1:16" s="268" customFormat="1" ht="20.100000000000001" customHeight="1">
      <c r="B60" s="298"/>
      <c r="E60" s="298"/>
      <c r="H60" s="298"/>
      <c r="K60" s="298"/>
    </row>
    <row r="61" spans="1:16" s="268" customFormat="1" ht="20.100000000000001" customHeight="1">
      <c r="B61" s="298"/>
      <c r="E61" s="298"/>
      <c r="H61" s="298"/>
      <c r="K61" s="298"/>
    </row>
    <row r="62" spans="1:16" s="268" customFormat="1" ht="20.100000000000001" customHeight="1">
      <c r="B62" s="298"/>
      <c r="E62" s="298"/>
      <c r="H62" s="298"/>
      <c r="K62" s="298"/>
    </row>
    <row r="63" spans="1:16" s="268" customFormat="1" ht="20.100000000000001" customHeight="1">
      <c r="B63" s="298"/>
      <c r="E63" s="298"/>
      <c r="H63" s="298"/>
      <c r="K63" s="298"/>
    </row>
    <row r="64" spans="1:16" s="268" customFormat="1" ht="20.100000000000001" customHeight="1">
      <c r="B64" s="298"/>
      <c r="E64" s="298"/>
      <c r="H64" s="298"/>
      <c r="K64" s="298"/>
    </row>
    <row r="65" spans="2:11" s="268" customFormat="1" ht="20.100000000000001" customHeight="1">
      <c r="B65" s="298"/>
      <c r="E65" s="298"/>
      <c r="H65" s="298"/>
      <c r="K65" s="298"/>
    </row>
    <row r="66" spans="2:11" s="268" customFormat="1" ht="20.100000000000001" customHeight="1">
      <c r="B66" s="298"/>
      <c r="E66" s="298"/>
      <c r="H66" s="298"/>
      <c r="K66" s="298"/>
    </row>
    <row r="67" spans="2:11" s="268" customFormat="1" ht="20.100000000000001" customHeight="1">
      <c r="B67" s="298"/>
      <c r="E67" s="298"/>
      <c r="H67" s="298"/>
      <c r="K67" s="298"/>
    </row>
    <row r="68" spans="2:11" s="268" customFormat="1" ht="20.100000000000001" customHeight="1">
      <c r="B68" s="298"/>
      <c r="E68" s="298"/>
      <c r="H68" s="298"/>
      <c r="K68" s="298"/>
    </row>
    <row r="69" spans="2:11" s="268" customFormat="1" ht="20.100000000000001" customHeight="1">
      <c r="B69" s="298"/>
      <c r="E69" s="298"/>
      <c r="H69" s="298"/>
      <c r="K69" s="298"/>
    </row>
    <row r="70" spans="2:11" s="268" customFormat="1" ht="20.100000000000001" customHeight="1">
      <c r="B70" s="298"/>
      <c r="E70" s="298"/>
      <c r="H70" s="298"/>
      <c r="K70" s="298"/>
    </row>
    <row r="71" spans="2:11" s="268" customFormat="1" ht="20.100000000000001" customHeight="1">
      <c r="B71" s="298"/>
      <c r="E71" s="298"/>
      <c r="H71" s="298"/>
      <c r="K71" s="298"/>
    </row>
    <row r="72" spans="2:11" s="268" customFormat="1" ht="20.100000000000001" customHeight="1">
      <c r="B72" s="298"/>
      <c r="E72" s="298"/>
      <c r="H72" s="298"/>
      <c r="K72" s="298"/>
    </row>
    <row r="73" spans="2:11" s="268" customFormat="1" ht="20.100000000000001" customHeight="1">
      <c r="B73" s="298"/>
      <c r="E73" s="298"/>
      <c r="H73" s="298"/>
      <c r="K73" s="298"/>
    </row>
    <row r="74" spans="2:11" s="268" customFormat="1" ht="20.100000000000001" customHeight="1">
      <c r="B74" s="298"/>
      <c r="E74" s="298"/>
      <c r="H74" s="298"/>
      <c r="K74" s="298"/>
    </row>
    <row r="75" spans="2:11" s="268" customFormat="1" ht="20.100000000000001" customHeight="1">
      <c r="B75" s="298"/>
      <c r="E75" s="298"/>
      <c r="H75" s="298"/>
      <c r="K75" s="298"/>
    </row>
    <row r="76" spans="2:11" s="268" customFormat="1" ht="20.100000000000001" customHeight="1">
      <c r="B76" s="298"/>
      <c r="E76" s="298"/>
      <c r="H76" s="298"/>
      <c r="K76" s="298"/>
    </row>
    <row r="77" spans="2:11" s="268" customFormat="1" ht="20.100000000000001" customHeight="1">
      <c r="B77" s="298"/>
      <c r="E77" s="298"/>
      <c r="H77" s="298"/>
      <c r="K77" s="298"/>
    </row>
    <row r="78" spans="2:11" s="268" customFormat="1" ht="20.100000000000001" customHeight="1">
      <c r="B78" s="298"/>
      <c r="E78" s="298"/>
      <c r="H78" s="298"/>
      <c r="K78" s="298"/>
    </row>
    <row r="79" spans="2:11" s="268" customFormat="1" ht="20.100000000000001" customHeight="1">
      <c r="B79" s="298"/>
      <c r="E79" s="298"/>
      <c r="H79" s="298"/>
      <c r="K79" s="298"/>
    </row>
    <row r="80" spans="2:11" s="268" customFormat="1" ht="20.100000000000001" customHeight="1">
      <c r="B80" s="298"/>
      <c r="E80" s="298"/>
      <c r="H80" s="298"/>
      <c r="K80" s="298"/>
    </row>
    <row r="81" spans="2:11" s="268" customFormat="1" ht="20.100000000000001" customHeight="1">
      <c r="B81" s="298"/>
      <c r="E81" s="298"/>
      <c r="H81" s="298"/>
      <c r="K81" s="298"/>
    </row>
    <row r="82" spans="2:11" s="268" customFormat="1" ht="20.100000000000001" customHeight="1">
      <c r="B82" s="298"/>
      <c r="E82" s="298"/>
      <c r="H82" s="298"/>
      <c r="K82" s="298"/>
    </row>
    <row r="83" spans="2:11" s="268" customFormat="1" ht="20.100000000000001" customHeight="1">
      <c r="B83" s="298"/>
      <c r="E83" s="298"/>
      <c r="H83" s="298"/>
      <c r="K83" s="298"/>
    </row>
    <row r="84" spans="2:11" s="268" customFormat="1" ht="20.100000000000001" customHeight="1">
      <c r="B84" s="298"/>
      <c r="E84" s="298"/>
      <c r="H84" s="298"/>
      <c r="K84" s="298"/>
    </row>
    <row r="85" spans="2:11" s="268" customFormat="1" ht="20.100000000000001" customHeight="1">
      <c r="B85" s="298"/>
      <c r="E85" s="298"/>
      <c r="H85" s="298"/>
      <c r="K85" s="298"/>
    </row>
    <row r="86" spans="2:11" s="268" customFormat="1" ht="20.100000000000001" customHeight="1">
      <c r="B86" s="298"/>
      <c r="E86" s="298"/>
      <c r="H86" s="298"/>
      <c r="K86" s="298"/>
    </row>
    <row r="87" spans="2:11" s="268" customFormat="1" ht="20.100000000000001" customHeight="1">
      <c r="B87" s="298"/>
      <c r="E87" s="298"/>
      <c r="H87" s="298"/>
      <c r="K87" s="298"/>
    </row>
    <row r="88" spans="2:11" s="268" customFormat="1" ht="20.100000000000001" customHeight="1">
      <c r="B88" s="298"/>
      <c r="E88" s="298"/>
      <c r="H88" s="298"/>
      <c r="K88" s="298"/>
    </row>
    <row r="89" spans="2:11" s="268" customFormat="1" ht="20.100000000000001" customHeight="1">
      <c r="B89" s="298"/>
      <c r="E89" s="298"/>
      <c r="H89" s="298"/>
      <c r="K89" s="298"/>
    </row>
    <row r="90" spans="2:11" s="268" customFormat="1" ht="20.100000000000001" customHeight="1">
      <c r="B90" s="298"/>
      <c r="E90" s="298"/>
      <c r="H90" s="298"/>
      <c r="K90" s="298"/>
    </row>
    <row r="91" spans="2:11" s="268" customFormat="1" ht="20.100000000000001" customHeight="1">
      <c r="B91" s="298"/>
      <c r="E91" s="298"/>
      <c r="H91" s="298"/>
      <c r="K91" s="298"/>
    </row>
    <row r="92" spans="2:11" s="268" customFormat="1" ht="20.100000000000001" customHeight="1">
      <c r="B92" s="298"/>
      <c r="E92" s="298"/>
      <c r="H92" s="298"/>
      <c r="K92" s="298"/>
    </row>
    <row r="93" spans="2:11" s="268" customFormat="1" ht="20.100000000000001" customHeight="1">
      <c r="B93" s="298"/>
      <c r="E93" s="298"/>
      <c r="H93" s="298"/>
      <c r="K93" s="298"/>
    </row>
    <row r="94" spans="2:11" s="268" customFormat="1" ht="20.100000000000001" customHeight="1">
      <c r="B94" s="298"/>
      <c r="E94" s="298"/>
      <c r="H94" s="298"/>
      <c r="K94" s="298"/>
    </row>
    <row r="95" spans="2:11" s="268" customFormat="1" ht="20.100000000000001" customHeight="1">
      <c r="B95" s="298"/>
      <c r="E95" s="298"/>
      <c r="H95" s="298"/>
      <c r="K95" s="298"/>
    </row>
    <row r="96" spans="2:11" s="268" customFormat="1" ht="20.100000000000001" customHeight="1">
      <c r="B96" s="298"/>
      <c r="E96" s="298"/>
      <c r="H96" s="298"/>
      <c r="K96" s="298"/>
    </row>
    <row r="97" spans="2:16" s="268" customFormat="1" ht="20.100000000000001" customHeight="1">
      <c r="B97" s="298"/>
      <c r="E97" s="298"/>
      <c r="H97" s="298"/>
      <c r="K97" s="298"/>
    </row>
    <row r="98" spans="2:16" s="268" customFormat="1" ht="20.100000000000001" customHeight="1">
      <c r="B98" s="298"/>
      <c r="E98" s="298"/>
      <c r="H98" s="298"/>
      <c r="K98" s="298"/>
    </row>
    <row r="99" spans="2:16" s="268" customFormat="1" ht="20.100000000000001" customHeight="1">
      <c r="B99" s="298"/>
      <c r="E99" s="298"/>
      <c r="H99" s="298"/>
      <c r="K99" s="298"/>
    </row>
    <row r="100" spans="2:16" ht="20.100000000000001" customHeight="1">
      <c r="N100" s="268"/>
      <c r="O100" s="268"/>
      <c r="P100" s="268"/>
    </row>
    <row r="101" spans="2:16" ht="20.100000000000001" customHeight="1">
      <c r="N101" s="268"/>
      <c r="O101" s="268"/>
      <c r="P101" s="268"/>
    </row>
    <row r="102" spans="2:16" ht="20.100000000000001" customHeight="1">
      <c r="N102" s="268"/>
      <c r="O102" s="268"/>
      <c r="P102" s="268"/>
    </row>
    <row r="103" spans="2:16" ht="20.100000000000001" customHeight="1">
      <c r="N103" s="268"/>
      <c r="O103" s="268"/>
      <c r="P103" s="268"/>
    </row>
    <row r="104" spans="2:16" ht="20.100000000000001" customHeight="1">
      <c r="N104" s="268"/>
      <c r="O104" s="268"/>
      <c r="P104" s="268"/>
    </row>
    <row r="105" spans="2:16" ht="20.100000000000001" customHeight="1">
      <c r="N105" s="268"/>
      <c r="O105" s="268"/>
      <c r="P105" s="268"/>
    </row>
    <row r="106" spans="2:16" ht="20.100000000000001" customHeight="1">
      <c r="N106" s="268"/>
      <c r="O106" s="268"/>
      <c r="P106" s="268"/>
    </row>
    <row r="107" spans="2:16" ht="20.100000000000001" customHeight="1">
      <c r="N107" s="268"/>
      <c r="O107" s="268"/>
      <c r="P107" s="268"/>
    </row>
    <row r="108" spans="2:16" ht="20.100000000000001" customHeight="1">
      <c r="N108" s="268"/>
      <c r="O108" s="268"/>
      <c r="P108" s="268"/>
    </row>
    <row r="109" spans="2:16" ht="20.100000000000001" customHeight="1">
      <c r="N109" s="268"/>
      <c r="O109" s="268"/>
      <c r="P109" s="268"/>
    </row>
    <row r="110" spans="2:16" ht="20.100000000000001" customHeight="1">
      <c r="N110" s="268"/>
      <c r="O110" s="268"/>
      <c r="P110" s="268"/>
    </row>
    <row r="111" spans="2:16" ht="20.100000000000001" customHeight="1">
      <c r="N111" s="268"/>
      <c r="O111" s="268"/>
      <c r="P111" s="268"/>
    </row>
    <row r="112" spans="2:16" ht="20.100000000000001" customHeight="1">
      <c r="N112" s="268"/>
      <c r="O112" s="268"/>
      <c r="P112" s="268"/>
    </row>
    <row r="113" spans="14:16" ht="20.100000000000001" customHeight="1">
      <c r="N113" s="268"/>
      <c r="O113" s="268"/>
      <c r="P113" s="268"/>
    </row>
    <row r="114" spans="14:16" ht="20.100000000000001" customHeight="1">
      <c r="N114" s="268"/>
      <c r="O114" s="268"/>
      <c r="P114" s="268"/>
    </row>
  </sheetData>
  <mergeCells count="2">
    <mergeCell ref="N3:P4"/>
    <mergeCell ref="A3:A4"/>
  </mergeCells>
  <phoneticPr fontId="5" type="noConversion"/>
  <printOptions horizontalCentered="1"/>
  <pageMargins left="0.74803149606299213" right="0.74803149606299213" top="0.98425196850393704" bottom="0.98425196850393704" header="0.51181102362204722" footer="0.51181102362204722"/>
  <pageSetup paperSize="9" scale="5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FF0000"/>
    <pageSetUpPr fitToPage="1"/>
  </sheetPr>
  <dimension ref="A1:V43"/>
  <sheetViews>
    <sheetView view="pageBreakPreview" topLeftCell="A7" zoomScaleNormal="100" zoomScaleSheetLayoutView="100" workbookViewId="0">
      <selection activeCell="E21" sqref="E21"/>
    </sheetView>
  </sheetViews>
  <sheetFormatPr defaultColWidth="7.44140625" defaultRowHeight="20.100000000000001" customHeight="1"/>
  <cols>
    <col min="1" max="1" width="16.77734375" style="94" customWidth="1"/>
    <col min="2" max="2" width="24.5546875" style="94" customWidth="1"/>
    <col min="3" max="3" width="18" style="94" customWidth="1"/>
    <col min="4" max="4" width="13.21875" style="94" customWidth="1"/>
    <col min="5" max="5" width="3.88671875" style="94" customWidth="1"/>
    <col min="6" max="16384" width="7.44140625" style="94"/>
  </cols>
  <sheetData>
    <row r="1" spans="1:6" ht="20.100000000000001" customHeight="1">
      <c r="A1" s="200" t="str">
        <f>"&lt; 표 "&amp;F1&amp;" &gt;"</f>
        <v>&lt; 표 3-1-5 &gt;</v>
      </c>
      <c r="B1" s="91"/>
      <c r="C1" s="91"/>
      <c r="D1" s="92"/>
      <c r="F1" s="201" t="s">
        <v>601</v>
      </c>
    </row>
    <row r="2" spans="1:6" ht="22.5">
      <c r="A2" s="95" t="s">
        <v>440</v>
      </c>
      <c r="B2" s="95"/>
      <c r="C2" s="95"/>
      <c r="D2" s="92"/>
    </row>
    <row r="3" spans="1:6" s="96" customFormat="1" ht="20.100000000000001" customHeight="1">
      <c r="B3" s="209"/>
      <c r="C3" s="209"/>
      <c r="D3" s="98" t="s">
        <v>439</v>
      </c>
      <c r="E3" s="209"/>
    </row>
    <row r="4" spans="1:6" s="205" customFormat="1" ht="27">
      <c r="A4" s="202" t="s">
        <v>225</v>
      </c>
      <c r="B4" s="203" t="s">
        <v>226</v>
      </c>
      <c r="C4" s="203" t="s">
        <v>14</v>
      </c>
      <c r="D4" s="204" t="s">
        <v>376</v>
      </c>
      <c r="E4" s="220"/>
      <c r="F4" s="220"/>
    </row>
    <row r="5" spans="1:6" s="96" customFormat="1" ht="21" customHeight="1">
      <c r="A5" s="207" t="s">
        <v>227</v>
      </c>
      <c r="B5" s="207" t="s">
        <v>228</v>
      </c>
      <c r="C5" s="587" t="s">
        <v>315</v>
      </c>
      <c r="D5" s="208">
        <v>8.9999999999999993E-3</v>
      </c>
    </row>
    <row r="6" spans="1:6" s="96" customFormat="1" ht="21" customHeight="1">
      <c r="A6" s="234" t="s">
        <v>229</v>
      </c>
      <c r="B6" s="235" t="s">
        <v>230</v>
      </c>
      <c r="C6" s="588"/>
      <c r="D6" s="212">
        <v>4.0000000000000001E-3</v>
      </c>
    </row>
    <row r="7" spans="1:6" s="96" customFormat="1" ht="21" customHeight="1">
      <c r="A7" s="236" t="s">
        <v>231</v>
      </c>
      <c r="B7" s="236"/>
      <c r="C7" s="588"/>
      <c r="D7" s="213">
        <v>5.0000000000000001E-3</v>
      </c>
    </row>
    <row r="8" spans="1:6" s="96" customFormat="1" ht="21" customHeight="1">
      <c r="A8" s="236" t="s">
        <v>232</v>
      </c>
      <c r="B8" s="236"/>
      <c r="C8" s="588"/>
      <c r="D8" s="213">
        <v>1.4999999999999999E-2</v>
      </c>
    </row>
    <row r="9" spans="1:6" s="96" customFormat="1" ht="21" customHeight="1">
      <c r="A9" s="236" t="s">
        <v>233</v>
      </c>
      <c r="B9" s="236" t="s">
        <v>234</v>
      </c>
      <c r="C9" s="588"/>
      <c r="D9" s="213">
        <v>5.0000000000000001E-3</v>
      </c>
    </row>
    <row r="10" spans="1:6" s="96" customFormat="1" ht="27">
      <c r="A10" s="236" t="s">
        <v>235</v>
      </c>
      <c r="B10" s="236" t="s">
        <v>357</v>
      </c>
      <c r="C10" s="588"/>
      <c r="D10" s="213">
        <v>1.7999999999999999E-2</v>
      </c>
    </row>
    <row r="11" spans="1:6" s="96" customFormat="1" ht="21" customHeight="1">
      <c r="A11" s="236" t="s">
        <v>235</v>
      </c>
      <c r="B11" s="236" t="s">
        <v>236</v>
      </c>
      <c r="C11" s="588"/>
      <c r="D11" s="213">
        <v>8.0000000000000002E-3</v>
      </c>
    </row>
    <row r="12" spans="1:6" s="96" customFormat="1" ht="21" customHeight="1">
      <c r="A12" s="236" t="s">
        <v>237</v>
      </c>
      <c r="B12" s="236"/>
      <c r="C12" s="588"/>
      <c r="D12" s="213">
        <v>1.0999999999999999E-2</v>
      </c>
    </row>
    <row r="13" spans="1:6" s="96" customFormat="1" ht="21" customHeight="1">
      <c r="A13" s="236" t="s">
        <v>238</v>
      </c>
      <c r="B13" s="236"/>
      <c r="C13" s="588"/>
      <c r="D13" s="213">
        <v>6.0000000000000001E-3</v>
      </c>
    </row>
    <row r="14" spans="1:6" s="96" customFormat="1" ht="21" customHeight="1">
      <c r="A14" s="236" t="s">
        <v>239</v>
      </c>
      <c r="B14" s="236" t="s">
        <v>240</v>
      </c>
      <c r="C14" s="588"/>
      <c r="D14" s="213">
        <v>7.0000000000000001E-3</v>
      </c>
    </row>
    <row r="15" spans="1:6" s="96" customFormat="1" ht="21" customHeight="1">
      <c r="A15" s="236" t="s">
        <v>239</v>
      </c>
      <c r="B15" s="236" t="s">
        <v>241</v>
      </c>
      <c r="C15" s="588"/>
      <c r="D15" s="213">
        <v>3.0000000000000001E-3</v>
      </c>
    </row>
    <row r="16" spans="1:6" s="96" customFormat="1" ht="21" customHeight="1">
      <c r="A16" s="236" t="s">
        <v>239</v>
      </c>
      <c r="B16" s="236" t="s">
        <v>111</v>
      </c>
      <c r="C16" s="588"/>
      <c r="D16" s="213">
        <v>5.0000000000000001E-3</v>
      </c>
    </row>
    <row r="17" spans="1:7" s="96" customFormat="1" ht="21" customHeight="1">
      <c r="A17" s="236" t="s">
        <v>277</v>
      </c>
      <c r="B17" s="236" t="s">
        <v>278</v>
      </c>
      <c r="C17" s="588"/>
      <c r="D17" s="213">
        <v>8.0000000000000002E-3</v>
      </c>
    </row>
    <row r="18" spans="1:7" s="96" customFormat="1" ht="21" customHeight="1">
      <c r="A18" s="236" t="s">
        <v>37</v>
      </c>
      <c r="B18" s="236" t="s">
        <v>276</v>
      </c>
      <c r="C18" s="589"/>
      <c r="D18" s="237">
        <v>3.0000000000000001E-3</v>
      </c>
    </row>
    <row r="19" spans="1:7" s="96" customFormat="1" ht="21.75" customHeight="1">
      <c r="A19" s="238" t="s">
        <v>17</v>
      </c>
      <c r="B19" s="238"/>
      <c r="C19" s="238"/>
      <c r="D19" s="232">
        <f>+D18</f>
        <v>3.0000000000000001E-3</v>
      </c>
      <c r="E19" s="216"/>
      <c r="F19" s="216"/>
      <c r="G19" s="216"/>
    </row>
    <row r="20" spans="1:7" s="96" customFormat="1" ht="15.75" customHeight="1">
      <c r="A20" s="214" t="s">
        <v>245</v>
      </c>
      <c r="B20" s="214"/>
      <c r="C20" s="214"/>
      <c r="D20" s="99"/>
      <c r="E20" s="211"/>
      <c r="F20" s="211"/>
      <c r="G20" s="211"/>
    </row>
    <row r="21" spans="1:7" s="96" customFormat="1" ht="15.75" customHeight="1">
      <c r="A21" s="218" t="s">
        <v>696</v>
      </c>
      <c r="B21" s="214"/>
      <c r="C21" s="214"/>
      <c r="D21" s="99"/>
      <c r="E21" s="211"/>
      <c r="F21" s="211"/>
      <c r="G21" s="211"/>
    </row>
    <row r="22" spans="1:7" s="96" customFormat="1" ht="15.75" customHeight="1">
      <c r="A22" s="214" t="s">
        <v>613</v>
      </c>
      <c r="B22" s="214"/>
      <c r="C22" s="214"/>
      <c r="D22" s="99"/>
      <c r="E22" s="211"/>
      <c r="F22" s="211"/>
      <c r="G22" s="211"/>
    </row>
    <row r="23" spans="1:7" s="96" customFormat="1" ht="15.75" customHeight="1">
      <c r="A23" s="214" t="s">
        <v>358</v>
      </c>
      <c r="B23" s="99"/>
      <c r="C23" s="99"/>
      <c r="D23" s="99"/>
      <c r="E23" s="211"/>
      <c r="F23" s="211"/>
    </row>
    <row r="24" spans="1:7" s="210" customFormat="1" ht="15.75" customHeight="1">
      <c r="A24" s="214" t="e">
        <f>#REF!</f>
        <v>#REF!</v>
      </c>
      <c r="B24" s="99"/>
      <c r="C24" s="99"/>
      <c r="D24" s="99"/>
      <c r="E24" s="239"/>
      <c r="F24" s="211"/>
      <c r="G24" s="211"/>
    </row>
    <row r="25" spans="1:7" s="210" customFormat="1" ht="15.75" customHeight="1">
      <c r="A25" s="161" t="s">
        <v>697</v>
      </c>
      <c r="B25" s="99"/>
      <c r="C25" s="99"/>
      <c r="D25" s="99"/>
      <c r="E25" s="239"/>
      <c r="F25" s="211"/>
      <c r="G25" s="211"/>
    </row>
    <row r="26" spans="1:7" s="96" customFormat="1" ht="15.75" customHeight="1">
      <c r="A26" s="233" t="s">
        <v>418</v>
      </c>
      <c r="B26" s="99"/>
      <c r="C26" s="99"/>
      <c r="D26" s="99"/>
      <c r="E26" s="216"/>
      <c r="F26" s="211"/>
      <c r="G26" s="211"/>
    </row>
    <row r="27" spans="1:7" s="96" customFormat="1" ht="15.75" customHeight="1">
      <c r="A27" s="233" t="s">
        <v>419</v>
      </c>
      <c r="B27" s="99"/>
      <c r="C27" s="99"/>
      <c r="D27" s="99"/>
      <c r="E27" s="216"/>
      <c r="F27" s="211"/>
      <c r="G27" s="211"/>
    </row>
    <row r="28" spans="1:7" s="96" customFormat="1" ht="15.75" customHeight="1">
      <c r="A28" s="233" t="s">
        <v>420</v>
      </c>
      <c r="B28" s="99"/>
      <c r="C28" s="99"/>
      <c r="D28" s="99"/>
      <c r="E28" s="216"/>
      <c r="F28" s="211"/>
      <c r="G28" s="211"/>
    </row>
    <row r="29" spans="1:7" s="96" customFormat="1" ht="15.75" customHeight="1">
      <c r="A29" s="233" t="s">
        <v>421</v>
      </c>
      <c r="B29" s="99"/>
      <c r="C29" s="99"/>
      <c r="D29" s="99"/>
      <c r="E29" s="216"/>
      <c r="F29" s="211"/>
      <c r="G29" s="211"/>
    </row>
    <row r="30" spans="1:7" s="96" customFormat="1" ht="15.75" customHeight="1">
      <c r="A30" s="233" t="s">
        <v>422</v>
      </c>
      <c r="B30" s="99"/>
      <c r="C30" s="99"/>
      <c r="D30" s="99"/>
      <c r="F30" s="211"/>
      <c r="G30" s="211"/>
    </row>
    <row r="31" spans="1:7" s="96" customFormat="1" ht="15.75" customHeight="1">
      <c r="A31" s="233" t="s">
        <v>423</v>
      </c>
      <c r="B31" s="99"/>
      <c r="C31" s="99"/>
      <c r="D31" s="99"/>
      <c r="F31" s="211"/>
      <c r="G31" s="211"/>
    </row>
    <row r="32" spans="1:7" s="96" customFormat="1" ht="15.75" customHeight="1">
      <c r="A32" s="233" t="s">
        <v>424</v>
      </c>
      <c r="B32" s="99"/>
      <c r="C32" s="99"/>
      <c r="D32" s="99"/>
    </row>
    <row r="33" spans="1:22" s="96" customFormat="1" ht="15.75" customHeight="1">
      <c r="A33" s="233" t="s">
        <v>425</v>
      </c>
      <c r="B33" s="99"/>
      <c r="C33" s="99"/>
      <c r="D33" s="99"/>
    </row>
    <row r="34" spans="1:22" s="96" customFormat="1" ht="14.25" customHeight="1">
      <c r="A34" s="233" t="s">
        <v>426</v>
      </c>
      <c r="B34" s="99"/>
      <c r="C34" s="99"/>
      <c r="D34" s="99"/>
    </row>
    <row r="35" spans="1:22" s="96" customFormat="1" ht="14.25" customHeight="1">
      <c r="A35" s="233" t="s">
        <v>427</v>
      </c>
      <c r="B35" s="99"/>
      <c r="C35" s="99"/>
      <c r="D35" s="99"/>
    </row>
    <row r="36" spans="1:22" s="96" customFormat="1" ht="14.25" customHeight="1">
      <c r="A36" s="233" t="s">
        <v>428</v>
      </c>
      <c r="B36" s="99"/>
      <c r="C36" s="99"/>
      <c r="D36" s="99"/>
    </row>
    <row r="37" spans="1:22" s="96" customFormat="1" ht="14.25" customHeight="1">
      <c r="A37" s="233" t="s">
        <v>706</v>
      </c>
      <c r="B37" s="99"/>
      <c r="C37" s="99"/>
      <c r="D37" s="99"/>
    </row>
    <row r="38" spans="1:22" s="96" customFormat="1" ht="22.5" customHeight="1">
      <c r="A38" s="214"/>
      <c r="B38" s="99"/>
      <c r="C38" s="99"/>
      <c r="D38" s="99"/>
    </row>
    <row r="39" spans="1:22" ht="29.25" customHeight="1">
      <c r="A39" s="240" t="s">
        <v>138</v>
      </c>
      <c r="B39" s="240"/>
      <c r="C39" s="240"/>
      <c r="D39" s="240"/>
      <c r="E39" s="240"/>
      <c r="F39" s="240"/>
      <c r="G39" s="240"/>
      <c r="H39" s="240"/>
      <c r="I39" s="240"/>
      <c r="J39" s="240"/>
      <c r="K39" s="240"/>
      <c r="L39" s="240"/>
      <c r="M39" s="240"/>
      <c r="N39" s="240"/>
      <c r="O39" s="240"/>
      <c r="P39" s="240"/>
      <c r="Q39" s="240"/>
      <c r="R39" s="240"/>
      <c r="S39" s="240"/>
      <c r="T39" s="240"/>
      <c r="U39" s="240"/>
      <c r="V39" s="240"/>
    </row>
    <row r="40" spans="1:22" s="96" customFormat="1" ht="91.5" customHeight="1">
      <c r="A40" s="590" t="s">
        <v>609</v>
      </c>
      <c r="B40" s="591"/>
      <c r="C40" s="591"/>
      <c r="D40" s="591"/>
      <c r="E40" s="591"/>
      <c r="F40" s="241"/>
      <c r="G40" s="241"/>
      <c r="H40" s="241"/>
      <c r="I40" s="241"/>
      <c r="J40" s="241"/>
      <c r="K40" s="241"/>
      <c r="L40" s="241"/>
      <c r="M40" s="241"/>
      <c r="N40" s="242"/>
      <c r="O40" s="243"/>
      <c r="P40" s="243"/>
      <c r="Q40" s="243"/>
      <c r="R40" s="243"/>
      <c r="S40" s="243"/>
      <c r="T40" s="243"/>
      <c r="U40" s="243"/>
      <c r="V40" s="243"/>
    </row>
    <row r="41" spans="1:22" s="96" customFormat="1" ht="91.5" customHeight="1">
      <c r="A41" s="590" t="s">
        <v>610</v>
      </c>
      <c r="B41" s="591"/>
      <c r="C41" s="591"/>
      <c r="D41" s="591"/>
      <c r="E41" s="591"/>
      <c r="F41" s="241"/>
      <c r="G41" s="241"/>
      <c r="H41" s="241"/>
      <c r="I41" s="241"/>
      <c r="J41" s="241"/>
      <c r="K41" s="241"/>
      <c r="L41" s="242"/>
      <c r="M41" s="243"/>
      <c r="N41" s="243"/>
      <c r="O41" s="243"/>
      <c r="P41" s="243"/>
      <c r="Q41" s="243"/>
      <c r="R41" s="243"/>
      <c r="S41" s="243"/>
      <c r="T41" s="243"/>
      <c r="U41" s="243"/>
      <c r="V41" s="243"/>
    </row>
    <row r="42" spans="1:22" s="96" customFormat="1" ht="91.5" customHeight="1">
      <c r="A42" s="590" t="s">
        <v>611</v>
      </c>
      <c r="B42" s="591"/>
      <c r="C42" s="591"/>
      <c r="D42" s="591"/>
      <c r="E42" s="591"/>
      <c r="F42" s="241"/>
      <c r="G42" s="241"/>
      <c r="H42" s="241"/>
      <c r="I42" s="241"/>
      <c r="J42" s="241"/>
      <c r="K42" s="241"/>
      <c r="L42" s="241"/>
      <c r="M42" s="241"/>
      <c r="N42" s="242"/>
      <c r="O42" s="243"/>
      <c r="P42" s="243"/>
      <c r="Q42" s="243"/>
      <c r="R42" s="243"/>
      <c r="S42" s="243"/>
      <c r="T42" s="243"/>
      <c r="U42" s="243"/>
      <c r="V42" s="243"/>
    </row>
    <row r="43" spans="1:22" s="96" customFormat="1" ht="91.5" customHeight="1">
      <c r="A43" s="590" t="s">
        <v>612</v>
      </c>
      <c r="B43" s="591"/>
      <c r="C43" s="591"/>
      <c r="D43" s="591"/>
      <c r="E43" s="591"/>
      <c r="F43" s="241"/>
      <c r="G43" s="241"/>
      <c r="H43" s="241"/>
      <c r="I43" s="241"/>
      <c r="J43" s="241"/>
      <c r="K43" s="241"/>
      <c r="L43" s="241"/>
      <c r="M43" s="241"/>
      <c r="N43" s="241"/>
      <c r="O43" s="241"/>
      <c r="P43" s="241"/>
      <c r="Q43" s="241"/>
      <c r="R43" s="241"/>
      <c r="S43" s="241"/>
      <c r="T43" s="241"/>
      <c r="U43" s="241"/>
      <c r="V43" s="242"/>
    </row>
  </sheetData>
  <mergeCells count="5">
    <mergeCell ref="C5:C18"/>
    <mergeCell ref="A43:E43"/>
    <mergeCell ref="A40:E40"/>
    <mergeCell ref="A41:E41"/>
    <mergeCell ref="A42:E42"/>
  </mergeCells>
  <phoneticPr fontId="5" type="noConversion"/>
  <printOptions horizontalCentered="1"/>
  <pageMargins left="0.78740157480314965" right="0.78740157480314965" top="0.98425196850393704" bottom="0.98425196850393704" header="0.51181102362204722" footer="0.51181102362204722"/>
  <pageSetup paperSize="9" fitToHeight="100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tabColor rgb="FFFF0000"/>
    <pageSetUpPr fitToPage="1"/>
  </sheetPr>
  <dimension ref="A1:H42"/>
  <sheetViews>
    <sheetView showZeros="0" view="pageBreakPreview" zoomScaleNormal="100" zoomScaleSheetLayoutView="100" workbookViewId="0">
      <selection activeCell="E21" sqref="E21"/>
    </sheetView>
  </sheetViews>
  <sheetFormatPr defaultColWidth="7.44140625" defaultRowHeight="20.100000000000001" customHeight="1"/>
  <cols>
    <col min="1" max="1" width="26.44140625" style="221" customWidth="1"/>
    <col min="2" max="4" width="15.6640625" style="221" customWidth="1"/>
    <col min="5" max="5" width="3.5546875" style="221" customWidth="1"/>
    <col min="6" max="16384" width="7.44140625" style="221"/>
  </cols>
  <sheetData>
    <row r="1" spans="1:8" ht="20.100000000000001" customHeight="1">
      <c r="A1" s="200" t="str">
        <f>"&lt; 표 "&amp;F1&amp;" &gt;"</f>
        <v>&lt; 표 3-1-6 &gt;</v>
      </c>
      <c r="B1" s="222"/>
      <c r="C1" s="215"/>
      <c r="D1" s="215"/>
      <c r="E1" s="215"/>
      <c r="F1" s="201" t="s">
        <v>628</v>
      </c>
    </row>
    <row r="2" spans="1:8" ht="22.5">
      <c r="A2" s="223" t="s">
        <v>441</v>
      </c>
      <c r="B2" s="223"/>
      <c r="C2" s="215"/>
      <c r="D2" s="215"/>
    </row>
    <row r="3" spans="1:8" ht="20.100000000000001" customHeight="1">
      <c r="A3" s="224"/>
      <c r="B3" s="224"/>
      <c r="C3" s="215"/>
      <c r="D3" s="215"/>
      <c r="E3" s="215"/>
    </row>
    <row r="4" spans="1:8" s="216" customFormat="1" ht="20.100000000000001" customHeight="1">
      <c r="D4" s="225" t="s">
        <v>439</v>
      </c>
      <c r="E4" s="225"/>
      <c r="F4" s="209"/>
    </row>
    <row r="5" spans="1:8" s="205" customFormat="1" ht="50.25" customHeight="1">
      <c r="A5" s="202" t="s">
        <v>34</v>
      </c>
      <c r="B5" s="203" t="s">
        <v>14</v>
      </c>
      <c r="C5" s="204" t="s">
        <v>15</v>
      </c>
      <c r="D5" s="204" t="s">
        <v>16</v>
      </c>
      <c r="E5" s="226"/>
      <c r="F5" s="220"/>
    </row>
    <row r="6" spans="1:8" s="216" customFormat="1" ht="50.25" customHeight="1">
      <c r="A6" s="207" t="s">
        <v>355</v>
      </c>
      <c r="B6" s="592" t="s">
        <v>128</v>
      </c>
      <c r="C6" s="208">
        <v>2.3E-2</v>
      </c>
      <c r="D6" s="208"/>
      <c r="E6" s="217"/>
    </row>
    <row r="7" spans="1:8" s="211" customFormat="1" ht="50.25" customHeight="1">
      <c r="A7" s="227" t="s">
        <v>356</v>
      </c>
      <c r="B7" s="589"/>
      <c r="C7" s="228">
        <v>2.3E-2</v>
      </c>
      <c r="D7" s="229"/>
      <c r="E7" s="230"/>
      <c r="F7" s="216"/>
    </row>
    <row r="8" spans="1:8" s="216" customFormat="1" ht="50.25" customHeight="1">
      <c r="A8" s="231" t="s">
        <v>171</v>
      </c>
      <c r="B8" s="231"/>
      <c r="C8" s="232">
        <f>+C7</f>
        <v>2.3E-2</v>
      </c>
      <c r="D8" s="206"/>
      <c r="E8" s="217"/>
    </row>
    <row r="9" spans="1:8" s="216" customFormat="1" ht="24" customHeight="1">
      <c r="A9" s="233" t="s">
        <v>359</v>
      </c>
      <c r="B9" s="233"/>
      <c r="C9" s="218"/>
      <c r="D9" s="218"/>
      <c r="E9" s="218"/>
      <c r="G9" s="211"/>
      <c r="H9" s="211"/>
    </row>
    <row r="10" spans="1:8" s="216" customFormat="1" ht="24" customHeight="1">
      <c r="A10" s="218" t="str">
        <f>환경보전비!A21</f>
        <v xml:space="preserve">     ① 예정가격 작성기준(기획재정부 계약예규 제577호, 2021.12.1.)</v>
      </c>
      <c r="B10" s="233"/>
      <c r="C10" s="218"/>
      <c r="D10" s="218"/>
      <c r="E10" s="218"/>
      <c r="G10" s="218"/>
      <c r="H10" s="211"/>
    </row>
    <row r="11" spans="1:8" s="216" customFormat="1" ht="24" customHeight="1">
      <c r="A11" s="233" t="s">
        <v>608</v>
      </c>
      <c r="B11" s="233"/>
      <c r="C11" s="218"/>
      <c r="D11" s="218"/>
      <c r="E11" s="218"/>
      <c r="G11" s="233"/>
      <c r="H11" s="211"/>
    </row>
    <row r="12" spans="1:8" s="216" customFormat="1" ht="24" customHeight="1">
      <c r="A12" s="233" t="s">
        <v>443</v>
      </c>
      <c r="B12" s="233"/>
      <c r="C12" s="218"/>
      <c r="D12" s="218"/>
      <c r="E12" s="218"/>
      <c r="G12" s="211"/>
      <c r="H12" s="211"/>
    </row>
    <row r="13" spans="1:8" s="211" customFormat="1" ht="24" customHeight="1">
      <c r="A13" s="233" t="e">
        <f>환경보전비!A24</f>
        <v>#REF!</v>
      </c>
      <c r="B13" s="233"/>
      <c r="C13" s="219"/>
      <c r="D13" s="219"/>
      <c r="E13" s="219"/>
      <c r="F13" s="225"/>
    </row>
    <row r="14" spans="1:8" s="216" customFormat="1" ht="24" customHeight="1">
      <c r="A14" s="233" t="s">
        <v>688</v>
      </c>
      <c r="B14" s="233"/>
      <c r="C14" s="218"/>
      <c r="D14" s="218"/>
      <c r="E14" s="218"/>
    </row>
    <row r="15" spans="1:8" s="216" customFormat="1" ht="22.5" customHeight="1">
      <c r="B15" s="233"/>
      <c r="C15" s="218"/>
      <c r="D15" s="218"/>
      <c r="E15" s="218"/>
    </row>
    <row r="16" spans="1:8" s="216" customFormat="1" ht="22.5" customHeight="1">
      <c r="B16" s="233"/>
      <c r="C16" s="218"/>
      <c r="D16" s="218"/>
      <c r="E16" s="218"/>
    </row>
    <row r="17" spans="1:5" s="216" customFormat="1" ht="22.5" customHeight="1">
      <c r="B17" s="233"/>
      <c r="C17" s="218"/>
      <c r="D17" s="218"/>
      <c r="E17" s="218"/>
    </row>
    <row r="18" spans="1:5" s="216" customFormat="1" ht="22.5" customHeight="1">
      <c r="B18" s="233"/>
      <c r="C18" s="218"/>
      <c r="D18" s="218"/>
      <c r="E18" s="218"/>
    </row>
    <row r="19" spans="1:5" s="216" customFormat="1" ht="22.5" customHeight="1">
      <c r="B19" s="233"/>
      <c r="C19" s="218"/>
      <c r="D19" s="218"/>
      <c r="E19" s="218"/>
    </row>
    <row r="20" spans="1:5" s="216" customFormat="1" ht="22.5" customHeight="1">
      <c r="B20" s="233"/>
      <c r="C20" s="218"/>
      <c r="D20" s="218"/>
      <c r="E20" s="218"/>
    </row>
    <row r="21" spans="1:5" s="216" customFormat="1" ht="22.5" customHeight="1">
      <c r="A21" s="233"/>
      <c r="B21" s="233"/>
      <c r="C21" s="218"/>
      <c r="D21" s="218"/>
      <c r="E21" s="218"/>
    </row>
    <row r="22" spans="1:5" s="216" customFormat="1" ht="18" customHeight="1">
      <c r="A22" s="233"/>
      <c r="B22" s="233"/>
    </row>
    <row r="23" spans="1:5" s="216" customFormat="1" ht="18" customHeight="1">
      <c r="A23" s="233" t="s">
        <v>169</v>
      </c>
    </row>
    <row r="24" spans="1:5" s="216" customFormat="1" ht="20.100000000000001" customHeight="1">
      <c r="A24" s="233" t="s">
        <v>243</v>
      </c>
    </row>
    <row r="25" spans="1:5" s="216" customFormat="1" ht="20.100000000000001" customHeight="1">
      <c r="A25" s="233" t="s">
        <v>155</v>
      </c>
    </row>
    <row r="26" spans="1:5" s="216" customFormat="1" ht="20.100000000000001" customHeight="1">
      <c r="A26" s="233" t="s">
        <v>244</v>
      </c>
    </row>
    <row r="27" spans="1:5" s="216" customFormat="1" ht="20.100000000000001" customHeight="1">
      <c r="A27" s="233" t="s">
        <v>137</v>
      </c>
    </row>
    <row r="28" spans="1:5" s="216" customFormat="1" ht="20.100000000000001" customHeight="1">
      <c r="A28" s="233" t="s">
        <v>170</v>
      </c>
    </row>
    <row r="29" spans="1:5" s="216" customFormat="1" ht="20.100000000000001" customHeight="1"/>
    <row r="30" spans="1:5" s="216" customFormat="1" ht="20.100000000000001" customHeight="1"/>
    <row r="31" spans="1:5" s="216" customFormat="1" ht="20.100000000000001" customHeight="1"/>
    <row r="32" spans="1:5" s="216" customFormat="1" ht="20.100000000000001" customHeight="1"/>
    <row r="33" s="216" customFormat="1" ht="20.100000000000001" customHeight="1"/>
    <row r="34" s="216" customFormat="1" ht="20.100000000000001" customHeight="1"/>
    <row r="35" s="216" customFormat="1" ht="20.100000000000001" customHeight="1"/>
    <row r="36" s="216" customFormat="1" ht="20.100000000000001" customHeight="1"/>
    <row r="37" s="216" customFormat="1" ht="20.100000000000001" customHeight="1"/>
    <row r="38" s="216" customFormat="1" ht="20.100000000000001" customHeight="1"/>
    <row r="39" s="216" customFormat="1" ht="20.100000000000001" customHeight="1"/>
    <row r="40" s="216" customFormat="1" ht="20.100000000000001" customHeight="1"/>
    <row r="41" s="216" customFormat="1" ht="20.100000000000001" customHeight="1"/>
    <row r="42" s="216" customFormat="1" ht="20.100000000000001" customHeight="1"/>
  </sheetData>
  <mergeCells count="1">
    <mergeCell ref="B6:B7"/>
  </mergeCells>
  <phoneticPr fontId="5" type="noConversion"/>
  <printOptions horizontalCentered="1"/>
  <pageMargins left="0.78740157480314965" right="0.78740157480314965" top="0.98425196850393704" bottom="0.98425196850393704" header="0.51181102362204722" footer="0.51181102362204722"/>
  <pageSetup paperSize="9" fitToHeight="100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rgb="FF92D050"/>
    <pageSetUpPr fitToPage="1"/>
  </sheetPr>
  <dimension ref="A1:K35"/>
  <sheetViews>
    <sheetView view="pageBreakPreview" zoomScaleNormal="100" zoomScaleSheetLayoutView="100" workbookViewId="0">
      <selection activeCell="E21" sqref="E21"/>
    </sheetView>
  </sheetViews>
  <sheetFormatPr defaultRowHeight="20.25" customHeight="1"/>
  <cols>
    <col min="1" max="1" width="4.44140625" style="180" bestFit="1" customWidth="1"/>
    <col min="2" max="2" width="15" style="180" customWidth="1"/>
    <col min="3" max="3" width="16.6640625" style="180" customWidth="1"/>
    <col min="4" max="4" width="5.109375" style="180" bestFit="1" customWidth="1"/>
    <col min="5" max="5" width="10.21875" style="180" customWidth="1"/>
    <col min="6" max="6" width="0" style="180" hidden="1" customWidth="1"/>
    <col min="7" max="7" width="10.21875" style="180" customWidth="1"/>
    <col min="8" max="8" width="0" style="180" hidden="1" customWidth="1"/>
    <col min="9" max="10" width="10.21875" style="180" customWidth="1"/>
    <col min="11" max="11" width="10.6640625" style="180" customWidth="1"/>
    <col min="12" max="16384" width="8.88671875" style="180"/>
  </cols>
  <sheetData>
    <row r="1" spans="1:11" s="493" customFormat="1" ht="20.25" customHeight="1"/>
    <row r="2" spans="1:11" s="493" customFormat="1" ht="30" customHeight="1">
      <c r="A2" s="494" t="s">
        <v>656</v>
      </c>
      <c r="B2" s="494"/>
      <c r="C2" s="515"/>
      <c r="D2" s="515"/>
      <c r="E2" s="515"/>
      <c r="F2" s="515"/>
      <c r="G2" s="515"/>
      <c r="H2" s="515"/>
      <c r="I2" s="515"/>
      <c r="J2" s="515"/>
      <c r="K2" s="515"/>
    </row>
    <row r="3" spans="1:11" s="493" customFormat="1" ht="20.25" customHeight="1"/>
    <row r="4" spans="1:11" s="493" customFormat="1" ht="20.25" customHeight="1">
      <c r="F4" s="516"/>
      <c r="H4" s="516"/>
      <c r="K4" s="495" t="s">
        <v>630</v>
      </c>
    </row>
    <row r="5" spans="1:11" s="517" customFormat="1" ht="30" customHeight="1">
      <c r="A5" s="497" t="s">
        <v>632</v>
      </c>
      <c r="B5" s="497" t="s">
        <v>652</v>
      </c>
      <c r="C5" s="497" t="s">
        <v>653</v>
      </c>
      <c r="D5" s="497" t="s">
        <v>629</v>
      </c>
      <c r="E5" s="497" t="s">
        <v>654</v>
      </c>
      <c r="F5" s="497"/>
      <c r="G5" s="497" t="s">
        <v>337</v>
      </c>
      <c r="H5" s="497"/>
      <c r="I5" s="497" t="s">
        <v>655</v>
      </c>
      <c r="J5" s="497" t="s">
        <v>36</v>
      </c>
      <c r="K5" s="497" t="s">
        <v>168</v>
      </c>
    </row>
    <row r="6" spans="1:11" ht="30.95" customHeight="1">
      <c r="A6" s="498">
        <v>1</v>
      </c>
      <c r="B6" s="500">
        <f>VLOOKUP($A6,'중기산출(양식)'!$A$5:$M$365,7,FALSE)</f>
        <v>0</v>
      </c>
      <c r="C6" s="500">
        <f>VLOOKUP($A6,'중기산출(양식)'!$B$5:$M$365,6,FALSE)</f>
        <v>0</v>
      </c>
      <c r="D6" s="498" t="s">
        <v>658</v>
      </c>
      <c r="E6" s="499">
        <f>VLOOKUP($A6,'중기산출(양식)'!$C$5:$M$365,10,FALSE)</f>
        <v>0</v>
      </c>
      <c r="F6" s="499"/>
      <c r="G6" s="499">
        <f>VLOOKUP($A6,'중기산출(양식)'!$D$5:$M$365,9,FALSE)</f>
        <v>0</v>
      </c>
      <c r="H6" s="499"/>
      <c r="I6" s="499">
        <f>VLOOKUP($A6,'중기산출(양식)'!$E$5:$M$365,8,FALSE)</f>
        <v>0</v>
      </c>
      <c r="J6" s="499">
        <f>SUM(E6:I6)</f>
        <v>0</v>
      </c>
      <c r="K6" s="500"/>
    </row>
    <row r="7" spans="1:11" ht="30.95" customHeight="1">
      <c r="A7" s="498">
        <v>2</v>
      </c>
      <c r="B7" s="500">
        <f>VLOOKUP($A7,'중기산출(양식)'!$A$5:$M$365,7,FALSE)</f>
        <v>0</v>
      </c>
      <c r="C7" s="500">
        <f>VLOOKUP($A7,'중기산출(양식)'!$B$5:$M$365,6,FALSE)</f>
        <v>0</v>
      </c>
      <c r="D7" s="498" t="s">
        <v>658</v>
      </c>
      <c r="E7" s="499">
        <f>VLOOKUP($A7,'중기산출(양식)'!$C$5:$M$365,10,FALSE)</f>
        <v>0</v>
      </c>
      <c r="F7" s="499"/>
      <c r="G7" s="499">
        <f>VLOOKUP($A7,'중기산출(양식)'!$D$5:$M$365,9,FALSE)</f>
        <v>0</v>
      </c>
      <c r="H7" s="499"/>
      <c r="I7" s="499">
        <f>VLOOKUP($A7,'중기산출(양식)'!$E$5:$M$365,8,FALSE)</f>
        <v>0</v>
      </c>
      <c r="J7" s="499">
        <f>SUM(E7:I7)</f>
        <v>0</v>
      </c>
      <c r="K7" s="500"/>
    </row>
    <row r="8" spans="1:11" ht="30.95" customHeight="1">
      <c r="A8" s="498">
        <v>3</v>
      </c>
      <c r="B8" s="500">
        <f>VLOOKUP($A8,'중기산출(양식)'!$A$5:$M$365,7,FALSE)</f>
        <v>0</v>
      </c>
      <c r="C8" s="500">
        <f>VLOOKUP($A8,'중기산출(양식)'!$B$5:$M$365,6,FALSE)</f>
        <v>0</v>
      </c>
      <c r="D8" s="498" t="s">
        <v>658</v>
      </c>
      <c r="E8" s="499">
        <f>VLOOKUP($A8,'중기산출(양식)'!$C$5:$M$365,10,FALSE)</f>
        <v>0</v>
      </c>
      <c r="F8" s="499"/>
      <c r="G8" s="499">
        <f>VLOOKUP($A8,'중기산출(양식)'!$D$5:$M$365,9,FALSE)</f>
        <v>0</v>
      </c>
      <c r="H8" s="499"/>
      <c r="I8" s="499">
        <f>VLOOKUP($A8,'중기산출(양식)'!$E$5:$M$365,8,FALSE)</f>
        <v>0</v>
      </c>
      <c r="J8" s="499">
        <f t="shared" ref="J8:J35" si="0">SUM(E8:I8)</f>
        <v>0</v>
      </c>
      <c r="K8" s="500"/>
    </row>
    <row r="9" spans="1:11" ht="30.95" customHeight="1">
      <c r="A9" s="498">
        <v>4</v>
      </c>
      <c r="B9" s="500">
        <f>VLOOKUP($A9,'중기산출(양식)'!$A$5:$M$365,7,FALSE)</f>
        <v>0</v>
      </c>
      <c r="C9" s="500">
        <f>VLOOKUP($A9,'중기산출(양식)'!$B$5:$M$365,6,FALSE)</f>
        <v>0</v>
      </c>
      <c r="D9" s="498" t="s">
        <v>658</v>
      </c>
      <c r="E9" s="499">
        <f>VLOOKUP($A9,'중기산출(양식)'!$C$5:$M$365,10,FALSE)</f>
        <v>0</v>
      </c>
      <c r="F9" s="499"/>
      <c r="G9" s="499">
        <f>VLOOKUP($A9,'중기산출(양식)'!$D$5:$M$365,9,FALSE)</f>
        <v>0</v>
      </c>
      <c r="H9" s="499"/>
      <c r="I9" s="499">
        <f>VLOOKUP($A9,'중기산출(양식)'!$E$5:$M$365,8,FALSE)</f>
        <v>0</v>
      </c>
      <c r="J9" s="499">
        <f t="shared" si="0"/>
        <v>0</v>
      </c>
      <c r="K9" s="500"/>
    </row>
    <row r="10" spans="1:11" ht="30.95" customHeight="1">
      <c r="A10" s="498">
        <v>5</v>
      </c>
      <c r="B10" s="500">
        <f>VLOOKUP($A10,'중기산출(양식)'!$A$5:$M$365,7,FALSE)</f>
        <v>0</v>
      </c>
      <c r="C10" s="500">
        <f>VLOOKUP($A10,'중기산출(양식)'!$B$5:$M$365,6,FALSE)</f>
        <v>0</v>
      </c>
      <c r="D10" s="498" t="s">
        <v>658</v>
      </c>
      <c r="E10" s="499">
        <f>VLOOKUP($A10,'중기산출(양식)'!$C$5:$M$365,10,FALSE)</f>
        <v>0</v>
      </c>
      <c r="F10" s="499"/>
      <c r="G10" s="499">
        <f>VLOOKUP($A10,'중기산출(양식)'!$D$5:$M$365,9,FALSE)</f>
        <v>0</v>
      </c>
      <c r="H10" s="499"/>
      <c r="I10" s="499">
        <f>VLOOKUP($A10,'중기산출(양식)'!$E$5:$M$365,8,FALSE)</f>
        <v>0</v>
      </c>
      <c r="J10" s="499">
        <f t="shared" si="0"/>
        <v>0</v>
      </c>
      <c r="K10" s="500"/>
    </row>
    <row r="11" spans="1:11" ht="30.95" customHeight="1">
      <c r="A11" s="498">
        <v>6</v>
      </c>
      <c r="B11" s="500">
        <f>VLOOKUP($A11,'중기산출(양식)'!$A$5:$M$365,7,FALSE)</f>
        <v>0</v>
      </c>
      <c r="C11" s="500">
        <f>VLOOKUP($A11,'중기산출(양식)'!$B$5:$M$365,6,FALSE)</f>
        <v>0</v>
      </c>
      <c r="D11" s="498" t="s">
        <v>658</v>
      </c>
      <c r="E11" s="499">
        <f>VLOOKUP($A11,'중기산출(양식)'!$C$5:$M$365,10,FALSE)</f>
        <v>0</v>
      </c>
      <c r="F11" s="499"/>
      <c r="G11" s="499">
        <f>VLOOKUP($A11,'중기산출(양식)'!$D$5:$M$365,9,FALSE)</f>
        <v>0</v>
      </c>
      <c r="H11" s="499"/>
      <c r="I11" s="499">
        <f>VLOOKUP($A11,'중기산출(양식)'!$E$5:$M$365,8,FALSE)</f>
        <v>0</v>
      </c>
      <c r="J11" s="499">
        <f t="shared" si="0"/>
        <v>0</v>
      </c>
      <c r="K11" s="500"/>
    </row>
    <row r="12" spans="1:11" ht="30.95" customHeight="1">
      <c r="A12" s="498">
        <v>7</v>
      </c>
      <c r="B12" s="500">
        <f>VLOOKUP($A12,'중기산출(양식)'!$A$5:$M$365,7,FALSE)</f>
        <v>0</v>
      </c>
      <c r="C12" s="500">
        <f>VLOOKUP($A12,'중기산출(양식)'!$B$5:$M$365,6,FALSE)</f>
        <v>0</v>
      </c>
      <c r="D12" s="498" t="s">
        <v>658</v>
      </c>
      <c r="E12" s="499">
        <f>VLOOKUP($A12,'중기산출(양식)'!$C$5:$M$365,10,FALSE)</f>
        <v>0</v>
      </c>
      <c r="F12" s="499"/>
      <c r="G12" s="499">
        <f>VLOOKUP($A12,'중기산출(양식)'!$D$5:$M$365,9,FALSE)</f>
        <v>0</v>
      </c>
      <c r="H12" s="499"/>
      <c r="I12" s="499">
        <f>VLOOKUP($A12,'중기산출(양식)'!$E$5:$M$365,8,FALSE)</f>
        <v>0</v>
      </c>
      <c r="J12" s="499">
        <f t="shared" si="0"/>
        <v>0</v>
      </c>
      <c r="K12" s="500"/>
    </row>
    <row r="13" spans="1:11" ht="30.95" customHeight="1">
      <c r="A13" s="498">
        <v>8</v>
      </c>
      <c r="B13" s="500">
        <f>VLOOKUP($A13,'중기산출(양식)'!$A$5:$M$365,7,FALSE)</f>
        <v>0</v>
      </c>
      <c r="C13" s="500">
        <f>VLOOKUP($A13,'중기산출(양식)'!$B$5:$M$365,6,FALSE)</f>
        <v>0</v>
      </c>
      <c r="D13" s="498" t="s">
        <v>658</v>
      </c>
      <c r="E13" s="499">
        <f>VLOOKUP($A13,'중기산출(양식)'!$C$5:$M$365,10,FALSE)</f>
        <v>0</v>
      </c>
      <c r="F13" s="499"/>
      <c r="G13" s="499">
        <f>VLOOKUP($A13,'중기산출(양식)'!$D$5:$M$365,9,FALSE)</f>
        <v>0</v>
      </c>
      <c r="H13" s="499"/>
      <c r="I13" s="499">
        <f>VLOOKUP($A13,'중기산출(양식)'!$E$5:$M$365,8,FALSE)</f>
        <v>0</v>
      </c>
      <c r="J13" s="499">
        <f t="shared" si="0"/>
        <v>0</v>
      </c>
      <c r="K13" s="500"/>
    </row>
    <row r="14" spans="1:11" ht="30.95" customHeight="1">
      <c r="A14" s="498">
        <v>9</v>
      </c>
      <c r="B14" s="500">
        <f>VLOOKUP($A14,'중기산출(양식)'!$A$5:$M$365,7,FALSE)</f>
        <v>0</v>
      </c>
      <c r="C14" s="500">
        <f>VLOOKUP($A14,'중기산출(양식)'!$B$5:$M$365,6,FALSE)</f>
        <v>0</v>
      </c>
      <c r="D14" s="498" t="s">
        <v>658</v>
      </c>
      <c r="E14" s="499">
        <f>VLOOKUP($A14,'중기산출(양식)'!$C$5:$M$365,10,FALSE)</f>
        <v>0</v>
      </c>
      <c r="F14" s="499"/>
      <c r="G14" s="499">
        <f>VLOOKUP($A14,'중기산출(양식)'!$D$5:$M$365,9,FALSE)</f>
        <v>0</v>
      </c>
      <c r="H14" s="499"/>
      <c r="I14" s="499">
        <f>VLOOKUP($A14,'중기산출(양식)'!$E$5:$M$365,8,FALSE)</f>
        <v>0</v>
      </c>
      <c r="J14" s="499">
        <f t="shared" si="0"/>
        <v>0</v>
      </c>
      <c r="K14" s="500"/>
    </row>
    <row r="15" spans="1:11" ht="30.95" customHeight="1">
      <c r="A15" s="498">
        <v>10</v>
      </c>
      <c r="B15" s="500">
        <f>VLOOKUP($A15,'중기산출(양식)'!$A$5:$M$365,7,FALSE)</f>
        <v>0</v>
      </c>
      <c r="C15" s="500">
        <f>VLOOKUP($A15,'중기산출(양식)'!$B$5:$M$365,6,FALSE)</f>
        <v>0</v>
      </c>
      <c r="D15" s="498" t="s">
        <v>658</v>
      </c>
      <c r="E15" s="499">
        <f>VLOOKUP($A15,'중기산출(양식)'!$C$5:$M$365,10,FALSE)</f>
        <v>0</v>
      </c>
      <c r="F15" s="499"/>
      <c r="G15" s="499">
        <f>VLOOKUP($A15,'중기산출(양식)'!$D$5:$M$365,9,FALSE)</f>
        <v>0</v>
      </c>
      <c r="H15" s="499"/>
      <c r="I15" s="499">
        <f>VLOOKUP($A15,'중기산출(양식)'!$E$5:$M$365,8,FALSE)</f>
        <v>0</v>
      </c>
      <c r="J15" s="499">
        <f t="shared" si="0"/>
        <v>0</v>
      </c>
      <c r="K15" s="500"/>
    </row>
    <row r="16" spans="1:11" ht="30.95" customHeight="1">
      <c r="A16" s="498">
        <v>11</v>
      </c>
      <c r="B16" s="500">
        <f>VLOOKUP($A16,'중기산출(양식)'!$A$5:$M$365,7,FALSE)</f>
        <v>0</v>
      </c>
      <c r="C16" s="500">
        <f>VLOOKUP($A16,'중기산출(양식)'!$B$5:$M$365,6,FALSE)</f>
        <v>0</v>
      </c>
      <c r="D16" s="498" t="s">
        <v>658</v>
      </c>
      <c r="E16" s="499">
        <f>VLOOKUP($A16,'중기산출(양식)'!$C$5:$M$365,10,FALSE)</f>
        <v>0</v>
      </c>
      <c r="F16" s="499"/>
      <c r="G16" s="499">
        <f>VLOOKUP($A16,'중기산출(양식)'!$D$5:$M$365,9,FALSE)</f>
        <v>0</v>
      </c>
      <c r="H16" s="499"/>
      <c r="I16" s="499">
        <f>VLOOKUP($A16,'중기산출(양식)'!$E$5:$M$365,8,FALSE)</f>
        <v>0</v>
      </c>
      <c r="J16" s="499">
        <f t="shared" si="0"/>
        <v>0</v>
      </c>
      <c r="K16" s="500"/>
    </row>
    <row r="17" spans="1:11" ht="30.95" customHeight="1">
      <c r="A17" s="498">
        <v>12</v>
      </c>
      <c r="B17" s="500">
        <f>VLOOKUP($A17,'중기산출(양식)'!$A$5:$M$365,7,FALSE)</f>
        <v>0</v>
      </c>
      <c r="C17" s="500">
        <f>VLOOKUP($A17,'중기산출(양식)'!$B$5:$M$365,6,FALSE)</f>
        <v>0</v>
      </c>
      <c r="D17" s="498" t="s">
        <v>658</v>
      </c>
      <c r="E17" s="499">
        <f>VLOOKUP($A17,'중기산출(양식)'!$C$5:$M$365,10,FALSE)</f>
        <v>0</v>
      </c>
      <c r="F17" s="499"/>
      <c r="G17" s="499">
        <f>VLOOKUP($A17,'중기산출(양식)'!$D$5:$M$365,9,FALSE)</f>
        <v>0</v>
      </c>
      <c r="H17" s="499"/>
      <c r="I17" s="499">
        <f>VLOOKUP($A17,'중기산출(양식)'!$E$5:$M$365,8,FALSE)</f>
        <v>0</v>
      </c>
      <c r="J17" s="499">
        <f t="shared" si="0"/>
        <v>0</v>
      </c>
      <c r="K17" s="500"/>
    </row>
    <row r="18" spans="1:11" ht="30.95" customHeight="1">
      <c r="A18" s="498">
        <v>13</v>
      </c>
      <c r="B18" s="500">
        <f>VLOOKUP($A18,'중기산출(양식)'!$A$5:$M$365,7,FALSE)</f>
        <v>0</v>
      </c>
      <c r="C18" s="500">
        <f>VLOOKUP($A18,'중기산출(양식)'!$B$5:$M$365,6,FALSE)</f>
        <v>0</v>
      </c>
      <c r="D18" s="498" t="s">
        <v>658</v>
      </c>
      <c r="E18" s="499">
        <f>VLOOKUP($A18,'중기산출(양식)'!$C$5:$M$365,10,FALSE)</f>
        <v>0</v>
      </c>
      <c r="F18" s="499"/>
      <c r="G18" s="499">
        <f>VLOOKUP($A18,'중기산출(양식)'!$D$5:$M$365,9,FALSE)</f>
        <v>0</v>
      </c>
      <c r="H18" s="499"/>
      <c r="I18" s="499">
        <f>VLOOKUP($A18,'중기산출(양식)'!$E$5:$M$365,8,FALSE)</f>
        <v>0</v>
      </c>
      <c r="J18" s="499">
        <f t="shared" si="0"/>
        <v>0</v>
      </c>
      <c r="K18" s="500"/>
    </row>
    <row r="19" spans="1:11" ht="30.95" customHeight="1">
      <c r="A19" s="498">
        <v>14</v>
      </c>
      <c r="B19" s="500">
        <f>VLOOKUP($A19,'중기산출(양식)'!$A$5:$M$365,7,FALSE)</f>
        <v>0</v>
      </c>
      <c r="C19" s="500">
        <f>VLOOKUP($A19,'중기산출(양식)'!$B$5:$M$365,6,FALSE)</f>
        <v>0</v>
      </c>
      <c r="D19" s="498" t="s">
        <v>658</v>
      </c>
      <c r="E19" s="499">
        <f>VLOOKUP($A19,'중기산출(양식)'!$C$5:$M$365,10,FALSE)</f>
        <v>0</v>
      </c>
      <c r="F19" s="499"/>
      <c r="G19" s="499">
        <f>VLOOKUP($A19,'중기산출(양식)'!$D$5:$M$365,9,FALSE)</f>
        <v>0</v>
      </c>
      <c r="H19" s="499"/>
      <c r="I19" s="499">
        <f>VLOOKUP($A19,'중기산출(양식)'!$E$5:$M$365,8,FALSE)</f>
        <v>0</v>
      </c>
      <c r="J19" s="499">
        <f t="shared" si="0"/>
        <v>0</v>
      </c>
      <c r="K19" s="500"/>
    </row>
    <row r="20" spans="1:11" ht="30.95" customHeight="1">
      <c r="A20" s="498">
        <v>15</v>
      </c>
      <c r="B20" s="500">
        <f>VLOOKUP($A20,'중기산출(양식)'!$A$5:$M$365,7,FALSE)</f>
        <v>0</v>
      </c>
      <c r="C20" s="500">
        <f>VLOOKUP($A20,'중기산출(양식)'!$B$5:$M$365,6,FALSE)</f>
        <v>0</v>
      </c>
      <c r="D20" s="498" t="s">
        <v>658</v>
      </c>
      <c r="E20" s="499">
        <f>VLOOKUP($A20,'중기산출(양식)'!$C$5:$M$365,10,FALSE)</f>
        <v>0</v>
      </c>
      <c r="F20" s="499"/>
      <c r="G20" s="499">
        <f>VLOOKUP($A20,'중기산출(양식)'!$D$5:$M$365,9,FALSE)</f>
        <v>0</v>
      </c>
      <c r="H20" s="499"/>
      <c r="I20" s="499">
        <f>VLOOKUP($A20,'중기산출(양식)'!$E$5:$M$365,8,FALSE)</f>
        <v>0</v>
      </c>
      <c r="J20" s="499">
        <f t="shared" si="0"/>
        <v>0</v>
      </c>
      <c r="K20" s="500"/>
    </row>
    <row r="21" spans="1:11" ht="30.95" customHeight="1">
      <c r="A21" s="498">
        <v>16</v>
      </c>
      <c r="B21" s="500">
        <f>VLOOKUP($A21,'중기산출(양식)'!$A$5:$M$365,7,FALSE)</f>
        <v>0</v>
      </c>
      <c r="C21" s="500">
        <f>VLOOKUP($A21,'중기산출(양식)'!$B$5:$M$365,6,FALSE)</f>
        <v>0</v>
      </c>
      <c r="D21" s="498" t="s">
        <v>658</v>
      </c>
      <c r="E21" s="499">
        <f>VLOOKUP($A21,'중기산출(양식)'!$C$5:$M$365,10,FALSE)</f>
        <v>0</v>
      </c>
      <c r="F21" s="499"/>
      <c r="G21" s="499">
        <f>VLOOKUP($A21,'중기산출(양식)'!$D$5:$M$365,9,FALSE)</f>
        <v>0</v>
      </c>
      <c r="H21" s="499"/>
      <c r="I21" s="499">
        <f>VLOOKUP($A21,'중기산출(양식)'!$E$5:$M$365,8,FALSE)</f>
        <v>0</v>
      </c>
      <c r="J21" s="499">
        <f t="shared" si="0"/>
        <v>0</v>
      </c>
      <c r="K21" s="500"/>
    </row>
    <row r="22" spans="1:11" ht="30.95" customHeight="1">
      <c r="A22" s="498">
        <v>17</v>
      </c>
      <c r="B22" s="500">
        <f>VLOOKUP($A22,'중기산출(양식)'!$A$5:$M$365,7,FALSE)</f>
        <v>0</v>
      </c>
      <c r="C22" s="500">
        <f>VLOOKUP($A22,'중기산출(양식)'!$B$5:$M$365,6,FALSE)</f>
        <v>0</v>
      </c>
      <c r="D22" s="498" t="s">
        <v>658</v>
      </c>
      <c r="E22" s="499">
        <f>VLOOKUP($A22,'중기산출(양식)'!$C$5:$M$365,10,FALSE)</f>
        <v>0</v>
      </c>
      <c r="F22" s="499"/>
      <c r="G22" s="499">
        <f>VLOOKUP($A22,'중기산출(양식)'!$D$5:$M$365,9,FALSE)</f>
        <v>0</v>
      </c>
      <c r="H22" s="499"/>
      <c r="I22" s="499">
        <f>VLOOKUP($A22,'중기산출(양식)'!$E$5:$M$365,8,FALSE)</f>
        <v>0</v>
      </c>
      <c r="J22" s="499">
        <f t="shared" si="0"/>
        <v>0</v>
      </c>
      <c r="K22" s="500"/>
    </row>
    <row r="23" spans="1:11" ht="30.95" customHeight="1">
      <c r="A23" s="498">
        <v>18</v>
      </c>
      <c r="B23" s="500">
        <f>VLOOKUP($A23,'중기산출(양식)'!$A$5:$M$365,7,FALSE)</f>
        <v>0</v>
      </c>
      <c r="C23" s="500">
        <f>VLOOKUP($A23,'중기산출(양식)'!$B$5:$M$365,6,FALSE)</f>
        <v>0</v>
      </c>
      <c r="D23" s="498" t="s">
        <v>658</v>
      </c>
      <c r="E23" s="499">
        <f>VLOOKUP($A23,'중기산출(양식)'!$C$5:$M$365,10,FALSE)</f>
        <v>0</v>
      </c>
      <c r="F23" s="499"/>
      <c r="G23" s="499">
        <f>VLOOKUP($A23,'중기산출(양식)'!$D$5:$M$365,9,FALSE)</f>
        <v>0</v>
      </c>
      <c r="H23" s="499"/>
      <c r="I23" s="499">
        <f>VLOOKUP($A23,'중기산출(양식)'!$E$5:$M$365,8,FALSE)</f>
        <v>0</v>
      </c>
      <c r="J23" s="499">
        <f t="shared" si="0"/>
        <v>0</v>
      </c>
      <c r="K23" s="500"/>
    </row>
    <row r="24" spans="1:11" ht="30.95" customHeight="1">
      <c r="A24" s="498">
        <v>19</v>
      </c>
      <c r="B24" s="500">
        <f>VLOOKUP($A24,'중기산출(양식)'!$A$5:$M$365,7,FALSE)</f>
        <v>0</v>
      </c>
      <c r="C24" s="500">
        <f>VLOOKUP($A24,'중기산출(양식)'!$B$5:$M$365,6,FALSE)</f>
        <v>0</v>
      </c>
      <c r="D24" s="498" t="s">
        <v>658</v>
      </c>
      <c r="E24" s="499">
        <f>VLOOKUP($A24,'중기산출(양식)'!$C$5:$M$365,10,FALSE)</f>
        <v>0</v>
      </c>
      <c r="F24" s="499"/>
      <c r="G24" s="499">
        <f>VLOOKUP($A24,'중기산출(양식)'!$D$5:$M$365,9,FALSE)</f>
        <v>0</v>
      </c>
      <c r="H24" s="499"/>
      <c r="I24" s="499">
        <f>VLOOKUP($A24,'중기산출(양식)'!$E$5:$M$365,8,FALSE)</f>
        <v>0</v>
      </c>
      <c r="J24" s="499">
        <f t="shared" si="0"/>
        <v>0</v>
      </c>
      <c r="K24" s="500"/>
    </row>
    <row r="25" spans="1:11" ht="30.95" customHeight="1">
      <c r="A25" s="498">
        <v>20</v>
      </c>
      <c r="B25" s="500">
        <f>VLOOKUP($A25,'중기산출(양식)'!$A$5:$M$365,7,FALSE)</f>
        <v>0</v>
      </c>
      <c r="C25" s="500">
        <f>VLOOKUP($A25,'중기산출(양식)'!$B$5:$M$365,6,FALSE)</f>
        <v>0</v>
      </c>
      <c r="D25" s="498" t="s">
        <v>658</v>
      </c>
      <c r="E25" s="499">
        <f>VLOOKUP($A25,'중기산출(양식)'!$C$5:$M$365,10,FALSE)</f>
        <v>0</v>
      </c>
      <c r="F25" s="499"/>
      <c r="G25" s="499">
        <f>VLOOKUP($A25,'중기산출(양식)'!$D$5:$M$365,9,FALSE)</f>
        <v>0</v>
      </c>
      <c r="H25" s="499"/>
      <c r="I25" s="499">
        <f>VLOOKUP($A25,'중기산출(양식)'!$E$5:$M$365,8,FALSE)</f>
        <v>0</v>
      </c>
      <c r="J25" s="499">
        <f t="shared" si="0"/>
        <v>0</v>
      </c>
      <c r="K25" s="500"/>
    </row>
    <row r="26" spans="1:11" ht="30.95" customHeight="1">
      <c r="A26" s="498">
        <v>21</v>
      </c>
      <c r="B26" s="500">
        <f>VLOOKUP($A26,'중기산출(양식)'!$A$5:$M$365,7,FALSE)</f>
        <v>0</v>
      </c>
      <c r="C26" s="500">
        <f>VLOOKUP($A26,'중기산출(양식)'!$B$5:$M$365,6,FALSE)</f>
        <v>0</v>
      </c>
      <c r="D26" s="498" t="s">
        <v>658</v>
      </c>
      <c r="E26" s="499">
        <f>VLOOKUP($A26,'중기산출(양식)'!$C$5:$M$365,10,FALSE)</f>
        <v>0</v>
      </c>
      <c r="F26" s="499"/>
      <c r="G26" s="499">
        <f>VLOOKUP($A26,'중기산출(양식)'!$D$5:$M$365,9,FALSE)</f>
        <v>0</v>
      </c>
      <c r="H26" s="499"/>
      <c r="I26" s="499">
        <f>VLOOKUP($A26,'중기산출(양식)'!$E$5:$M$365,8,FALSE)</f>
        <v>0</v>
      </c>
      <c r="J26" s="499">
        <f t="shared" si="0"/>
        <v>0</v>
      </c>
      <c r="K26" s="500"/>
    </row>
    <row r="27" spans="1:11" ht="30.95" customHeight="1">
      <c r="A27" s="498">
        <v>22</v>
      </c>
      <c r="B27" s="500">
        <f>VLOOKUP($A27,'중기산출(양식)'!$A$5:$M$365,7,FALSE)</f>
        <v>0</v>
      </c>
      <c r="C27" s="500">
        <f>VLOOKUP($A27,'중기산출(양식)'!$B$5:$M$365,6,FALSE)</f>
        <v>0</v>
      </c>
      <c r="D27" s="498" t="s">
        <v>658</v>
      </c>
      <c r="E27" s="499">
        <f>VLOOKUP($A27,'중기산출(양식)'!$C$5:$M$365,10,FALSE)</f>
        <v>0</v>
      </c>
      <c r="F27" s="499"/>
      <c r="G27" s="499">
        <f>VLOOKUP($A27,'중기산출(양식)'!$D$5:$M$365,9,FALSE)</f>
        <v>0</v>
      </c>
      <c r="H27" s="499"/>
      <c r="I27" s="499">
        <f>VLOOKUP($A27,'중기산출(양식)'!$E$5:$M$365,8,FALSE)</f>
        <v>0</v>
      </c>
      <c r="J27" s="499">
        <f t="shared" si="0"/>
        <v>0</v>
      </c>
      <c r="K27" s="500"/>
    </row>
    <row r="28" spans="1:11" ht="30.95" customHeight="1">
      <c r="A28" s="498">
        <v>23</v>
      </c>
      <c r="B28" s="500">
        <f>VLOOKUP($A28,'중기산출(양식)'!$A$5:$M$365,7,FALSE)</f>
        <v>0</v>
      </c>
      <c r="C28" s="500">
        <f>VLOOKUP($A28,'중기산출(양식)'!$B$5:$M$365,6,FALSE)</f>
        <v>0</v>
      </c>
      <c r="D28" s="498" t="s">
        <v>658</v>
      </c>
      <c r="E28" s="499">
        <f>VLOOKUP($A28,'중기산출(양식)'!$C$5:$M$365,10,FALSE)</f>
        <v>0</v>
      </c>
      <c r="F28" s="499"/>
      <c r="G28" s="499">
        <f>VLOOKUP($A28,'중기산출(양식)'!$D$5:$M$365,9,FALSE)</f>
        <v>0</v>
      </c>
      <c r="H28" s="499"/>
      <c r="I28" s="499">
        <f>VLOOKUP($A28,'중기산출(양식)'!$E$5:$M$365,8,FALSE)</f>
        <v>0</v>
      </c>
      <c r="J28" s="499">
        <f t="shared" si="0"/>
        <v>0</v>
      </c>
      <c r="K28" s="500"/>
    </row>
    <row r="29" spans="1:11" ht="30.95" customHeight="1">
      <c r="A29" s="498">
        <v>24</v>
      </c>
      <c r="B29" s="500">
        <f>VLOOKUP($A29,'중기산출(양식)'!$A$5:$M$365,7,FALSE)</f>
        <v>0</v>
      </c>
      <c r="C29" s="500">
        <f>VLOOKUP($A29,'중기산출(양식)'!$B$5:$M$365,6,FALSE)</f>
        <v>0</v>
      </c>
      <c r="D29" s="498" t="s">
        <v>658</v>
      </c>
      <c r="E29" s="499">
        <f>VLOOKUP($A29,'중기산출(양식)'!$C$5:$M$365,10,FALSE)</f>
        <v>0</v>
      </c>
      <c r="F29" s="499"/>
      <c r="G29" s="499">
        <f>VLOOKUP($A29,'중기산출(양식)'!$D$5:$M$365,9,FALSE)</f>
        <v>0</v>
      </c>
      <c r="H29" s="499"/>
      <c r="I29" s="499">
        <f>VLOOKUP($A29,'중기산출(양식)'!$E$5:$M$365,8,FALSE)</f>
        <v>0</v>
      </c>
      <c r="J29" s="499">
        <f t="shared" si="0"/>
        <v>0</v>
      </c>
      <c r="K29" s="500"/>
    </row>
    <row r="30" spans="1:11" ht="30.95" customHeight="1">
      <c r="A30" s="498">
        <v>25</v>
      </c>
      <c r="B30" s="500">
        <f>VLOOKUP($A30,'중기산출(양식)'!$A$5:$M$365,7,FALSE)</f>
        <v>0</v>
      </c>
      <c r="C30" s="500">
        <f>VLOOKUP($A30,'중기산출(양식)'!$B$5:$M$365,6,FALSE)</f>
        <v>0</v>
      </c>
      <c r="D30" s="498" t="s">
        <v>658</v>
      </c>
      <c r="E30" s="499">
        <f>VLOOKUP($A30,'중기산출(양식)'!$C$5:$M$365,10,FALSE)</f>
        <v>0</v>
      </c>
      <c r="F30" s="499"/>
      <c r="G30" s="499">
        <f>VLOOKUP($A30,'중기산출(양식)'!$D$5:$M$365,9,FALSE)</f>
        <v>0</v>
      </c>
      <c r="H30" s="499"/>
      <c r="I30" s="499">
        <f>VLOOKUP($A30,'중기산출(양식)'!$E$5:$M$365,8,FALSE)</f>
        <v>0</v>
      </c>
      <c r="J30" s="499">
        <f t="shared" si="0"/>
        <v>0</v>
      </c>
      <c r="K30" s="500"/>
    </row>
    <row r="31" spans="1:11" ht="30.95" customHeight="1">
      <c r="A31" s="498">
        <v>26</v>
      </c>
      <c r="B31" s="500">
        <f>VLOOKUP($A31,'중기산출(양식)'!$A$5:$M$365,7,FALSE)</f>
        <v>0</v>
      </c>
      <c r="C31" s="500">
        <f>VLOOKUP($A31,'중기산출(양식)'!$B$5:$M$365,6,FALSE)</f>
        <v>0</v>
      </c>
      <c r="D31" s="498" t="s">
        <v>658</v>
      </c>
      <c r="E31" s="499">
        <f>VLOOKUP($A31,'중기산출(양식)'!$C$5:$M$365,10,FALSE)</f>
        <v>0</v>
      </c>
      <c r="F31" s="499"/>
      <c r="G31" s="499">
        <f>VLOOKUP($A31,'중기산출(양식)'!$D$5:$M$365,9,FALSE)</f>
        <v>0</v>
      </c>
      <c r="H31" s="499"/>
      <c r="I31" s="499">
        <f>VLOOKUP($A31,'중기산출(양식)'!$E$5:$M$365,8,FALSE)</f>
        <v>0</v>
      </c>
      <c r="J31" s="499">
        <f t="shared" si="0"/>
        <v>0</v>
      </c>
      <c r="K31" s="500"/>
    </row>
    <row r="32" spans="1:11" ht="30.95" customHeight="1">
      <c r="A32" s="498">
        <v>27</v>
      </c>
      <c r="B32" s="500">
        <f>VLOOKUP($A32,'중기산출(양식)'!$A$5:$M$365,7,FALSE)</f>
        <v>0</v>
      </c>
      <c r="C32" s="500">
        <f>VLOOKUP($A32,'중기산출(양식)'!$B$5:$M$365,6,FALSE)</f>
        <v>0</v>
      </c>
      <c r="D32" s="498" t="s">
        <v>658</v>
      </c>
      <c r="E32" s="499">
        <f>VLOOKUP($A32,'중기산출(양식)'!$C$5:$M$365,10,FALSE)</f>
        <v>0</v>
      </c>
      <c r="F32" s="499"/>
      <c r="G32" s="499">
        <f>VLOOKUP($A32,'중기산출(양식)'!$D$5:$M$365,9,FALSE)</f>
        <v>0</v>
      </c>
      <c r="H32" s="499"/>
      <c r="I32" s="499">
        <f>VLOOKUP($A32,'중기산출(양식)'!$E$5:$M$365,8,FALSE)</f>
        <v>0</v>
      </c>
      <c r="J32" s="499">
        <f t="shared" si="0"/>
        <v>0</v>
      </c>
      <c r="K32" s="500"/>
    </row>
    <row r="33" spans="1:11" ht="30.95" customHeight="1">
      <c r="A33" s="498">
        <v>28</v>
      </c>
      <c r="B33" s="500">
        <f>VLOOKUP($A33,'중기산출(양식)'!$A$5:$M$365,7,FALSE)</f>
        <v>0</v>
      </c>
      <c r="C33" s="500">
        <f>VLOOKUP($A33,'중기산출(양식)'!$B$5:$M$365,6,FALSE)</f>
        <v>0</v>
      </c>
      <c r="D33" s="498" t="s">
        <v>658</v>
      </c>
      <c r="E33" s="499">
        <f>VLOOKUP($A33,'중기산출(양식)'!$C$5:$M$365,10,FALSE)</f>
        <v>0</v>
      </c>
      <c r="F33" s="499"/>
      <c r="G33" s="499">
        <f>VLOOKUP($A33,'중기산출(양식)'!$D$5:$M$365,9,FALSE)</f>
        <v>0</v>
      </c>
      <c r="H33" s="499"/>
      <c r="I33" s="499">
        <f>VLOOKUP($A33,'중기산출(양식)'!$E$5:$M$365,8,FALSE)</f>
        <v>0</v>
      </c>
      <c r="J33" s="499">
        <f t="shared" si="0"/>
        <v>0</v>
      </c>
      <c r="K33" s="500"/>
    </row>
    <row r="34" spans="1:11" ht="30.95" customHeight="1">
      <c r="A34" s="498">
        <v>29</v>
      </c>
      <c r="B34" s="500">
        <f>VLOOKUP($A34,'중기산출(양식)'!$A$5:$M$365,7,FALSE)</f>
        <v>0</v>
      </c>
      <c r="C34" s="500">
        <f>VLOOKUP($A34,'중기산출(양식)'!$B$5:$M$365,6,FALSE)</f>
        <v>0</v>
      </c>
      <c r="D34" s="498" t="s">
        <v>658</v>
      </c>
      <c r="E34" s="499">
        <f>VLOOKUP($A34,'중기산출(양식)'!$C$5:$M$365,10,FALSE)</f>
        <v>0</v>
      </c>
      <c r="F34" s="499"/>
      <c r="G34" s="499">
        <f>VLOOKUP($A34,'중기산출(양식)'!$D$5:$M$365,9,FALSE)</f>
        <v>0</v>
      </c>
      <c r="H34" s="499"/>
      <c r="I34" s="499">
        <f>VLOOKUP($A34,'중기산출(양식)'!$E$5:$M$365,8,FALSE)</f>
        <v>0</v>
      </c>
      <c r="J34" s="499">
        <f t="shared" si="0"/>
        <v>0</v>
      </c>
      <c r="K34" s="500"/>
    </row>
    <row r="35" spans="1:11" ht="30.95" customHeight="1">
      <c r="A35" s="498">
        <v>30</v>
      </c>
      <c r="B35" s="500">
        <f>VLOOKUP($A35,'중기산출(양식)'!$A$5:$M$365,7,FALSE)</f>
        <v>0</v>
      </c>
      <c r="C35" s="500">
        <f>VLOOKUP($A35,'중기산출(양식)'!$B$5:$M$365,6,FALSE)</f>
        <v>0</v>
      </c>
      <c r="D35" s="498" t="s">
        <v>658</v>
      </c>
      <c r="E35" s="499">
        <f>VLOOKUP($A35,'중기산출(양식)'!$C$5:$M$365,10,FALSE)</f>
        <v>0</v>
      </c>
      <c r="F35" s="499"/>
      <c r="G35" s="499">
        <f>VLOOKUP($A35,'중기산출(양식)'!$D$5:$M$365,9,FALSE)</f>
        <v>0</v>
      </c>
      <c r="H35" s="499"/>
      <c r="I35" s="499">
        <f>VLOOKUP($A35,'중기산출(양식)'!$E$5:$M$365,8,FALSE)</f>
        <v>0</v>
      </c>
      <c r="J35" s="499">
        <f t="shared" si="0"/>
        <v>0</v>
      </c>
      <c r="K35" s="500"/>
    </row>
  </sheetData>
  <phoneticPr fontId="5" type="noConversion"/>
  <printOptions horizontalCentered="1"/>
  <pageMargins left="0.78740157480314965" right="0.78740157480314965" top="0.98425196850393704" bottom="0.98425196850393704" header="0.51181102362204722" footer="0.51181102362204722"/>
  <pageSetup paperSize="9" scale="79" fitToHeight="100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rgb="FF92D050"/>
    <pageSetUpPr fitToPage="1"/>
  </sheetPr>
  <dimension ref="A1:M364"/>
  <sheetViews>
    <sheetView view="pageBreakPreview" zoomScaleNormal="100" zoomScaleSheetLayoutView="100" workbookViewId="0">
      <selection activeCell="E21" sqref="E21"/>
    </sheetView>
  </sheetViews>
  <sheetFormatPr defaultRowHeight="13.5"/>
  <cols>
    <col min="1" max="5" width="3.44140625" style="501" customWidth="1"/>
    <col min="6" max="6" width="13.21875" style="501" customWidth="1"/>
    <col min="7" max="7" width="16.44140625" style="501" customWidth="1"/>
    <col min="8" max="8" width="20.21875" style="501" bestFit="1" customWidth="1"/>
    <col min="9" max="9" width="6.6640625" style="501" bestFit="1" customWidth="1"/>
    <col min="10" max="10" width="5.77734375" style="501" bestFit="1" customWidth="1"/>
    <col min="11" max="11" width="8.44140625" style="501" bestFit="1" customWidth="1"/>
    <col min="12" max="12" width="9.33203125" style="501" bestFit="1" customWidth="1"/>
    <col min="13" max="13" width="13.21875" style="501" customWidth="1"/>
    <col min="14" max="224" width="8.88671875" style="501"/>
    <col min="225" max="232" width="13.21875" style="501" customWidth="1"/>
    <col min="233" max="238" width="0" style="501" hidden="1" customWidth="1"/>
    <col min="239" max="480" width="8.88671875" style="501"/>
    <col min="481" max="488" width="13.21875" style="501" customWidth="1"/>
    <col min="489" max="494" width="0" style="501" hidden="1" customWidth="1"/>
    <col min="495" max="736" width="8.88671875" style="501"/>
    <col min="737" max="744" width="13.21875" style="501" customWidth="1"/>
    <col min="745" max="750" width="0" style="501" hidden="1" customWidth="1"/>
    <col min="751" max="992" width="8.88671875" style="501"/>
    <col min="993" max="1000" width="13.21875" style="501" customWidth="1"/>
    <col min="1001" max="1006" width="0" style="501" hidden="1" customWidth="1"/>
    <col min="1007" max="1248" width="8.88671875" style="501"/>
    <col min="1249" max="1256" width="13.21875" style="501" customWidth="1"/>
    <col min="1257" max="1262" width="0" style="501" hidden="1" customWidth="1"/>
    <col min="1263" max="1504" width="8.88671875" style="501"/>
    <col min="1505" max="1512" width="13.21875" style="501" customWidth="1"/>
    <col min="1513" max="1518" width="0" style="501" hidden="1" customWidth="1"/>
    <col min="1519" max="1760" width="8.88671875" style="501"/>
    <col min="1761" max="1768" width="13.21875" style="501" customWidth="1"/>
    <col min="1769" max="1774" width="0" style="501" hidden="1" customWidth="1"/>
    <col min="1775" max="2016" width="8.88671875" style="501"/>
    <col min="2017" max="2024" width="13.21875" style="501" customWidth="1"/>
    <col min="2025" max="2030" width="0" style="501" hidden="1" customWidth="1"/>
    <col min="2031" max="2272" width="8.88671875" style="501"/>
    <col min="2273" max="2280" width="13.21875" style="501" customWidth="1"/>
    <col min="2281" max="2286" width="0" style="501" hidden="1" customWidth="1"/>
    <col min="2287" max="2528" width="8.88671875" style="501"/>
    <col min="2529" max="2536" width="13.21875" style="501" customWidth="1"/>
    <col min="2537" max="2542" width="0" style="501" hidden="1" customWidth="1"/>
    <col min="2543" max="2784" width="8.88671875" style="501"/>
    <col min="2785" max="2792" width="13.21875" style="501" customWidth="1"/>
    <col min="2793" max="2798" width="0" style="501" hidden="1" customWidth="1"/>
    <col min="2799" max="3040" width="8.88671875" style="501"/>
    <col min="3041" max="3048" width="13.21875" style="501" customWidth="1"/>
    <col min="3049" max="3054" width="0" style="501" hidden="1" customWidth="1"/>
    <col min="3055" max="3296" width="8.88671875" style="501"/>
    <col min="3297" max="3304" width="13.21875" style="501" customWidth="1"/>
    <col min="3305" max="3310" width="0" style="501" hidden="1" customWidth="1"/>
    <col min="3311" max="3552" width="8.88671875" style="501"/>
    <col min="3553" max="3560" width="13.21875" style="501" customWidth="1"/>
    <col min="3561" max="3566" width="0" style="501" hidden="1" customWidth="1"/>
    <col min="3567" max="3808" width="8.88671875" style="501"/>
    <col min="3809" max="3816" width="13.21875" style="501" customWidth="1"/>
    <col min="3817" max="3822" width="0" style="501" hidden="1" customWidth="1"/>
    <col min="3823" max="4064" width="8.88671875" style="501"/>
    <col min="4065" max="4072" width="13.21875" style="501" customWidth="1"/>
    <col min="4073" max="4078" width="0" style="501" hidden="1" customWidth="1"/>
    <col min="4079" max="4320" width="8.88671875" style="501"/>
    <col min="4321" max="4328" width="13.21875" style="501" customWidth="1"/>
    <col min="4329" max="4334" width="0" style="501" hidden="1" customWidth="1"/>
    <col min="4335" max="4576" width="8.88671875" style="501"/>
    <col min="4577" max="4584" width="13.21875" style="501" customWidth="1"/>
    <col min="4585" max="4590" width="0" style="501" hidden="1" customWidth="1"/>
    <col min="4591" max="4832" width="8.88671875" style="501"/>
    <col min="4833" max="4840" width="13.21875" style="501" customWidth="1"/>
    <col min="4841" max="4846" width="0" style="501" hidden="1" customWidth="1"/>
    <col min="4847" max="5088" width="8.88671875" style="501"/>
    <col min="5089" max="5096" width="13.21875" style="501" customWidth="1"/>
    <col min="5097" max="5102" width="0" style="501" hidden="1" customWidth="1"/>
    <col min="5103" max="5344" width="8.88671875" style="501"/>
    <col min="5345" max="5352" width="13.21875" style="501" customWidth="1"/>
    <col min="5353" max="5358" width="0" style="501" hidden="1" customWidth="1"/>
    <col min="5359" max="5600" width="8.88671875" style="501"/>
    <col min="5601" max="5608" width="13.21875" style="501" customWidth="1"/>
    <col min="5609" max="5614" width="0" style="501" hidden="1" customWidth="1"/>
    <col min="5615" max="5856" width="8.88671875" style="501"/>
    <col min="5857" max="5864" width="13.21875" style="501" customWidth="1"/>
    <col min="5865" max="5870" width="0" style="501" hidden="1" customWidth="1"/>
    <col min="5871" max="6112" width="8.88671875" style="501"/>
    <col min="6113" max="6120" width="13.21875" style="501" customWidth="1"/>
    <col min="6121" max="6126" width="0" style="501" hidden="1" customWidth="1"/>
    <col min="6127" max="6368" width="8.88671875" style="501"/>
    <col min="6369" max="6376" width="13.21875" style="501" customWidth="1"/>
    <col min="6377" max="6382" width="0" style="501" hidden="1" customWidth="1"/>
    <col min="6383" max="6624" width="8.88671875" style="501"/>
    <col min="6625" max="6632" width="13.21875" style="501" customWidth="1"/>
    <col min="6633" max="6638" width="0" style="501" hidden="1" customWidth="1"/>
    <col min="6639" max="6880" width="8.88671875" style="501"/>
    <col min="6881" max="6888" width="13.21875" style="501" customWidth="1"/>
    <col min="6889" max="6894" width="0" style="501" hidden="1" customWidth="1"/>
    <col min="6895" max="7136" width="8.88671875" style="501"/>
    <col min="7137" max="7144" width="13.21875" style="501" customWidth="1"/>
    <col min="7145" max="7150" width="0" style="501" hidden="1" customWidth="1"/>
    <col min="7151" max="7392" width="8.88671875" style="501"/>
    <col min="7393" max="7400" width="13.21875" style="501" customWidth="1"/>
    <col min="7401" max="7406" width="0" style="501" hidden="1" customWidth="1"/>
    <col min="7407" max="7648" width="8.88671875" style="501"/>
    <col min="7649" max="7656" width="13.21875" style="501" customWidth="1"/>
    <col min="7657" max="7662" width="0" style="501" hidden="1" customWidth="1"/>
    <col min="7663" max="7904" width="8.88671875" style="501"/>
    <col min="7905" max="7912" width="13.21875" style="501" customWidth="1"/>
    <col min="7913" max="7918" width="0" style="501" hidden="1" customWidth="1"/>
    <col min="7919" max="8160" width="8.88671875" style="501"/>
    <col min="8161" max="8168" width="13.21875" style="501" customWidth="1"/>
    <col min="8169" max="8174" width="0" style="501" hidden="1" customWidth="1"/>
    <col min="8175" max="8416" width="8.88671875" style="501"/>
    <col min="8417" max="8424" width="13.21875" style="501" customWidth="1"/>
    <col min="8425" max="8430" width="0" style="501" hidden="1" customWidth="1"/>
    <col min="8431" max="8672" width="8.88671875" style="501"/>
    <col min="8673" max="8680" width="13.21875" style="501" customWidth="1"/>
    <col min="8681" max="8686" width="0" style="501" hidden="1" customWidth="1"/>
    <col min="8687" max="8928" width="8.88671875" style="501"/>
    <col min="8929" max="8936" width="13.21875" style="501" customWidth="1"/>
    <col min="8937" max="8942" width="0" style="501" hidden="1" customWidth="1"/>
    <col min="8943" max="9184" width="8.88671875" style="501"/>
    <col min="9185" max="9192" width="13.21875" style="501" customWidth="1"/>
    <col min="9193" max="9198" width="0" style="501" hidden="1" customWidth="1"/>
    <col min="9199" max="9440" width="8.88671875" style="501"/>
    <col min="9441" max="9448" width="13.21875" style="501" customWidth="1"/>
    <col min="9449" max="9454" width="0" style="501" hidden="1" customWidth="1"/>
    <col min="9455" max="9696" width="8.88671875" style="501"/>
    <col min="9697" max="9704" width="13.21875" style="501" customWidth="1"/>
    <col min="9705" max="9710" width="0" style="501" hidden="1" customWidth="1"/>
    <col min="9711" max="9952" width="8.88671875" style="501"/>
    <col min="9953" max="9960" width="13.21875" style="501" customWidth="1"/>
    <col min="9961" max="9966" width="0" style="501" hidden="1" customWidth="1"/>
    <col min="9967" max="10208" width="8.88671875" style="501"/>
    <col min="10209" max="10216" width="13.21875" style="501" customWidth="1"/>
    <col min="10217" max="10222" width="0" style="501" hidden="1" customWidth="1"/>
    <col min="10223" max="10464" width="8.88671875" style="501"/>
    <col min="10465" max="10472" width="13.21875" style="501" customWidth="1"/>
    <col min="10473" max="10478" width="0" style="501" hidden="1" customWidth="1"/>
    <col min="10479" max="10720" width="8.88671875" style="501"/>
    <col min="10721" max="10728" width="13.21875" style="501" customWidth="1"/>
    <col min="10729" max="10734" width="0" style="501" hidden="1" customWidth="1"/>
    <col min="10735" max="10976" width="8.88671875" style="501"/>
    <col min="10977" max="10984" width="13.21875" style="501" customWidth="1"/>
    <col min="10985" max="10990" width="0" style="501" hidden="1" customWidth="1"/>
    <col min="10991" max="11232" width="8.88671875" style="501"/>
    <col min="11233" max="11240" width="13.21875" style="501" customWidth="1"/>
    <col min="11241" max="11246" width="0" style="501" hidden="1" customWidth="1"/>
    <col min="11247" max="11488" width="8.88671875" style="501"/>
    <col min="11489" max="11496" width="13.21875" style="501" customWidth="1"/>
    <col min="11497" max="11502" width="0" style="501" hidden="1" customWidth="1"/>
    <col min="11503" max="11744" width="8.88671875" style="501"/>
    <col min="11745" max="11752" width="13.21875" style="501" customWidth="1"/>
    <col min="11753" max="11758" width="0" style="501" hidden="1" customWidth="1"/>
    <col min="11759" max="12000" width="8.88671875" style="501"/>
    <col min="12001" max="12008" width="13.21875" style="501" customWidth="1"/>
    <col min="12009" max="12014" width="0" style="501" hidden="1" customWidth="1"/>
    <col min="12015" max="12256" width="8.88671875" style="501"/>
    <col min="12257" max="12264" width="13.21875" style="501" customWidth="1"/>
    <col min="12265" max="12270" width="0" style="501" hidden="1" customWidth="1"/>
    <col min="12271" max="12512" width="8.88671875" style="501"/>
    <col min="12513" max="12520" width="13.21875" style="501" customWidth="1"/>
    <col min="12521" max="12526" width="0" style="501" hidden="1" customWidth="1"/>
    <col min="12527" max="12768" width="8.88671875" style="501"/>
    <col min="12769" max="12776" width="13.21875" style="501" customWidth="1"/>
    <col min="12777" max="12782" width="0" style="501" hidden="1" customWidth="1"/>
    <col min="12783" max="13024" width="8.88671875" style="501"/>
    <col min="13025" max="13032" width="13.21875" style="501" customWidth="1"/>
    <col min="13033" max="13038" width="0" style="501" hidden="1" customWidth="1"/>
    <col min="13039" max="13280" width="8.88671875" style="501"/>
    <col min="13281" max="13288" width="13.21875" style="501" customWidth="1"/>
    <col min="13289" max="13294" width="0" style="501" hidden="1" customWidth="1"/>
    <col min="13295" max="13536" width="8.88671875" style="501"/>
    <col min="13537" max="13544" width="13.21875" style="501" customWidth="1"/>
    <col min="13545" max="13550" width="0" style="501" hidden="1" customWidth="1"/>
    <col min="13551" max="13792" width="8.88671875" style="501"/>
    <col min="13793" max="13800" width="13.21875" style="501" customWidth="1"/>
    <col min="13801" max="13806" width="0" style="501" hidden="1" customWidth="1"/>
    <col min="13807" max="14048" width="8.88671875" style="501"/>
    <col min="14049" max="14056" width="13.21875" style="501" customWidth="1"/>
    <col min="14057" max="14062" width="0" style="501" hidden="1" customWidth="1"/>
    <col min="14063" max="14304" width="8.88671875" style="501"/>
    <col min="14305" max="14312" width="13.21875" style="501" customWidth="1"/>
    <col min="14313" max="14318" width="0" style="501" hidden="1" customWidth="1"/>
    <col min="14319" max="14560" width="8.88671875" style="501"/>
    <col min="14561" max="14568" width="13.21875" style="501" customWidth="1"/>
    <col min="14569" max="14574" width="0" style="501" hidden="1" customWidth="1"/>
    <col min="14575" max="14816" width="8.88671875" style="501"/>
    <col min="14817" max="14824" width="13.21875" style="501" customWidth="1"/>
    <col min="14825" max="14830" width="0" style="501" hidden="1" customWidth="1"/>
    <col min="14831" max="15072" width="8.88671875" style="501"/>
    <col min="15073" max="15080" width="13.21875" style="501" customWidth="1"/>
    <col min="15081" max="15086" width="0" style="501" hidden="1" customWidth="1"/>
    <col min="15087" max="15328" width="8.88671875" style="501"/>
    <col min="15329" max="15336" width="13.21875" style="501" customWidth="1"/>
    <col min="15337" max="15342" width="0" style="501" hidden="1" customWidth="1"/>
    <col min="15343" max="15584" width="8.88671875" style="501"/>
    <col min="15585" max="15592" width="13.21875" style="501" customWidth="1"/>
    <col min="15593" max="15598" width="0" style="501" hidden="1" customWidth="1"/>
    <col min="15599" max="15840" width="8.88671875" style="501"/>
    <col min="15841" max="15848" width="13.21875" style="501" customWidth="1"/>
    <col min="15849" max="15854" width="0" style="501" hidden="1" customWidth="1"/>
    <col min="15855" max="16096" width="8.88671875" style="501"/>
    <col min="16097" max="16104" width="13.21875" style="501" customWidth="1"/>
    <col min="16105" max="16110" width="0" style="501" hidden="1" customWidth="1"/>
    <col min="16111" max="16384" width="8.88671875" style="501"/>
  </cols>
  <sheetData>
    <row r="1" spans="1:13" ht="20.25" customHeight="1">
      <c r="F1" s="502" t="s">
        <v>645</v>
      </c>
      <c r="M1" s="503"/>
    </row>
    <row r="2" spans="1:13" ht="30" customHeight="1">
      <c r="F2" s="504" t="s">
        <v>646</v>
      </c>
      <c r="G2" s="505"/>
      <c r="H2" s="505"/>
      <c r="I2" s="505"/>
      <c r="J2" s="505"/>
      <c r="K2" s="505"/>
      <c r="L2" s="505"/>
      <c r="M2" s="506"/>
    </row>
    <row r="3" spans="1:13" ht="20.25" customHeight="1">
      <c r="F3" s="507"/>
      <c r="M3" s="503"/>
    </row>
    <row r="4" spans="1:13" ht="20.25" customHeight="1" thickBot="1"/>
    <row r="5" spans="1:13" ht="32.450000000000003" customHeight="1" thickTop="1" thickBot="1">
      <c r="A5" s="501">
        <v>1</v>
      </c>
      <c r="F5" s="508" t="s">
        <v>647</v>
      </c>
      <c r="G5" s="509"/>
      <c r="H5" s="509"/>
      <c r="I5" s="509"/>
      <c r="J5" s="509"/>
      <c r="K5" s="509"/>
      <c r="L5" s="509"/>
      <c r="M5" s="509"/>
    </row>
    <row r="6" spans="1:13" ht="32.450000000000003" customHeight="1" thickTop="1">
      <c r="B6" s="501">
        <f>+A5</f>
        <v>1</v>
      </c>
      <c r="F6" s="508" t="s">
        <v>657</v>
      </c>
      <c r="G6" s="510"/>
      <c r="H6" s="509"/>
      <c r="I6" s="509"/>
      <c r="J6" s="509"/>
      <c r="K6" s="509"/>
      <c r="L6" s="509"/>
      <c r="M6" s="509"/>
    </row>
    <row r="7" spans="1:13" ht="32.450000000000003" customHeight="1">
      <c r="F7" s="511" t="s">
        <v>648</v>
      </c>
      <c r="G7" s="511"/>
      <c r="H7" s="512" t="s">
        <v>649</v>
      </c>
      <c r="I7" s="512" t="s">
        <v>634</v>
      </c>
      <c r="J7" s="512" t="s">
        <v>635</v>
      </c>
      <c r="K7" s="512" t="s">
        <v>631</v>
      </c>
      <c r="L7" s="512" t="s">
        <v>636</v>
      </c>
      <c r="M7" s="512" t="s">
        <v>637</v>
      </c>
    </row>
    <row r="8" spans="1:13" ht="32.450000000000003" customHeight="1">
      <c r="F8" s="501" t="s">
        <v>650</v>
      </c>
      <c r="J8" s="501" t="s">
        <v>640</v>
      </c>
      <c r="K8" s="513"/>
      <c r="L8" s="513">
        <f>ROUNDDOWN(K8*I8,0)</f>
        <v>0</v>
      </c>
    </row>
    <row r="9" spans="1:13" ht="32.450000000000003" customHeight="1">
      <c r="J9" s="501" t="s">
        <v>641</v>
      </c>
      <c r="K9" s="513">
        <f>+L8</f>
        <v>0</v>
      </c>
      <c r="L9" s="513">
        <f>ROUNDDOWN(K9*I9%,0)</f>
        <v>0</v>
      </c>
    </row>
    <row r="10" spans="1:13" ht="32.450000000000003" customHeight="1">
      <c r="C10" s="501">
        <f>+B6</f>
        <v>1</v>
      </c>
      <c r="G10" s="514" t="s">
        <v>639</v>
      </c>
      <c r="K10" s="513"/>
      <c r="L10" s="513">
        <f>SUM(L8:L9)</f>
        <v>0</v>
      </c>
    </row>
    <row r="11" spans="1:13" ht="32.450000000000003" customHeight="1">
      <c r="F11" s="501" t="s">
        <v>651</v>
      </c>
      <c r="J11" s="501" t="s">
        <v>642</v>
      </c>
      <c r="K11" s="513"/>
      <c r="L11" s="513">
        <f>ROUNDDOWN(K11*I11,0)</f>
        <v>0</v>
      </c>
    </row>
    <row r="12" spans="1:13" ht="32.450000000000003" customHeight="1">
      <c r="D12" s="501">
        <f>+C10</f>
        <v>1</v>
      </c>
      <c r="G12" s="514" t="s">
        <v>639</v>
      </c>
      <c r="K12" s="513"/>
      <c r="L12" s="513">
        <f>SUM(L11:L11)</f>
        <v>0</v>
      </c>
      <c r="M12" s="501" t="s">
        <v>643</v>
      </c>
    </row>
    <row r="13" spans="1:13" ht="32.450000000000003" customHeight="1">
      <c r="F13" s="501" t="s">
        <v>638</v>
      </c>
      <c r="J13" s="501" t="s">
        <v>633</v>
      </c>
      <c r="K13" s="513"/>
      <c r="L13" s="513">
        <f>ROUNDDOWN(K13*I13,0)</f>
        <v>0</v>
      </c>
    </row>
    <row r="14" spans="1:13" ht="32.450000000000003" customHeight="1">
      <c r="E14" s="501">
        <f>+D12</f>
        <v>1</v>
      </c>
      <c r="G14" s="514" t="s">
        <v>639</v>
      </c>
      <c r="K14" s="513"/>
      <c r="L14" s="513">
        <f>SUM(L13:L13)</f>
        <v>0</v>
      </c>
    </row>
    <row r="15" spans="1:13" ht="32.450000000000003" customHeight="1" thickBot="1">
      <c r="G15" s="514" t="s">
        <v>644</v>
      </c>
      <c r="K15" s="513"/>
      <c r="L15" s="513">
        <f>+L14+L10+L12</f>
        <v>0</v>
      </c>
      <c r="M15" s="501" t="s">
        <v>643</v>
      </c>
    </row>
    <row r="16" spans="1:13" ht="32.450000000000003" customHeight="1" thickTop="1" thickBot="1">
      <c r="F16" s="509"/>
      <c r="G16" s="509"/>
      <c r="H16" s="509"/>
      <c r="I16" s="509"/>
      <c r="J16" s="509"/>
      <c r="K16" s="509"/>
      <c r="L16" s="509"/>
      <c r="M16" s="509"/>
    </row>
    <row r="17" spans="1:13" ht="32.450000000000003" customHeight="1" thickTop="1" thickBot="1">
      <c r="A17" s="501">
        <f>+A5+1</f>
        <v>2</v>
      </c>
      <c r="F17" s="508" t="s">
        <v>647</v>
      </c>
      <c r="G17" s="509"/>
      <c r="H17" s="509"/>
      <c r="I17" s="509"/>
      <c r="J17" s="509"/>
      <c r="K17" s="509"/>
      <c r="L17" s="509"/>
      <c r="M17" s="509"/>
    </row>
    <row r="18" spans="1:13" ht="32.450000000000003" customHeight="1" thickTop="1">
      <c r="B18" s="501">
        <f>+A17</f>
        <v>2</v>
      </c>
      <c r="F18" s="508" t="s">
        <v>657</v>
      </c>
      <c r="G18" s="510"/>
      <c r="H18" s="509"/>
      <c r="I18" s="509"/>
      <c r="J18" s="509"/>
      <c r="K18" s="509"/>
      <c r="L18" s="509"/>
      <c r="M18" s="509"/>
    </row>
    <row r="19" spans="1:13" ht="32.450000000000003" customHeight="1">
      <c r="F19" s="511" t="s">
        <v>648</v>
      </c>
      <c r="G19" s="511"/>
      <c r="H19" s="512" t="s">
        <v>649</v>
      </c>
      <c r="I19" s="512" t="s">
        <v>634</v>
      </c>
      <c r="J19" s="512" t="s">
        <v>635</v>
      </c>
      <c r="K19" s="512" t="s">
        <v>631</v>
      </c>
      <c r="L19" s="512" t="s">
        <v>636</v>
      </c>
      <c r="M19" s="512" t="s">
        <v>637</v>
      </c>
    </row>
    <row r="20" spans="1:13" ht="32.450000000000003" customHeight="1">
      <c r="F20" s="501" t="s">
        <v>650</v>
      </c>
      <c r="J20" s="501" t="s">
        <v>640</v>
      </c>
      <c r="K20" s="513"/>
      <c r="L20" s="513">
        <f>ROUNDDOWN(K20*I20,0)</f>
        <v>0</v>
      </c>
    </row>
    <row r="21" spans="1:13" ht="32.450000000000003" customHeight="1">
      <c r="J21" s="501" t="s">
        <v>641</v>
      </c>
      <c r="K21" s="513">
        <f>+L20</f>
        <v>0</v>
      </c>
      <c r="L21" s="513">
        <f>ROUNDDOWN(K21*I21%,0)</f>
        <v>0</v>
      </c>
    </row>
    <row r="22" spans="1:13" ht="32.450000000000003" customHeight="1">
      <c r="C22" s="501">
        <f>+B18</f>
        <v>2</v>
      </c>
      <c r="G22" s="514" t="s">
        <v>639</v>
      </c>
      <c r="K22" s="513"/>
      <c r="L22" s="513">
        <f>SUM(L20:L21)</f>
        <v>0</v>
      </c>
    </row>
    <row r="23" spans="1:13" ht="32.450000000000003" customHeight="1">
      <c r="F23" s="501" t="s">
        <v>651</v>
      </c>
      <c r="J23" s="501" t="s">
        <v>642</v>
      </c>
      <c r="K23" s="513"/>
      <c r="L23" s="513">
        <f>ROUNDDOWN(K23*I23,0)</f>
        <v>0</v>
      </c>
    </row>
    <row r="24" spans="1:13" ht="32.450000000000003" customHeight="1">
      <c r="D24" s="501">
        <f>+C22</f>
        <v>2</v>
      </c>
      <c r="G24" s="514" t="s">
        <v>639</v>
      </c>
      <c r="K24" s="513"/>
      <c r="L24" s="513">
        <f>SUM(L23:L23)</f>
        <v>0</v>
      </c>
      <c r="M24" s="501" t="s">
        <v>643</v>
      </c>
    </row>
    <row r="25" spans="1:13" ht="32.450000000000003" customHeight="1">
      <c r="F25" s="501" t="s">
        <v>638</v>
      </c>
      <c r="J25" s="501" t="s">
        <v>633</v>
      </c>
      <c r="K25" s="513"/>
      <c r="L25" s="513">
        <f>ROUNDDOWN(K25*I25,0)</f>
        <v>0</v>
      </c>
    </row>
    <row r="26" spans="1:13" ht="32.450000000000003" customHeight="1">
      <c r="E26" s="501">
        <f>+D24</f>
        <v>2</v>
      </c>
      <c r="G26" s="514" t="s">
        <v>639</v>
      </c>
      <c r="K26" s="513"/>
      <c r="L26" s="513">
        <f>SUM(L25:L25)</f>
        <v>0</v>
      </c>
    </row>
    <row r="27" spans="1:13" ht="32.450000000000003" customHeight="1" thickBot="1">
      <c r="G27" s="514" t="s">
        <v>644</v>
      </c>
      <c r="K27" s="513"/>
      <c r="L27" s="513">
        <f>+L26+L22+L24</f>
        <v>0</v>
      </c>
      <c r="M27" s="501" t="s">
        <v>643</v>
      </c>
    </row>
    <row r="28" spans="1:13" ht="35.1" customHeight="1" thickTop="1" thickBot="1">
      <c r="F28" s="509"/>
      <c r="G28" s="509"/>
      <c r="H28" s="509"/>
      <c r="I28" s="509"/>
      <c r="J28" s="509"/>
      <c r="K28" s="509"/>
      <c r="L28" s="509"/>
      <c r="M28" s="509"/>
    </row>
    <row r="29" spans="1:13" ht="34.700000000000003" customHeight="1" thickTop="1" thickBot="1">
      <c r="A29" s="501">
        <f>+A17+1</f>
        <v>3</v>
      </c>
      <c r="F29" s="508" t="s">
        <v>647</v>
      </c>
      <c r="G29" s="509"/>
      <c r="H29" s="509"/>
      <c r="I29" s="509"/>
      <c r="J29" s="509"/>
      <c r="K29" s="509"/>
      <c r="L29" s="509"/>
      <c r="M29" s="509"/>
    </row>
    <row r="30" spans="1:13" ht="34.700000000000003" customHeight="1" thickTop="1">
      <c r="B30" s="501">
        <f>+A29</f>
        <v>3</v>
      </c>
      <c r="F30" s="508" t="s">
        <v>657</v>
      </c>
      <c r="G30" s="510"/>
      <c r="H30" s="509"/>
      <c r="I30" s="509"/>
      <c r="J30" s="509"/>
      <c r="K30" s="509"/>
      <c r="L30" s="509"/>
      <c r="M30" s="509"/>
    </row>
    <row r="31" spans="1:13" ht="34.700000000000003" customHeight="1">
      <c r="F31" s="511" t="s">
        <v>648</v>
      </c>
      <c r="G31" s="511"/>
      <c r="H31" s="512" t="s">
        <v>649</v>
      </c>
      <c r="I31" s="512" t="s">
        <v>634</v>
      </c>
      <c r="J31" s="512" t="s">
        <v>635</v>
      </c>
      <c r="K31" s="512" t="s">
        <v>631</v>
      </c>
      <c r="L31" s="512" t="s">
        <v>636</v>
      </c>
      <c r="M31" s="512" t="s">
        <v>637</v>
      </c>
    </row>
    <row r="32" spans="1:13" ht="34.700000000000003" customHeight="1">
      <c r="F32" s="501" t="s">
        <v>650</v>
      </c>
      <c r="J32" s="501" t="s">
        <v>640</v>
      </c>
      <c r="K32" s="513"/>
      <c r="L32" s="513">
        <f>ROUNDDOWN(K32*I32,0)</f>
        <v>0</v>
      </c>
    </row>
    <row r="33" spans="1:13" ht="34.700000000000003" customHeight="1">
      <c r="J33" s="501" t="s">
        <v>641</v>
      </c>
      <c r="K33" s="513">
        <f>+L32</f>
        <v>0</v>
      </c>
      <c r="L33" s="513">
        <f>ROUNDDOWN(K33*I33%,0)</f>
        <v>0</v>
      </c>
    </row>
    <row r="34" spans="1:13" ht="34.700000000000003" customHeight="1">
      <c r="C34" s="501">
        <f>+B30</f>
        <v>3</v>
      </c>
      <c r="G34" s="514" t="s">
        <v>639</v>
      </c>
      <c r="K34" s="513"/>
      <c r="L34" s="513">
        <f>SUM(L32:L33)</f>
        <v>0</v>
      </c>
    </row>
    <row r="35" spans="1:13" ht="34.700000000000003" customHeight="1">
      <c r="F35" s="501" t="s">
        <v>651</v>
      </c>
      <c r="J35" s="501" t="s">
        <v>642</v>
      </c>
      <c r="K35" s="513"/>
      <c r="L35" s="513">
        <f>ROUNDDOWN(K35*I35,0)</f>
        <v>0</v>
      </c>
    </row>
    <row r="36" spans="1:13" ht="34.700000000000003" customHeight="1">
      <c r="D36" s="501">
        <f>+C34</f>
        <v>3</v>
      </c>
      <c r="G36" s="514" t="s">
        <v>639</v>
      </c>
      <c r="K36" s="513"/>
      <c r="L36" s="513">
        <f>SUM(L35:L35)</f>
        <v>0</v>
      </c>
      <c r="M36" s="501" t="s">
        <v>643</v>
      </c>
    </row>
    <row r="37" spans="1:13" ht="34.700000000000003" customHeight="1">
      <c r="F37" s="501" t="s">
        <v>638</v>
      </c>
      <c r="J37" s="501" t="s">
        <v>633</v>
      </c>
      <c r="K37" s="513"/>
      <c r="L37" s="513">
        <f>ROUNDDOWN(K37*I37,0)</f>
        <v>0</v>
      </c>
    </row>
    <row r="38" spans="1:13" ht="34.700000000000003" customHeight="1">
      <c r="E38" s="501">
        <f>+D36</f>
        <v>3</v>
      </c>
      <c r="G38" s="514" t="s">
        <v>639</v>
      </c>
      <c r="K38" s="513"/>
      <c r="L38" s="513">
        <f>SUM(L37:L37)</f>
        <v>0</v>
      </c>
    </row>
    <row r="39" spans="1:13" ht="34.700000000000003" customHeight="1" thickBot="1">
      <c r="G39" s="514" t="s">
        <v>644</v>
      </c>
      <c r="K39" s="513"/>
      <c r="L39" s="513">
        <f>+L38+L34+L36</f>
        <v>0</v>
      </c>
      <c r="M39" s="501" t="s">
        <v>643</v>
      </c>
    </row>
    <row r="40" spans="1:13" ht="34.700000000000003" customHeight="1" thickTop="1" thickBot="1">
      <c r="F40" s="509"/>
      <c r="G40" s="509"/>
      <c r="H40" s="509"/>
      <c r="I40" s="509"/>
      <c r="J40" s="509"/>
      <c r="K40" s="509"/>
      <c r="L40" s="509"/>
      <c r="M40" s="509"/>
    </row>
    <row r="41" spans="1:13" ht="34.700000000000003" customHeight="1" thickTop="1" thickBot="1">
      <c r="A41" s="501">
        <f>+A29+1</f>
        <v>4</v>
      </c>
      <c r="F41" s="508" t="s">
        <v>647</v>
      </c>
      <c r="G41" s="509"/>
      <c r="H41" s="509"/>
      <c r="I41" s="509"/>
      <c r="J41" s="509"/>
      <c r="K41" s="509"/>
      <c r="L41" s="509"/>
      <c r="M41" s="509"/>
    </row>
    <row r="42" spans="1:13" ht="34.700000000000003" customHeight="1" thickTop="1">
      <c r="B42" s="501">
        <f>+A41</f>
        <v>4</v>
      </c>
      <c r="F42" s="508" t="s">
        <v>657</v>
      </c>
      <c r="G42" s="510"/>
      <c r="H42" s="509"/>
      <c r="I42" s="509"/>
      <c r="J42" s="509"/>
      <c r="K42" s="509"/>
      <c r="L42" s="509"/>
      <c r="M42" s="509"/>
    </row>
    <row r="43" spans="1:13" ht="34.700000000000003" customHeight="1">
      <c r="F43" s="511" t="s">
        <v>648</v>
      </c>
      <c r="G43" s="511"/>
      <c r="H43" s="512" t="s">
        <v>649</v>
      </c>
      <c r="I43" s="512" t="s">
        <v>634</v>
      </c>
      <c r="J43" s="512" t="s">
        <v>635</v>
      </c>
      <c r="K43" s="512" t="s">
        <v>631</v>
      </c>
      <c r="L43" s="512" t="s">
        <v>636</v>
      </c>
      <c r="M43" s="512" t="s">
        <v>637</v>
      </c>
    </row>
    <row r="44" spans="1:13" ht="34.700000000000003" customHeight="1">
      <c r="F44" s="501" t="s">
        <v>650</v>
      </c>
      <c r="J44" s="501" t="s">
        <v>640</v>
      </c>
      <c r="K44" s="513"/>
      <c r="L44" s="513">
        <f>ROUNDDOWN(K44*I44,0)</f>
        <v>0</v>
      </c>
    </row>
    <row r="45" spans="1:13" ht="34.700000000000003" customHeight="1">
      <c r="J45" s="501" t="s">
        <v>641</v>
      </c>
      <c r="K45" s="513">
        <f>+L44</f>
        <v>0</v>
      </c>
      <c r="L45" s="513">
        <f>ROUNDDOWN(K45*I45%,0)</f>
        <v>0</v>
      </c>
    </row>
    <row r="46" spans="1:13" ht="34.700000000000003" customHeight="1">
      <c r="C46" s="501">
        <f>+B42</f>
        <v>4</v>
      </c>
      <c r="G46" s="514" t="s">
        <v>639</v>
      </c>
      <c r="K46" s="513"/>
      <c r="L46" s="513">
        <f>SUM(L44:L45)</f>
        <v>0</v>
      </c>
    </row>
    <row r="47" spans="1:13" ht="34.700000000000003" customHeight="1">
      <c r="F47" s="501" t="s">
        <v>651</v>
      </c>
      <c r="J47" s="501" t="s">
        <v>642</v>
      </c>
      <c r="K47" s="513"/>
      <c r="L47" s="513">
        <f>ROUNDDOWN(K47*I47,0)</f>
        <v>0</v>
      </c>
    </row>
    <row r="48" spans="1:13" ht="34.700000000000003" customHeight="1">
      <c r="D48" s="501">
        <f>+C46</f>
        <v>4</v>
      </c>
      <c r="G48" s="514" t="s">
        <v>639</v>
      </c>
      <c r="K48" s="513"/>
      <c r="L48" s="513">
        <f>SUM(L47:L47)</f>
        <v>0</v>
      </c>
      <c r="M48" s="501" t="s">
        <v>643</v>
      </c>
    </row>
    <row r="49" spans="1:13" ht="34.700000000000003" customHeight="1">
      <c r="F49" s="501" t="s">
        <v>638</v>
      </c>
      <c r="J49" s="501" t="s">
        <v>633</v>
      </c>
      <c r="K49" s="513"/>
      <c r="L49" s="513">
        <f>ROUNDDOWN(K49*I49,0)</f>
        <v>0</v>
      </c>
    </row>
    <row r="50" spans="1:13" ht="34.700000000000003" customHeight="1">
      <c r="E50" s="501">
        <f>+D48</f>
        <v>4</v>
      </c>
      <c r="G50" s="514" t="s">
        <v>639</v>
      </c>
      <c r="K50" s="513"/>
      <c r="L50" s="513">
        <f>SUM(L49:L49)</f>
        <v>0</v>
      </c>
    </row>
    <row r="51" spans="1:13" ht="34.700000000000003" customHeight="1" thickBot="1">
      <c r="G51" s="514" t="s">
        <v>644</v>
      </c>
      <c r="K51" s="513"/>
      <c r="L51" s="513">
        <f>+L50+L46+L48</f>
        <v>0</v>
      </c>
      <c r="M51" s="501" t="s">
        <v>643</v>
      </c>
    </row>
    <row r="52" spans="1:13" ht="34.700000000000003" customHeight="1" thickTop="1" thickBot="1">
      <c r="F52" s="509"/>
      <c r="G52" s="509"/>
      <c r="H52" s="509"/>
      <c r="I52" s="509"/>
      <c r="J52" s="509"/>
      <c r="K52" s="509"/>
      <c r="L52" s="509"/>
      <c r="M52" s="509"/>
    </row>
    <row r="53" spans="1:13" ht="34.700000000000003" customHeight="1" thickTop="1" thickBot="1">
      <c r="A53" s="501">
        <f>+A41+1</f>
        <v>5</v>
      </c>
      <c r="F53" s="508" t="s">
        <v>647</v>
      </c>
      <c r="G53" s="509"/>
      <c r="H53" s="509"/>
      <c r="I53" s="509"/>
      <c r="J53" s="509"/>
      <c r="K53" s="509"/>
      <c r="L53" s="509"/>
      <c r="M53" s="509"/>
    </row>
    <row r="54" spans="1:13" ht="34.700000000000003" customHeight="1" thickTop="1">
      <c r="B54" s="501">
        <f>+A53</f>
        <v>5</v>
      </c>
      <c r="F54" s="508" t="s">
        <v>657</v>
      </c>
      <c r="G54" s="510"/>
      <c r="H54" s="509"/>
      <c r="I54" s="509"/>
      <c r="J54" s="509"/>
      <c r="K54" s="509"/>
      <c r="L54" s="509"/>
      <c r="M54" s="509"/>
    </row>
    <row r="55" spans="1:13" ht="34.700000000000003" customHeight="1">
      <c r="F55" s="511" t="s">
        <v>648</v>
      </c>
      <c r="G55" s="511"/>
      <c r="H55" s="512" t="s">
        <v>649</v>
      </c>
      <c r="I55" s="512" t="s">
        <v>634</v>
      </c>
      <c r="J55" s="512" t="s">
        <v>635</v>
      </c>
      <c r="K55" s="512" t="s">
        <v>631</v>
      </c>
      <c r="L55" s="512" t="s">
        <v>636</v>
      </c>
      <c r="M55" s="512" t="s">
        <v>637</v>
      </c>
    </row>
    <row r="56" spans="1:13" ht="34.700000000000003" customHeight="1">
      <c r="F56" s="501" t="s">
        <v>650</v>
      </c>
      <c r="J56" s="501" t="s">
        <v>640</v>
      </c>
      <c r="K56" s="513"/>
      <c r="L56" s="513">
        <f>ROUNDDOWN(K56*I56,0)</f>
        <v>0</v>
      </c>
    </row>
    <row r="57" spans="1:13" ht="34.700000000000003" customHeight="1">
      <c r="J57" s="501" t="s">
        <v>641</v>
      </c>
      <c r="K57" s="513">
        <f>+L56</f>
        <v>0</v>
      </c>
      <c r="L57" s="513">
        <f>ROUNDDOWN(K57*I57%,0)</f>
        <v>0</v>
      </c>
    </row>
    <row r="58" spans="1:13" ht="34.700000000000003" customHeight="1">
      <c r="C58" s="501">
        <f>+B54</f>
        <v>5</v>
      </c>
      <c r="G58" s="514" t="s">
        <v>639</v>
      </c>
      <c r="K58" s="513"/>
      <c r="L58" s="513">
        <f>SUM(L56:L57)</f>
        <v>0</v>
      </c>
    </row>
    <row r="59" spans="1:13" ht="34.700000000000003" customHeight="1">
      <c r="F59" s="501" t="s">
        <v>651</v>
      </c>
      <c r="J59" s="501" t="s">
        <v>642</v>
      </c>
      <c r="K59" s="513"/>
      <c r="L59" s="513">
        <f>ROUNDDOWN(K59*I59,0)</f>
        <v>0</v>
      </c>
    </row>
    <row r="60" spans="1:13" ht="34.700000000000003" customHeight="1">
      <c r="D60" s="501">
        <f>+C58</f>
        <v>5</v>
      </c>
      <c r="G60" s="514" t="s">
        <v>639</v>
      </c>
      <c r="K60" s="513"/>
      <c r="L60" s="513">
        <f>SUM(L59:L59)</f>
        <v>0</v>
      </c>
      <c r="M60" s="501" t="s">
        <v>643</v>
      </c>
    </row>
    <row r="61" spans="1:13" ht="34.700000000000003" customHeight="1">
      <c r="F61" s="501" t="s">
        <v>638</v>
      </c>
      <c r="J61" s="501" t="s">
        <v>633</v>
      </c>
      <c r="K61" s="513"/>
      <c r="L61" s="513">
        <f>ROUNDDOWN(K61*I61,0)</f>
        <v>0</v>
      </c>
    </row>
    <row r="62" spans="1:13" ht="34.700000000000003" customHeight="1">
      <c r="E62" s="501">
        <f>+D60</f>
        <v>5</v>
      </c>
      <c r="G62" s="514" t="s">
        <v>639</v>
      </c>
      <c r="K62" s="513"/>
      <c r="L62" s="513">
        <f>SUM(L61:L61)</f>
        <v>0</v>
      </c>
    </row>
    <row r="63" spans="1:13" ht="34.700000000000003" customHeight="1" thickBot="1">
      <c r="G63" s="514" t="s">
        <v>644</v>
      </c>
      <c r="K63" s="513"/>
      <c r="L63" s="513">
        <f>+L62+L58+L60</f>
        <v>0</v>
      </c>
      <c r="M63" s="501" t="s">
        <v>643</v>
      </c>
    </row>
    <row r="64" spans="1:13" ht="34.700000000000003" customHeight="1" thickTop="1" thickBot="1">
      <c r="F64" s="509"/>
      <c r="G64" s="509"/>
      <c r="H64" s="509"/>
      <c r="I64" s="509"/>
      <c r="J64" s="509"/>
      <c r="K64" s="509"/>
      <c r="L64" s="509"/>
      <c r="M64" s="509"/>
    </row>
    <row r="65" spans="1:13" ht="34.700000000000003" customHeight="1" thickTop="1" thickBot="1">
      <c r="A65" s="501">
        <f>+A53+1</f>
        <v>6</v>
      </c>
      <c r="F65" s="508" t="s">
        <v>647</v>
      </c>
      <c r="G65" s="509"/>
      <c r="H65" s="509"/>
      <c r="I65" s="509"/>
      <c r="J65" s="509"/>
      <c r="K65" s="509"/>
      <c r="L65" s="509"/>
      <c r="M65" s="509"/>
    </row>
    <row r="66" spans="1:13" ht="34.700000000000003" customHeight="1" thickTop="1">
      <c r="B66" s="501">
        <f>+A65</f>
        <v>6</v>
      </c>
      <c r="F66" s="508" t="s">
        <v>657</v>
      </c>
      <c r="G66" s="510"/>
      <c r="H66" s="509"/>
      <c r="I66" s="509"/>
      <c r="J66" s="509"/>
      <c r="K66" s="509"/>
      <c r="L66" s="509"/>
      <c r="M66" s="509"/>
    </row>
    <row r="67" spans="1:13" ht="34.700000000000003" customHeight="1">
      <c r="F67" s="511" t="s">
        <v>648</v>
      </c>
      <c r="G67" s="511"/>
      <c r="H67" s="512" t="s">
        <v>649</v>
      </c>
      <c r="I67" s="512" t="s">
        <v>634</v>
      </c>
      <c r="J67" s="512" t="s">
        <v>635</v>
      </c>
      <c r="K67" s="512" t="s">
        <v>631</v>
      </c>
      <c r="L67" s="512" t="s">
        <v>636</v>
      </c>
      <c r="M67" s="512" t="s">
        <v>637</v>
      </c>
    </row>
    <row r="68" spans="1:13" ht="34.700000000000003" customHeight="1">
      <c r="F68" s="501" t="s">
        <v>650</v>
      </c>
      <c r="J68" s="501" t="s">
        <v>640</v>
      </c>
      <c r="K68" s="513"/>
      <c r="L68" s="513">
        <f>ROUNDDOWN(K68*I68,0)</f>
        <v>0</v>
      </c>
    </row>
    <row r="69" spans="1:13" ht="34.700000000000003" customHeight="1">
      <c r="J69" s="501" t="s">
        <v>641</v>
      </c>
      <c r="K69" s="513">
        <f>+L68</f>
        <v>0</v>
      </c>
      <c r="L69" s="513">
        <f>ROUNDDOWN(K69*I69%,0)</f>
        <v>0</v>
      </c>
    </row>
    <row r="70" spans="1:13" ht="34.700000000000003" customHeight="1">
      <c r="C70" s="501">
        <f>+B66</f>
        <v>6</v>
      </c>
      <c r="G70" s="514" t="s">
        <v>639</v>
      </c>
      <c r="K70" s="513"/>
      <c r="L70" s="513">
        <f>SUM(L68:L69)</f>
        <v>0</v>
      </c>
    </row>
    <row r="71" spans="1:13" ht="34.700000000000003" customHeight="1">
      <c r="F71" s="501" t="s">
        <v>651</v>
      </c>
      <c r="J71" s="501" t="s">
        <v>642</v>
      </c>
      <c r="K71" s="513"/>
      <c r="L71" s="513">
        <f>ROUNDDOWN(K71*I71,0)</f>
        <v>0</v>
      </c>
    </row>
    <row r="72" spans="1:13" ht="34.700000000000003" customHeight="1">
      <c r="D72" s="501">
        <f>+C70</f>
        <v>6</v>
      </c>
      <c r="G72" s="514" t="s">
        <v>639</v>
      </c>
      <c r="K72" s="513"/>
      <c r="L72" s="513">
        <f>SUM(L71:L71)</f>
        <v>0</v>
      </c>
      <c r="M72" s="501" t="s">
        <v>643</v>
      </c>
    </row>
    <row r="73" spans="1:13" ht="34.700000000000003" customHeight="1">
      <c r="F73" s="501" t="s">
        <v>638</v>
      </c>
      <c r="J73" s="501" t="s">
        <v>633</v>
      </c>
      <c r="K73" s="513"/>
      <c r="L73" s="513">
        <f>ROUNDDOWN(K73*I73,0)</f>
        <v>0</v>
      </c>
    </row>
    <row r="74" spans="1:13" ht="34.700000000000003" customHeight="1">
      <c r="E74" s="501">
        <f>+D72</f>
        <v>6</v>
      </c>
      <c r="G74" s="514" t="s">
        <v>639</v>
      </c>
      <c r="K74" s="513"/>
      <c r="L74" s="513">
        <f>SUM(L73:L73)</f>
        <v>0</v>
      </c>
    </row>
    <row r="75" spans="1:13" ht="34.700000000000003" customHeight="1" thickBot="1">
      <c r="G75" s="514" t="s">
        <v>644</v>
      </c>
      <c r="K75" s="513"/>
      <c r="L75" s="513">
        <f>+L74+L70+L72</f>
        <v>0</v>
      </c>
      <c r="M75" s="501" t="s">
        <v>643</v>
      </c>
    </row>
    <row r="76" spans="1:13" ht="34.700000000000003" customHeight="1" thickTop="1" thickBot="1">
      <c r="F76" s="509"/>
      <c r="G76" s="509"/>
      <c r="H76" s="509"/>
      <c r="I76" s="509"/>
      <c r="J76" s="509"/>
      <c r="K76" s="509"/>
      <c r="L76" s="509"/>
      <c r="M76" s="509"/>
    </row>
    <row r="77" spans="1:13" ht="34.700000000000003" customHeight="1" thickTop="1" thickBot="1">
      <c r="A77" s="501">
        <f>+A65+1</f>
        <v>7</v>
      </c>
      <c r="F77" s="508" t="s">
        <v>647</v>
      </c>
      <c r="G77" s="509"/>
      <c r="H77" s="509"/>
      <c r="I77" s="509"/>
      <c r="J77" s="509"/>
      <c r="K77" s="509"/>
      <c r="L77" s="509"/>
      <c r="M77" s="509"/>
    </row>
    <row r="78" spans="1:13" ht="34.700000000000003" customHeight="1" thickTop="1">
      <c r="B78" s="501">
        <f>+A77</f>
        <v>7</v>
      </c>
      <c r="F78" s="508" t="s">
        <v>657</v>
      </c>
      <c r="G78" s="510"/>
      <c r="H78" s="509"/>
      <c r="I78" s="509"/>
      <c r="J78" s="509"/>
      <c r="K78" s="509"/>
      <c r="L78" s="509"/>
      <c r="M78" s="509"/>
    </row>
    <row r="79" spans="1:13" ht="34.700000000000003" customHeight="1">
      <c r="F79" s="511" t="s">
        <v>648</v>
      </c>
      <c r="G79" s="511"/>
      <c r="H79" s="512" t="s">
        <v>649</v>
      </c>
      <c r="I79" s="512" t="s">
        <v>634</v>
      </c>
      <c r="J79" s="512" t="s">
        <v>635</v>
      </c>
      <c r="K79" s="512" t="s">
        <v>631</v>
      </c>
      <c r="L79" s="512" t="s">
        <v>636</v>
      </c>
      <c r="M79" s="512" t="s">
        <v>637</v>
      </c>
    </row>
    <row r="80" spans="1:13" ht="34.700000000000003" customHeight="1">
      <c r="F80" s="501" t="s">
        <v>650</v>
      </c>
      <c r="J80" s="501" t="s">
        <v>640</v>
      </c>
      <c r="K80" s="513"/>
      <c r="L80" s="513">
        <f>ROUNDDOWN(K80*I80,0)</f>
        <v>0</v>
      </c>
    </row>
    <row r="81" spans="1:13" ht="34.700000000000003" customHeight="1">
      <c r="J81" s="501" t="s">
        <v>641</v>
      </c>
      <c r="K81" s="513">
        <f>+L80</f>
        <v>0</v>
      </c>
      <c r="L81" s="513">
        <f>ROUNDDOWN(K81*I81%,0)</f>
        <v>0</v>
      </c>
    </row>
    <row r="82" spans="1:13" ht="34.700000000000003" customHeight="1">
      <c r="C82" s="501">
        <f>+B78</f>
        <v>7</v>
      </c>
      <c r="G82" s="514" t="s">
        <v>639</v>
      </c>
      <c r="K82" s="513"/>
      <c r="L82" s="513">
        <f>SUM(L80:L81)</f>
        <v>0</v>
      </c>
    </row>
    <row r="83" spans="1:13" ht="34.700000000000003" customHeight="1">
      <c r="F83" s="501" t="s">
        <v>651</v>
      </c>
      <c r="J83" s="501" t="s">
        <v>642</v>
      </c>
      <c r="K83" s="513"/>
      <c r="L83" s="513">
        <f>ROUNDDOWN(K83*I83,0)</f>
        <v>0</v>
      </c>
    </row>
    <row r="84" spans="1:13" ht="34.700000000000003" customHeight="1">
      <c r="D84" s="501">
        <f>+C82</f>
        <v>7</v>
      </c>
      <c r="G84" s="514" t="s">
        <v>639</v>
      </c>
      <c r="K84" s="513"/>
      <c r="L84" s="513">
        <f>SUM(L83:L83)</f>
        <v>0</v>
      </c>
      <c r="M84" s="501" t="s">
        <v>643</v>
      </c>
    </row>
    <row r="85" spans="1:13" ht="34.700000000000003" customHeight="1">
      <c r="F85" s="501" t="s">
        <v>638</v>
      </c>
      <c r="J85" s="501" t="s">
        <v>633</v>
      </c>
      <c r="K85" s="513"/>
      <c r="L85" s="513">
        <f>ROUNDDOWN(K85*I85,0)</f>
        <v>0</v>
      </c>
    </row>
    <row r="86" spans="1:13" ht="34.700000000000003" customHeight="1">
      <c r="E86" s="501">
        <f>+D84</f>
        <v>7</v>
      </c>
      <c r="G86" s="514" t="s">
        <v>639</v>
      </c>
      <c r="K86" s="513"/>
      <c r="L86" s="513">
        <f>SUM(L85:L85)</f>
        <v>0</v>
      </c>
    </row>
    <row r="87" spans="1:13" ht="34.700000000000003" customHeight="1" thickBot="1">
      <c r="G87" s="514" t="s">
        <v>644</v>
      </c>
      <c r="K87" s="513"/>
      <c r="L87" s="513">
        <f>+L86+L82+L84</f>
        <v>0</v>
      </c>
      <c r="M87" s="501" t="s">
        <v>643</v>
      </c>
    </row>
    <row r="88" spans="1:13" ht="34.700000000000003" customHeight="1" thickTop="1" thickBot="1">
      <c r="F88" s="509"/>
      <c r="G88" s="509"/>
      <c r="H88" s="509"/>
      <c r="I88" s="509"/>
      <c r="J88" s="509"/>
      <c r="K88" s="509"/>
      <c r="L88" s="509"/>
      <c r="M88" s="509"/>
    </row>
    <row r="89" spans="1:13" ht="34.700000000000003" customHeight="1" thickTop="1" thickBot="1">
      <c r="A89" s="501">
        <f>+A77+1</f>
        <v>8</v>
      </c>
      <c r="F89" s="508" t="s">
        <v>647</v>
      </c>
      <c r="G89" s="509"/>
      <c r="H89" s="509"/>
      <c r="I89" s="509"/>
      <c r="J89" s="509"/>
      <c r="K89" s="509"/>
      <c r="L89" s="509"/>
      <c r="M89" s="509"/>
    </row>
    <row r="90" spans="1:13" ht="34.700000000000003" customHeight="1" thickTop="1">
      <c r="B90" s="501">
        <f>+A89</f>
        <v>8</v>
      </c>
      <c r="F90" s="508" t="s">
        <v>657</v>
      </c>
      <c r="G90" s="510"/>
      <c r="H90" s="509"/>
      <c r="I90" s="509"/>
      <c r="J90" s="509"/>
      <c r="K90" s="509"/>
      <c r="L90" s="509"/>
      <c r="M90" s="509"/>
    </row>
    <row r="91" spans="1:13" ht="34.700000000000003" customHeight="1">
      <c r="F91" s="511" t="s">
        <v>648</v>
      </c>
      <c r="G91" s="511"/>
      <c r="H91" s="512" t="s">
        <v>649</v>
      </c>
      <c r="I91" s="512" t="s">
        <v>634</v>
      </c>
      <c r="J91" s="512" t="s">
        <v>635</v>
      </c>
      <c r="K91" s="512" t="s">
        <v>631</v>
      </c>
      <c r="L91" s="512" t="s">
        <v>636</v>
      </c>
      <c r="M91" s="512" t="s">
        <v>637</v>
      </c>
    </row>
    <row r="92" spans="1:13" ht="34.700000000000003" customHeight="1">
      <c r="F92" s="501" t="s">
        <v>650</v>
      </c>
      <c r="J92" s="501" t="s">
        <v>640</v>
      </c>
      <c r="K92" s="513"/>
      <c r="L92" s="513">
        <f>ROUNDDOWN(K92*I92,0)</f>
        <v>0</v>
      </c>
    </row>
    <row r="93" spans="1:13" ht="34.700000000000003" customHeight="1">
      <c r="J93" s="501" t="s">
        <v>641</v>
      </c>
      <c r="K93" s="513">
        <f>+L92</f>
        <v>0</v>
      </c>
      <c r="L93" s="513">
        <f>ROUNDDOWN(K93*I93%,0)</f>
        <v>0</v>
      </c>
    </row>
    <row r="94" spans="1:13" ht="34.700000000000003" customHeight="1">
      <c r="C94" s="501">
        <f>+B90</f>
        <v>8</v>
      </c>
      <c r="G94" s="514" t="s">
        <v>639</v>
      </c>
      <c r="K94" s="513"/>
      <c r="L94" s="513">
        <f>SUM(L92:L93)</f>
        <v>0</v>
      </c>
    </row>
    <row r="95" spans="1:13" ht="34.700000000000003" customHeight="1">
      <c r="F95" s="501" t="s">
        <v>651</v>
      </c>
      <c r="J95" s="501" t="s">
        <v>642</v>
      </c>
      <c r="K95" s="513"/>
      <c r="L95" s="513">
        <f>ROUNDDOWN(K95*I95,0)</f>
        <v>0</v>
      </c>
    </row>
    <row r="96" spans="1:13" ht="34.700000000000003" customHeight="1">
      <c r="D96" s="501">
        <f>+C94</f>
        <v>8</v>
      </c>
      <c r="G96" s="514" t="s">
        <v>639</v>
      </c>
      <c r="K96" s="513"/>
      <c r="L96" s="513">
        <f>SUM(L95:L95)</f>
        <v>0</v>
      </c>
      <c r="M96" s="501" t="s">
        <v>643</v>
      </c>
    </row>
    <row r="97" spans="1:13" ht="34.700000000000003" customHeight="1">
      <c r="F97" s="501" t="s">
        <v>638</v>
      </c>
      <c r="J97" s="501" t="s">
        <v>633</v>
      </c>
      <c r="K97" s="513"/>
      <c r="L97" s="513">
        <f>ROUNDDOWN(K97*I97,0)</f>
        <v>0</v>
      </c>
    </row>
    <row r="98" spans="1:13" ht="34.700000000000003" customHeight="1">
      <c r="E98" s="501">
        <f>+D96</f>
        <v>8</v>
      </c>
      <c r="G98" s="514" t="s">
        <v>639</v>
      </c>
      <c r="K98" s="513"/>
      <c r="L98" s="513">
        <f>SUM(L97:L97)</f>
        <v>0</v>
      </c>
    </row>
    <row r="99" spans="1:13" ht="34.700000000000003" customHeight="1" thickBot="1">
      <c r="G99" s="514" t="s">
        <v>644</v>
      </c>
      <c r="K99" s="513"/>
      <c r="L99" s="513">
        <f>+L98+L94+L96</f>
        <v>0</v>
      </c>
      <c r="M99" s="501" t="s">
        <v>643</v>
      </c>
    </row>
    <row r="100" spans="1:13" ht="34.700000000000003" customHeight="1" thickTop="1" thickBot="1">
      <c r="F100" s="509"/>
      <c r="G100" s="509"/>
      <c r="H100" s="509"/>
      <c r="I100" s="509"/>
      <c r="J100" s="509"/>
      <c r="K100" s="509"/>
      <c r="L100" s="509"/>
      <c r="M100" s="509"/>
    </row>
    <row r="101" spans="1:13" ht="34.700000000000003" customHeight="1" thickTop="1" thickBot="1">
      <c r="A101" s="501">
        <f>+A89+1</f>
        <v>9</v>
      </c>
      <c r="F101" s="508" t="s">
        <v>647</v>
      </c>
      <c r="G101" s="509"/>
      <c r="H101" s="509"/>
      <c r="I101" s="509"/>
      <c r="J101" s="509"/>
      <c r="K101" s="509"/>
      <c r="L101" s="509"/>
      <c r="M101" s="509"/>
    </row>
    <row r="102" spans="1:13" ht="34.700000000000003" customHeight="1" thickTop="1">
      <c r="B102" s="501">
        <f>+A101</f>
        <v>9</v>
      </c>
      <c r="F102" s="508" t="s">
        <v>657</v>
      </c>
      <c r="G102" s="510"/>
      <c r="H102" s="509"/>
      <c r="I102" s="509"/>
      <c r="J102" s="509"/>
      <c r="K102" s="509"/>
      <c r="L102" s="509"/>
      <c r="M102" s="509"/>
    </row>
    <row r="103" spans="1:13" ht="34.700000000000003" customHeight="1">
      <c r="F103" s="511" t="s">
        <v>648</v>
      </c>
      <c r="G103" s="511"/>
      <c r="H103" s="512" t="s">
        <v>649</v>
      </c>
      <c r="I103" s="512" t="s">
        <v>634</v>
      </c>
      <c r="J103" s="512" t="s">
        <v>635</v>
      </c>
      <c r="K103" s="512" t="s">
        <v>631</v>
      </c>
      <c r="L103" s="512" t="s">
        <v>636</v>
      </c>
      <c r="M103" s="512" t="s">
        <v>637</v>
      </c>
    </row>
    <row r="104" spans="1:13" ht="34.700000000000003" customHeight="1">
      <c r="F104" s="501" t="s">
        <v>650</v>
      </c>
      <c r="J104" s="501" t="s">
        <v>640</v>
      </c>
      <c r="K104" s="513"/>
      <c r="L104" s="513">
        <f>ROUNDDOWN(K104*I104,0)</f>
        <v>0</v>
      </c>
    </row>
    <row r="105" spans="1:13" ht="34.700000000000003" customHeight="1">
      <c r="J105" s="501" t="s">
        <v>641</v>
      </c>
      <c r="K105" s="513">
        <f>+L104</f>
        <v>0</v>
      </c>
      <c r="L105" s="513">
        <f>ROUNDDOWN(K105*I105%,0)</f>
        <v>0</v>
      </c>
    </row>
    <row r="106" spans="1:13" ht="34.700000000000003" customHeight="1">
      <c r="C106" s="501">
        <f>+B102</f>
        <v>9</v>
      </c>
      <c r="G106" s="514" t="s">
        <v>639</v>
      </c>
      <c r="K106" s="513"/>
      <c r="L106" s="513">
        <f>SUM(L104:L105)</f>
        <v>0</v>
      </c>
    </row>
    <row r="107" spans="1:13" ht="34.700000000000003" customHeight="1">
      <c r="F107" s="501" t="s">
        <v>651</v>
      </c>
      <c r="J107" s="501" t="s">
        <v>642</v>
      </c>
      <c r="K107" s="513"/>
      <c r="L107" s="513">
        <f>ROUNDDOWN(K107*I107,0)</f>
        <v>0</v>
      </c>
    </row>
    <row r="108" spans="1:13" ht="34.700000000000003" customHeight="1">
      <c r="D108" s="501">
        <f>+C106</f>
        <v>9</v>
      </c>
      <c r="G108" s="514" t="s">
        <v>639</v>
      </c>
      <c r="K108" s="513"/>
      <c r="L108" s="513">
        <f>SUM(L107:L107)</f>
        <v>0</v>
      </c>
      <c r="M108" s="501" t="s">
        <v>643</v>
      </c>
    </row>
    <row r="109" spans="1:13" ht="34.700000000000003" customHeight="1">
      <c r="F109" s="501" t="s">
        <v>638</v>
      </c>
      <c r="J109" s="501" t="s">
        <v>633</v>
      </c>
      <c r="K109" s="513"/>
      <c r="L109" s="513">
        <f>ROUNDDOWN(K109*I109,0)</f>
        <v>0</v>
      </c>
    </row>
    <row r="110" spans="1:13" ht="34.700000000000003" customHeight="1">
      <c r="E110" s="501">
        <f>+D108</f>
        <v>9</v>
      </c>
      <c r="G110" s="514" t="s">
        <v>639</v>
      </c>
      <c r="K110" s="513"/>
      <c r="L110" s="513">
        <f>SUM(L109:L109)</f>
        <v>0</v>
      </c>
    </row>
    <row r="111" spans="1:13" ht="34.700000000000003" customHeight="1" thickBot="1">
      <c r="G111" s="514" t="s">
        <v>644</v>
      </c>
      <c r="K111" s="513"/>
      <c r="L111" s="513">
        <f>+L110+L106+L108</f>
        <v>0</v>
      </c>
      <c r="M111" s="501" t="s">
        <v>643</v>
      </c>
    </row>
    <row r="112" spans="1:13" ht="34.700000000000003" customHeight="1" thickTop="1" thickBot="1">
      <c r="F112" s="509"/>
      <c r="G112" s="509"/>
      <c r="H112" s="509"/>
      <c r="I112" s="509"/>
      <c r="J112" s="509"/>
      <c r="K112" s="509"/>
      <c r="L112" s="509"/>
      <c r="M112" s="509"/>
    </row>
    <row r="113" spans="1:13" ht="34.700000000000003" customHeight="1" thickTop="1" thickBot="1">
      <c r="A113" s="501">
        <f>+A101+1</f>
        <v>10</v>
      </c>
      <c r="F113" s="508" t="s">
        <v>647</v>
      </c>
      <c r="G113" s="509"/>
      <c r="H113" s="509"/>
      <c r="I113" s="509"/>
      <c r="J113" s="509"/>
      <c r="K113" s="509"/>
      <c r="L113" s="509"/>
      <c r="M113" s="509"/>
    </row>
    <row r="114" spans="1:13" ht="34.700000000000003" customHeight="1" thickTop="1">
      <c r="B114" s="501">
        <f>+A113</f>
        <v>10</v>
      </c>
      <c r="F114" s="508" t="s">
        <v>657</v>
      </c>
      <c r="G114" s="510"/>
      <c r="H114" s="509"/>
      <c r="I114" s="509"/>
      <c r="J114" s="509"/>
      <c r="K114" s="509"/>
      <c r="L114" s="509"/>
      <c r="M114" s="509"/>
    </row>
    <row r="115" spans="1:13" ht="34.700000000000003" customHeight="1">
      <c r="F115" s="511" t="s">
        <v>648</v>
      </c>
      <c r="G115" s="511"/>
      <c r="H115" s="512" t="s">
        <v>649</v>
      </c>
      <c r="I115" s="512" t="s">
        <v>634</v>
      </c>
      <c r="J115" s="512" t="s">
        <v>635</v>
      </c>
      <c r="K115" s="512" t="s">
        <v>631</v>
      </c>
      <c r="L115" s="512" t="s">
        <v>636</v>
      </c>
      <c r="M115" s="512" t="s">
        <v>637</v>
      </c>
    </row>
    <row r="116" spans="1:13" ht="34.700000000000003" customHeight="1">
      <c r="F116" s="501" t="s">
        <v>650</v>
      </c>
      <c r="J116" s="501" t="s">
        <v>640</v>
      </c>
      <c r="K116" s="513"/>
      <c r="L116" s="513">
        <f>ROUNDDOWN(K116*I116,0)</f>
        <v>0</v>
      </c>
    </row>
    <row r="117" spans="1:13" ht="34.700000000000003" customHeight="1">
      <c r="J117" s="501" t="s">
        <v>641</v>
      </c>
      <c r="K117" s="513">
        <f>+L116</f>
        <v>0</v>
      </c>
      <c r="L117" s="513">
        <f>ROUNDDOWN(K117*I117%,0)</f>
        <v>0</v>
      </c>
    </row>
    <row r="118" spans="1:13" ht="34.700000000000003" customHeight="1">
      <c r="C118" s="501">
        <f>+B114</f>
        <v>10</v>
      </c>
      <c r="G118" s="514" t="s">
        <v>639</v>
      </c>
      <c r="K118" s="513"/>
      <c r="L118" s="513">
        <f>SUM(L116:L117)</f>
        <v>0</v>
      </c>
    </row>
    <row r="119" spans="1:13" ht="34.700000000000003" customHeight="1">
      <c r="F119" s="501" t="s">
        <v>651</v>
      </c>
      <c r="J119" s="501" t="s">
        <v>642</v>
      </c>
      <c r="K119" s="513"/>
      <c r="L119" s="513">
        <f>ROUNDDOWN(K119*I119,0)</f>
        <v>0</v>
      </c>
    </row>
    <row r="120" spans="1:13" ht="34.700000000000003" customHeight="1">
      <c r="D120" s="501">
        <f>+C118</f>
        <v>10</v>
      </c>
      <c r="G120" s="514" t="s">
        <v>639</v>
      </c>
      <c r="K120" s="513"/>
      <c r="L120" s="513">
        <f>SUM(L119:L119)</f>
        <v>0</v>
      </c>
      <c r="M120" s="501" t="s">
        <v>643</v>
      </c>
    </row>
    <row r="121" spans="1:13" ht="34.700000000000003" customHeight="1">
      <c r="F121" s="501" t="s">
        <v>638</v>
      </c>
      <c r="J121" s="501" t="s">
        <v>633</v>
      </c>
      <c r="K121" s="513"/>
      <c r="L121" s="513">
        <f>ROUNDDOWN(K121*I121,0)</f>
        <v>0</v>
      </c>
    </row>
    <row r="122" spans="1:13" ht="34.700000000000003" customHeight="1">
      <c r="E122" s="501">
        <f>+D120</f>
        <v>10</v>
      </c>
      <c r="G122" s="514" t="s">
        <v>639</v>
      </c>
      <c r="K122" s="513"/>
      <c r="L122" s="513">
        <f>SUM(L121:L121)</f>
        <v>0</v>
      </c>
    </row>
    <row r="123" spans="1:13" ht="34.700000000000003" customHeight="1" thickBot="1">
      <c r="G123" s="514" t="s">
        <v>644</v>
      </c>
      <c r="K123" s="513"/>
      <c r="L123" s="513">
        <f>+L122+L118+L120</f>
        <v>0</v>
      </c>
      <c r="M123" s="501" t="s">
        <v>643</v>
      </c>
    </row>
    <row r="124" spans="1:13" ht="34.700000000000003" customHeight="1" thickTop="1" thickBot="1">
      <c r="F124" s="509"/>
      <c r="G124" s="509"/>
      <c r="H124" s="509"/>
      <c r="I124" s="509"/>
      <c r="J124" s="509"/>
      <c r="K124" s="509"/>
      <c r="L124" s="509"/>
      <c r="M124" s="509"/>
    </row>
    <row r="125" spans="1:13" ht="34.700000000000003" customHeight="1" thickTop="1" thickBot="1">
      <c r="A125" s="501">
        <f>+A113+1</f>
        <v>11</v>
      </c>
      <c r="F125" s="508" t="s">
        <v>647</v>
      </c>
      <c r="G125" s="509"/>
      <c r="H125" s="509"/>
      <c r="I125" s="509"/>
      <c r="J125" s="509"/>
      <c r="K125" s="509"/>
      <c r="L125" s="509"/>
      <c r="M125" s="509"/>
    </row>
    <row r="126" spans="1:13" ht="34.700000000000003" customHeight="1" thickTop="1">
      <c r="B126" s="501">
        <f>+A125</f>
        <v>11</v>
      </c>
      <c r="F126" s="508" t="s">
        <v>657</v>
      </c>
      <c r="G126" s="510"/>
      <c r="H126" s="509"/>
      <c r="I126" s="509"/>
      <c r="J126" s="509"/>
      <c r="K126" s="509"/>
      <c r="L126" s="509"/>
      <c r="M126" s="509"/>
    </row>
    <row r="127" spans="1:13" ht="34.700000000000003" customHeight="1">
      <c r="F127" s="511" t="s">
        <v>648</v>
      </c>
      <c r="G127" s="511"/>
      <c r="H127" s="512" t="s">
        <v>649</v>
      </c>
      <c r="I127" s="512" t="s">
        <v>634</v>
      </c>
      <c r="J127" s="512" t="s">
        <v>635</v>
      </c>
      <c r="K127" s="512" t="s">
        <v>631</v>
      </c>
      <c r="L127" s="512" t="s">
        <v>636</v>
      </c>
      <c r="M127" s="512" t="s">
        <v>637</v>
      </c>
    </row>
    <row r="128" spans="1:13" ht="34.700000000000003" customHeight="1">
      <c r="F128" s="501" t="s">
        <v>650</v>
      </c>
      <c r="J128" s="501" t="s">
        <v>640</v>
      </c>
      <c r="K128" s="513"/>
      <c r="L128" s="513">
        <f>ROUNDDOWN(K128*I128,0)</f>
        <v>0</v>
      </c>
    </row>
    <row r="129" spans="1:13" ht="34.700000000000003" customHeight="1">
      <c r="J129" s="501" t="s">
        <v>641</v>
      </c>
      <c r="K129" s="513">
        <f>+L128</f>
        <v>0</v>
      </c>
      <c r="L129" s="513">
        <f>ROUNDDOWN(K129*I129%,0)</f>
        <v>0</v>
      </c>
    </row>
    <row r="130" spans="1:13" ht="34.700000000000003" customHeight="1">
      <c r="C130" s="501">
        <f>+B126</f>
        <v>11</v>
      </c>
      <c r="G130" s="514" t="s">
        <v>639</v>
      </c>
      <c r="K130" s="513"/>
      <c r="L130" s="513">
        <f>SUM(L128:L129)</f>
        <v>0</v>
      </c>
    </row>
    <row r="131" spans="1:13" ht="34.700000000000003" customHeight="1">
      <c r="F131" s="501" t="s">
        <v>651</v>
      </c>
      <c r="J131" s="501" t="s">
        <v>642</v>
      </c>
      <c r="K131" s="513"/>
      <c r="L131" s="513">
        <f>ROUNDDOWN(K131*I131,0)</f>
        <v>0</v>
      </c>
    </row>
    <row r="132" spans="1:13" ht="34.700000000000003" customHeight="1">
      <c r="D132" s="501">
        <f>+C130</f>
        <v>11</v>
      </c>
      <c r="G132" s="514" t="s">
        <v>639</v>
      </c>
      <c r="K132" s="513"/>
      <c r="L132" s="513">
        <f>SUM(L131:L131)</f>
        <v>0</v>
      </c>
      <c r="M132" s="501" t="s">
        <v>643</v>
      </c>
    </row>
    <row r="133" spans="1:13" ht="34.700000000000003" customHeight="1">
      <c r="F133" s="501" t="s">
        <v>638</v>
      </c>
      <c r="J133" s="501" t="s">
        <v>633</v>
      </c>
      <c r="K133" s="513"/>
      <c r="L133" s="513">
        <f>ROUNDDOWN(K133*I133,0)</f>
        <v>0</v>
      </c>
    </row>
    <row r="134" spans="1:13" ht="34.700000000000003" customHeight="1">
      <c r="E134" s="501">
        <f>+D132</f>
        <v>11</v>
      </c>
      <c r="G134" s="514" t="s">
        <v>639</v>
      </c>
      <c r="K134" s="513"/>
      <c r="L134" s="513">
        <f>SUM(L133:L133)</f>
        <v>0</v>
      </c>
    </row>
    <row r="135" spans="1:13" ht="34.700000000000003" customHeight="1" thickBot="1">
      <c r="G135" s="514" t="s">
        <v>644</v>
      </c>
      <c r="K135" s="513"/>
      <c r="L135" s="513">
        <f>+L134+L130+L132</f>
        <v>0</v>
      </c>
      <c r="M135" s="501" t="s">
        <v>643</v>
      </c>
    </row>
    <row r="136" spans="1:13" ht="34.700000000000003" customHeight="1" thickTop="1" thickBot="1">
      <c r="F136" s="509"/>
      <c r="G136" s="509"/>
      <c r="H136" s="509"/>
      <c r="I136" s="509"/>
      <c r="J136" s="509"/>
      <c r="K136" s="509"/>
      <c r="L136" s="509"/>
      <c r="M136" s="509"/>
    </row>
    <row r="137" spans="1:13" ht="34.700000000000003" customHeight="1" thickTop="1" thickBot="1">
      <c r="A137" s="501">
        <f>+A125+1</f>
        <v>12</v>
      </c>
      <c r="F137" s="508" t="s">
        <v>647</v>
      </c>
      <c r="G137" s="509"/>
      <c r="H137" s="509"/>
      <c r="I137" s="509"/>
      <c r="J137" s="509"/>
      <c r="K137" s="509"/>
      <c r="L137" s="509"/>
      <c r="M137" s="509"/>
    </row>
    <row r="138" spans="1:13" ht="34.700000000000003" customHeight="1" thickTop="1">
      <c r="B138" s="501">
        <f>+A137</f>
        <v>12</v>
      </c>
      <c r="F138" s="508" t="s">
        <v>657</v>
      </c>
      <c r="G138" s="510"/>
      <c r="H138" s="509"/>
      <c r="I138" s="509"/>
      <c r="J138" s="509"/>
      <c r="K138" s="509"/>
      <c r="L138" s="509"/>
      <c r="M138" s="509"/>
    </row>
    <row r="139" spans="1:13" ht="34.700000000000003" customHeight="1">
      <c r="F139" s="511" t="s">
        <v>648</v>
      </c>
      <c r="G139" s="511"/>
      <c r="H139" s="512" t="s">
        <v>649</v>
      </c>
      <c r="I139" s="512" t="s">
        <v>634</v>
      </c>
      <c r="J139" s="512" t="s">
        <v>635</v>
      </c>
      <c r="K139" s="512" t="s">
        <v>631</v>
      </c>
      <c r="L139" s="512" t="s">
        <v>636</v>
      </c>
      <c r="M139" s="512" t="s">
        <v>637</v>
      </c>
    </row>
    <row r="140" spans="1:13" ht="34.700000000000003" customHeight="1">
      <c r="F140" s="501" t="s">
        <v>650</v>
      </c>
      <c r="J140" s="501" t="s">
        <v>640</v>
      </c>
      <c r="K140" s="513"/>
      <c r="L140" s="513">
        <f>ROUNDDOWN(K140*I140,0)</f>
        <v>0</v>
      </c>
    </row>
    <row r="141" spans="1:13" ht="34.700000000000003" customHeight="1">
      <c r="J141" s="501" t="s">
        <v>641</v>
      </c>
      <c r="K141" s="513">
        <f>+L140</f>
        <v>0</v>
      </c>
      <c r="L141" s="513">
        <f>ROUNDDOWN(K141*I141%,0)</f>
        <v>0</v>
      </c>
    </row>
    <row r="142" spans="1:13" ht="34.700000000000003" customHeight="1">
      <c r="C142" s="501">
        <f>+B138</f>
        <v>12</v>
      </c>
      <c r="G142" s="514" t="s">
        <v>639</v>
      </c>
      <c r="K142" s="513"/>
      <c r="L142" s="513">
        <f>SUM(L140:L141)</f>
        <v>0</v>
      </c>
    </row>
    <row r="143" spans="1:13" ht="34.700000000000003" customHeight="1">
      <c r="F143" s="501" t="s">
        <v>651</v>
      </c>
      <c r="J143" s="501" t="s">
        <v>642</v>
      </c>
      <c r="K143" s="513"/>
      <c r="L143" s="513">
        <f>ROUNDDOWN(K143*I143,0)</f>
        <v>0</v>
      </c>
    </row>
    <row r="144" spans="1:13" ht="34.700000000000003" customHeight="1">
      <c r="D144" s="501">
        <f>+C142</f>
        <v>12</v>
      </c>
      <c r="G144" s="514" t="s">
        <v>639</v>
      </c>
      <c r="K144" s="513"/>
      <c r="L144" s="513">
        <f>SUM(L143:L143)</f>
        <v>0</v>
      </c>
      <c r="M144" s="501" t="s">
        <v>643</v>
      </c>
    </row>
    <row r="145" spans="1:13" ht="34.700000000000003" customHeight="1">
      <c r="F145" s="501" t="s">
        <v>638</v>
      </c>
      <c r="J145" s="501" t="s">
        <v>633</v>
      </c>
      <c r="K145" s="513"/>
      <c r="L145" s="513">
        <f>ROUNDDOWN(K145*I145,0)</f>
        <v>0</v>
      </c>
    </row>
    <row r="146" spans="1:13" ht="34.700000000000003" customHeight="1">
      <c r="E146" s="501">
        <f>+D144</f>
        <v>12</v>
      </c>
      <c r="G146" s="514" t="s">
        <v>639</v>
      </c>
      <c r="K146" s="513"/>
      <c r="L146" s="513">
        <f>SUM(L145:L145)</f>
        <v>0</v>
      </c>
    </row>
    <row r="147" spans="1:13" ht="34.700000000000003" customHeight="1" thickBot="1">
      <c r="G147" s="514" t="s">
        <v>644</v>
      </c>
      <c r="K147" s="513"/>
      <c r="L147" s="513">
        <f>+L146+L142+L144</f>
        <v>0</v>
      </c>
      <c r="M147" s="501" t="s">
        <v>643</v>
      </c>
    </row>
    <row r="148" spans="1:13" ht="34.700000000000003" customHeight="1" thickTop="1" thickBot="1">
      <c r="F148" s="509"/>
      <c r="G148" s="509"/>
      <c r="H148" s="509"/>
      <c r="I148" s="509"/>
      <c r="J148" s="509"/>
      <c r="K148" s="509"/>
      <c r="L148" s="509"/>
      <c r="M148" s="509"/>
    </row>
    <row r="149" spans="1:13" ht="34.700000000000003" customHeight="1" thickTop="1" thickBot="1">
      <c r="A149" s="501">
        <f>+A137+1</f>
        <v>13</v>
      </c>
      <c r="F149" s="508" t="s">
        <v>647</v>
      </c>
      <c r="G149" s="509"/>
      <c r="H149" s="509"/>
      <c r="I149" s="509"/>
      <c r="J149" s="509"/>
      <c r="K149" s="509"/>
      <c r="L149" s="509"/>
      <c r="M149" s="509"/>
    </row>
    <row r="150" spans="1:13" ht="34.700000000000003" customHeight="1" thickTop="1">
      <c r="B150" s="501">
        <f>+A149</f>
        <v>13</v>
      </c>
      <c r="F150" s="508" t="s">
        <v>657</v>
      </c>
      <c r="G150" s="510"/>
      <c r="H150" s="509"/>
      <c r="I150" s="509"/>
      <c r="J150" s="509"/>
      <c r="K150" s="509"/>
      <c r="L150" s="509"/>
      <c r="M150" s="509"/>
    </row>
    <row r="151" spans="1:13" ht="34.700000000000003" customHeight="1">
      <c r="F151" s="511" t="s">
        <v>648</v>
      </c>
      <c r="G151" s="511"/>
      <c r="H151" s="512" t="s">
        <v>649</v>
      </c>
      <c r="I151" s="512" t="s">
        <v>634</v>
      </c>
      <c r="J151" s="512" t="s">
        <v>635</v>
      </c>
      <c r="K151" s="512" t="s">
        <v>631</v>
      </c>
      <c r="L151" s="512" t="s">
        <v>636</v>
      </c>
      <c r="M151" s="512" t="s">
        <v>637</v>
      </c>
    </row>
    <row r="152" spans="1:13" ht="34.700000000000003" customHeight="1">
      <c r="F152" s="501" t="s">
        <v>650</v>
      </c>
      <c r="J152" s="501" t="s">
        <v>640</v>
      </c>
      <c r="K152" s="513"/>
      <c r="L152" s="513">
        <f>ROUNDDOWN(K152*I152,0)</f>
        <v>0</v>
      </c>
    </row>
    <row r="153" spans="1:13" ht="34.700000000000003" customHeight="1">
      <c r="J153" s="501" t="s">
        <v>641</v>
      </c>
      <c r="K153" s="513">
        <f>+L152</f>
        <v>0</v>
      </c>
      <c r="L153" s="513">
        <f>ROUNDDOWN(K153*I153%,0)</f>
        <v>0</v>
      </c>
    </row>
    <row r="154" spans="1:13" ht="34.700000000000003" customHeight="1">
      <c r="C154" s="501">
        <f>+B150</f>
        <v>13</v>
      </c>
      <c r="G154" s="514" t="s">
        <v>639</v>
      </c>
      <c r="K154" s="513"/>
      <c r="L154" s="513">
        <f>SUM(L152:L153)</f>
        <v>0</v>
      </c>
    </row>
    <row r="155" spans="1:13" ht="34.700000000000003" customHeight="1">
      <c r="F155" s="501" t="s">
        <v>651</v>
      </c>
      <c r="J155" s="501" t="s">
        <v>642</v>
      </c>
      <c r="K155" s="513"/>
      <c r="L155" s="513">
        <f>ROUNDDOWN(K155*I155,0)</f>
        <v>0</v>
      </c>
    </row>
    <row r="156" spans="1:13" ht="34.700000000000003" customHeight="1">
      <c r="D156" s="501">
        <f>+C154</f>
        <v>13</v>
      </c>
      <c r="G156" s="514" t="s">
        <v>639</v>
      </c>
      <c r="K156" s="513"/>
      <c r="L156" s="513">
        <f>SUM(L155:L155)</f>
        <v>0</v>
      </c>
      <c r="M156" s="501" t="s">
        <v>643</v>
      </c>
    </row>
    <row r="157" spans="1:13" ht="34.700000000000003" customHeight="1">
      <c r="F157" s="501" t="s">
        <v>638</v>
      </c>
      <c r="J157" s="501" t="s">
        <v>633</v>
      </c>
      <c r="K157" s="513"/>
      <c r="L157" s="513">
        <f>ROUNDDOWN(K157*I157,0)</f>
        <v>0</v>
      </c>
    </row>
    <row r="158" spans="1:13" ht="34.700000000000003" customHeight="1">
      <c r="E158" s="501">
        <f>+D156</f>
        <v>13</v>
      </c>
      <c r="G158" s="514" t="s">
        <v>639</v>
      </c>
      <c r="K158" s="513"/>
      <c r="L158" s="513">
        <f>SUM(L157:L157)</f>
        <v>0</v>
      </c>
    </row>
    <row r="159" spans="1:13" ht="34.700000000000003" customHeight="1" thickBot="1">
      <c r="G159" s="514" t="s">
        <v>644</v>
      </c>
      <c r="K159" s="513"/>
      <c r="L159" s="513">
        <f>+L158+L154+L156</f>
        <v>0</v>
      </c>
      <c r="M159" s="501" t="s">
        <v>643</v>
      </c>
    </row>
    <row r="160" spans="1:13" ht="34.700000000000003" customHeight="1" thickTop="1" thickBot="1">
      <c r="F160" s="509"/>
      <c r="G160" s="509"/>
      <c r="H160" s="509"/>
      <c r="I160" s="509"/>
      <c r="J160" s="509"/>
      <c r="K160" s="509"/>
      <c r="L160" s="509"/>
      <c r="M160" s="509"/>
    </row>
    <row r="161" spans="1:13" ht="34.700000000000003" customHeight="1" thickTop="1" thickBot="1">
      <c r="A161" s="501">
        <f>+A149+1</f>
        <v>14</v>
      </c>
      <c r="F161" s="508" t="s">
        <v>647</v>
      </c>
      <c r="G161" s="509"/>
      <c r="H161" s="509"/>
      <c r="I161" s="509"/>
      <c r="J161" s="509"/>
      <c r="K161" s="509"/>
      <c r="L161" s="509"/>
      <c r="M161" s="509"/>
    </row>
    <row r="162" spans="1:13" ht="34.700000000000003" customHeight="1" thickTop="1">
      <c r="B162" s="501">
        <f>+A161</f>
        <v>14</v>
      </c>
      <c r="F162" s="508" t="s">
        <v>657</v>
      </c>
      <c r="G162" s="510"/>
      <c r="H162" s="509"/>
      <c r="I162" s="509"/>
      <c r="J162" s="509"/>
      <c r="K162" s="509"/>
      <c r="L162" s="509"/>
      <c r="M162" s="509"/>
    </row>
    <row r="163" spans="1:13" ht="34.700000000000003" customHeight="1">
      <c r="F163" s="511" t="s">
        <v>648</v>
      </c>
      <c r="G163" s="511"/>
      <c r="H163" s="512" t="s">
        <v>649</v>
      </c>
      <c r="I163" s="512" t="s">
        <v>634</v>
      </c>
      <c r="J163" s="512" t="s">
        <v>635</v>
      </c>
      <c r="K163" s="512" t="s">
        <v>631</v>
      </c>
      <c r="L163" s="512" t="s">
        <v>636</v>
      </c>
      <c r="M163" s="512" t="s">
        <v>637</v>
      </c>
    </row>
    <row r="164" spans="1:13" ht="34.700000000000003" customHeight="1">
      <c r="F164" s="501" t="s">
        <v>650</v>
      </c>
      <c r="J164" s="501" t="s">
        <v>640</v>
      </c>
      <c r="K164" s="513"/>
      <c r="L164" s="513">
        <f>ROUNDDOWN(K164*I164,0)</f>
        <v>0</v>
      </c>
    </row>
    <row r="165" spans="1:13" ht="34.700000000000003" customHeight="1">
      <c r="J165" s="501" t="s">
        <v>641</v>
      </c>
      <c r="K165" s="513">
        <f>+L164</f>
        <v>0</v>
      </c>
      <c r="L165" s="513">
        <f>ROUNDDOWN(K165*I165%,0)</f>
        <v>0</v>
      </c>
    </row>
    <row r="166" spans="1:13" ht="34.700000000000003" customHeight="1">
      <c r="C166" s="501">
        <f>+B162</f>
        <v>14</v>
      </c>
      <c r="G166" s="514" t="s">
        <v>639</v>
      </c>
      <c r="K166" s="513"/>
      <c r="L166" s="513">
        <f>SUM(L164:L165)</f>
        <v>0</v>
      </c>
    </row>
    <row r="167" spans="1:13" ht="34.700000000000003" customHeight="1">
      <c r="F167" s="501" t="s">
        <v>651</v>
      </c>
      <c r="J167" s="501" t="s">
        <v>642</v>
      </c>
      <c r="K167" s="513"/>
      <c r="L167" s="513">
        <f>ROUNDDOWN(K167*I167,0)</f>
        <v>0</v>
      </c>
    </row>
    <row r="168" spans="1:13" ht="34.700000000000003" customHeight="1">
      <c r="D168" s="501">
        <f>+C166</f>
        <v>14</v>
      </c>
      <c r="G168" s="514" t="s">
        <v>639</v>
      </c>
      <c r="K168" s="513"/>
      <c r="L168" s="513">
        <f>SUM(L167:L167)</f>
        <v>0</v>
      </c>
      <c r="M168" s="501" t="s">
        <v>643</v>
      </c>
    </row>
    <row r="169" spans="1:13" ht="34.700000000000003" customHeight="1">
      <c r="F169" s="501" t="s">
        <v>638</v>
      </c>
      <c r="J169" s="501" t="s">
        <v>633</v>
      </c>
      <c r="K169" s="513"/>
      <c r="L169" s="513">
        <f>ROUNDDOWN(K169*I169,0)</f>
        <v>0</v>
      </c>
    </row>
    <row r="170" spans="1:13" ht="34.700000000000003" customHeight="1">
      <c r="E170" s="501">
        <f>+D168</f>
        <v>14</v>
      </c>
      <c r="G170" s="514" t="s">
        <v>639</v>
      </c>
      <c r="K170" s="513"/>
      <c r="L170" s="513">
        <f>SUM(L169:L169)</f>
        <v>0</v>
      </c>
    </row>
    <row r="171" spans="1:13" ht="34.700000000000003" customHeight="1" thickBot="1">
      <c r="G171" s="514" t="s">
        <v>644</v>
      </c>
      <c r="K171" s="513"/>
      <c r="L171" s="513">
        <f>+L170+L166+L168</f>
        <v>0</v>
      </c>
      <c r="M171" s="501" t="s">
        <v>643</v>
      </c>
    </row>
    <row r="172" spans="1:13" ht="34.700000000000003" customHeight="1" thickTop="1" thickBot="1">
      <c r="F172" s="509"/>
      <c r="G172" s="509"/>
      <c r="H172" s="509"/>
      <c r="I172" s="509"/>
      <c r="J172" s="509"/>
      <c r="K172" s="509"/>
      <c r="L172" s="509"/>
      <c r="M172" s="509"/>
    </row>
    <row r="173" spans="1:13" ht="34.700000000000003" customHeight="1" thickTop="1" thickBot="1">
      <c r="A173" s="501">
        <f>+A161+1</f>
        <v>15</v>
      </c>
      <c r="F173" s="508" t="s">
        <v>647</v>
      </c>
      <c r="G173" s="509"/>
      <c r="H173" s="509"/>
      <c r="I173" s="509"/>
      <c r="J173" s="509"/>
      <c r="K173" s="509"/>
      <c r="L173" s="509"/>
      <c r="M173" s="509"/>
    </row>
    <row r="174" spans="1:13" ht="34.700000000000003" customHeight="1" thickTop="1">
      <c r="B174" s="501">
        <f>+A173</f>
        <v>15</v>
      </c>
      <c r="F174" s="508" t="s">
        <v>657</v>
      </c>
      <c r="G174" s="510"/>
      <c r="H174" s="509"/>
      <c r="I174" s="509"/>
      <c r="J174" s="509"/>
      <c r="K174" s="509"/>
      <c r="L174" s="509"/>
      <c r="M174" s="509"/>
    </row>
    <row r="175" spans="1:13" ht="34.700000000000003" customHeight="1">
      <c r="F175" s="511" t="s">
        <v>648</v>
      </c>
      <c r="G175" s="511"/>
      <c r="H175" s="512" t="s">
        <v>649</v>
      </c>
      <c r="I175" s="512" t="s">
        <v>634</v>
      </c>
      <c r="J175" s="512" t="s">
        <v>635</v>
      </c>
      <c r="K175" s="512" t="s">
        <v>631</v>
      </c>
      <c r="L175" s="512" t="s">
        <v>636</v>
      </c>
      <c r="M175" s="512" t="s">
        <v>637</v>
      </c>
    </row>
    <row r="176" spans="1:13" ht="34.700000000000003" customHeight="1">
      <c r="F176" s="501" t="s">
        <v>650</v>
      </c>
      <c r="J176" s="501" t="s">
        <v>640</v>
      </c>
      <c r="K176" s="513"/>
      <c r="L176" s="513">
        <f>ROUNDDOWN(K176*I176,0)</f>
        <v>0</v>
      </c>
    </row>
    <row r="177" spans="1:13" ht="34.700000000000003" customHeight="1">
      <c r="J177" s="501" t="s">
        <v>641</v>
      </c>
      <c r="K177" s="513">
        <f>+L176</f>
        <v>0</v>
      </c>
      <c r="L177" s="513">
        <f>ROUNDDOWN(K177*I177%,0)</f>
        <v>0</v>
      </c>
    </row>
    <row r="178" spans="1:13" ht="34.700000000000003" customHeight="1">
      <c r="C178" s="501">
        <f>+B174</f>
        <v>15</v>
      </c>
      <c r="G178" s="514" t="s">
        <v>639</v>
      </c>
      <c r="K178" s="513"/>
      <c r="L178" s="513">
        <f>SUM(L176:L177)</f>
        <v>0</v>
      </c>
    </row>
    <row r="179" spans="1:13" ht="34.700000000000003" customHeight="1">
      <c r="F179" s="501" t="s">
        <v>651</v>
      </c>
      <c r="J179" s="501" t="s">
        <v>642</v>
      </c>
      <c r="K179" s="513"/>
      <c r="L179" s="513">
        <f>ROUNDDOWN(K179*I179,0)</f>
        <v>0</v>
      </c>
    </row>
    <row r="180" spans="1:13" ht="34.700000000000003" customHeight="1">
      <c r="D180" s="501">
        <f>+C178</f>
        <v>15</v>
      </c>
      <c r="G180" s="514" t="s">
        <v>639</v>
      </c>
      <c r="K180" s="513"/>
      <c r="L180" s="513">
        <f>SUM(L179:L179)</f>
        <v>0</v>
      </c>
      <c r="M180" s="501" t="s">
        <v>643</v>
      </c>
    </row>
    <row r="181" spans="1:13" ht="34.700000000000003" customHeight="1">
      <c r="F181" s="501" t="s">
        <v>638</v>
      </c>
      <c r="J181" s="501" t="s">
        <v>633</v>
      </c>
      <c r="K181" s="513"/>
      <c r="L181" s="513">
        <f>ROUNDDOWN(K181*I181,0)</f>
        <v>0</v>
      </c>
    </row>
    <row r="182" spans="1:13" ht="34.700000000000003" customHeight="1">
      <c r="E182" s="501">
        <f>+D180</f>
        <v>15</v>
      </c>
      <c r="G182" s="514" t="s">
        <v>639</v>
      </c>
      <c r="K182" s="513"/>
      <c r="L182" s="513">
        <f>SUM(L181:L181)</f>
        <v>0</v>
      </c>
    </row>
    <row r="183" spans="1:13" ht="34.700000000000003" customHeight="1" thickBot="1">
      <c r="G183" s="514" t="s">
        <v>644</v>
      </c>
      <c r="K183" s="513"/>
      <c r="L183" s="513">
        <f>+L182+L178+L180</f>
        <v>0</v>
      </c>
      <c r="M183" s="501" t="s">
        <v>643</v>
      </c>
    </row>
    <row r="184" spans="1:13" ht="34.700000000000003" customHeight="1" thickTop="1" thickBot="1">
      <c r="F184" s="509"/>
      <c r="G184" s="509"/>
      <c r="H184" s="509"/>
      <c r="I184" s="509"/>
      <c r="J184" s="509"/>
      <c r="K184" s="509"/>
      <c r="L184" s="509"/>
      <c r="M184" s="509"/>
    </row>
    <row r="185" spans="1:13" ht="34.700000000000003" customHeight="1" thickTop="1" thickBot="1">
      <c r="A185" s="501">
        <f>+A173+1</f>
        <v>16</v>
      </c>
      <c r="F185" s="508" t="s">
        <v>647</v>
      </c>
      <c r="G185" s="509"/>
      <c r="H185" s="509"/>
      <c r="I185" s="509"/>
      <c r="J185" s="509"/>
      <c r="K185" s="509"/>
      <c r="L185" s="509"/>
      <c r="M185" s="509"/>
    </row>
    <row r="186" spans="1:13" ht="34.700000000000003" customHeight="1" thickTop="1">
      <c r="B186" s="501">
        <f>+A185</f>
        <v>16</v>
      </c>
      <c r="F186" s="508" t="s">
        <v>657</v>
      </c>
      <c r="G186" s="510"/>
      <c r="H186" s="509"/>
      <c r="I186" s="509"/>
      <c r="J186" s="509"/>
      <c r="K186" s="509"/>
      <c r="L186" s="509"/>
      <c r="M186" s="509"/>
    </row>
    <row r="187" spans="1:13" ht="34.700000000000003" customHeight="1">
      <c r="F187" s="511" t="s">
        <v>648</v>
      </c>
      <c r="G187" s="511"/>
      <c r="H187" s="512" t="s">
        <v>649</v>
      </c>
      <c r="I187" s="512" t="s">
        <v>634</v>
      </c>
      <c r="J187" s="512" t="s">
        <v>635</v>
      </c>
      <c r="K187" s="512" t="s">
        <v>631</v>
      </c>
      <c r="L187" s="512" t="s">
        <v>636</v>
      </c>
      <c r="M187" s="512" t="s">
        <v>637</v>
      </c>
    </row>
    <row r="188" spans="1:13" ht="34.700000000000003" customHeight="1">
      <c r="F188" s="501" t="s">
        <v>650</v>
      </c>
      <c r="J188" s="501" t="s">
        <v>640</v>
      </c>
      <c r="K188" s="513"/>
      <c r="L188" s="513">
        <f>ROUNDDOWN(K188*I188,0)</f>
        <v>0</v>
      </c>
    </row>
    <row r="189" spans="1:13" ht="34.700000000000003" customHeight="1">
      <c r="J189" s="501" t="s">
        <v>641</v>
      </c>
      <c r="K189" s="513">
        <f>+L188</f>
        <v>0</v>
      </c>
      <c r="L189" s="513">
        <f>ROUNDDOWN(K189*I189%,0)</f>
        <v>0</v>
      </c>
    </row>
    <row r="190" spans="1:13" ht="34.700000000000003" customHeight="1">
      <c r="C190" s="501">
        <f>+B186</f>
        <v>16</v>
      </c>
      <c r="G190" s="514" t="s">
        <v>639</v>
      </c>
      <c r="K190" s="513"/>
      <c r="L190" s="513">
        <f>SUM(L188:L189)</f>
        <v>0</v>
      </c>
    </row>
    <row r="191" spans="1:13" ht="34.700000000000003" customHeight="1">
      <c r="F191" s="501" t="s">
        <v>651</v>
      </c>
      <c r="J191" s="501" t="s">
        <v>642</v>
      </c>
      <c r="K191" s="513"/>
      <c r="L191" s="513">
        <f>ROUNDDOWN(K191*I191,0)</f>
        <v>0</v>
      </c>
    </row>
    <row r="192" spans="1:13" ht="34.700000000000003" customHeight="1">
      <c r="D192" s="501">
        <f>+C190</f>
        <v>16</v>
      </c>
      <c r="G192" s="514" t="s">
        <v>639</v>
      </c>
      <c r="K192" s="513"/>
      <c r="L192" s="513">
        <f>SUM(L191:L191)</f>
        <v>0</v>
      </c>
      <c r="M192" s="501" t="s">
        <v>643</v>
      </c>
    </row>
    <row r="193" spans="1:13" ht="34.700000000000003" customHeight="1">
      <c r="F193" s="501" t="s">
        <v>638</v>
      </c>
      <c r="J193" s="501" t="s">
        <v>633</v>
      </c>
      <c r="K193" s="513"/>
      <c r="L193" s="513">
        <f>ROUNDDOWN(K193*I193,0)</f>
        <v>0</v>
      </c>
    </row>
    <row r="194" spans="1:13" ht="34.700000000000003" customHeight="1">
      <c r="E194" s="501">
        <f>+D192</f>
        <v>16</v>
      </c>
      <c r="G194" s="514" t="s">
        <v>639</v>
      </c>
      <c r="K194" s="513"/>
      <c r="L194" s="513">
        <f>SUM(L193:L193)</f>
        <v>0</v>
      </c>
    </row>
    <row r="195" spans="1:13" ht="34.700000000000003" customHeight="1" thickBot="1">
      <c r="G195" s="514" t="s">
        <v>644</v>
      </c>
      <c r="K195" s="513"/>
      <c r="L195" s="513">
        <f>+L194+L190+L192</f>
        <v>0</v>
      </c>
      <c r="M195" s="501" t="s">
        <v>643</v>
      </c>
    </row>
    <row r="196" spans="1:13" ht="34.700000000000003" customHeight="1" thickTop="1" thickBot="1">
      <c r="F196" s="509"/>
      <c r="G196" s="509"/>
      <c r="H196" s="509"/>
      <c r="I196" s="509"/>
      <c r="J196" s="509"/>
      <c r="K196" s="509"/>
      <c r="L196" s="509"/>
      <c r="M196" s="509"/>
    </row>
    <row r="197" spans="1:13" ht="34.700000000000003" customHeight="1" thickTop="1" thickBot="1">
      <c r="A197" s="501">
        <f>+A185+1</f>
        <v>17</v>
      </c>
      <c r="F197" s="508" t="s">
        <v>647</v>
      </c>
      <c r="G197" s="509"/>
      <c r="H197" s="509"/>
      <c r="I197" s="509"/>
      <c r="J197" s="509"/>
      <c r="K197" s="509"/>
      <c r="L197" s="509"/>
      <c r="M197" s="509"/>
    </row>
    <row r="198" spans="1:13" ht="34.700000000000003" customHeight="1" thickTop="1">
      <c r="B198" s="501">
        <f>+A197</f>
        <v>17</v>
      </c>
      <c r="F198" s="508" t="s">
        <v>657</v>
      </c>
      <c r="G198" s="510"/>
      <c r="H198" s="509"/>
      <c r="I198" s="509"/>
      <c r="J198" s="509"/>
      <c r="K198" s="509"/>
      <c r="L198" s="509"/>
      <c r="M198" s="509"/>
    </row>
    <row r="199" spans="1:13" ht="34.700000000000003" customHeight="1">
      <c r="F199" s="511" t="s">
        <v>648</v>
      </c>
      <c r="G199" s="511"/>
      <c r="H199" s="512" t="s">
        <v>649</v>
      </c>
      <c r="I199" s="512" t="s">
        <v>634</v>
      </c>
      <c r="J199" s="512" t="s">
        <v>635</v>
      </c>
      <c r="K199" s="512" t="s">
        <v>631</v>
      </c>
      <c r="L199" s="512" t="s">
        <v>636</v>
      </c>
      <c r="M199" s="512" t="s">
        <v>637</v>
      </c>
    </row>
    <row r="200" spans="1:13" ht="34.700000000000003" customHeight="1">
      <c r="F200" s="501" t="s">
        <v>650</v>
      </c>
      <c r="J200" s="501" t="s">
        <v>640</v>
      </c>
      <c r="K200" s="513"/>
      <c r="L200" s="513">
        <f>ROUNDDOWN(K200*I200,0)</f>
        <v>0</v>
      </c>
    </row>
    <row r="201" spans="1:13" ht="34.700000000000003" customHeight="1">
      <c r="J201" s="501" t="s">
        <v>641</v>
      </c>
      <c r="K201" s="513">
        <f>+L200</f>
        <v>0</v>
      </c>
      <c r="L201" s="513">
        <f>ROUNDDOWN(K201*I201%,0)</f>
        <v>0</v>
      </c>
    </row>
    <row r="202" spans="1:13" ht="34.700000000000003" customHeight="1">
      <c r="C202" s="501">
        <f>+B198</f>
        <v>17</v>
      </c>
      <c r="G202" s="514" t="s">
        <v>639</v>
      </c>
      <c r="K202" s="513"/>
      <c r="L202" s="513">
        <f>SUM(L200:L201)</f>
        <v>0</v>
      </c>
    </row>
    <row r="203" spans="1:13" ht="34.700000000000003" customHeight="1">
      <c r="F203" s="501" t="s">
        <v>651</v>
      </c>
      <c r="J203" s="501" t="s">
        <v>642</v>
      </c>
      <c r="K203" s="513"/>
      <c r="L203" s="513">
        <f>ROUNDDOWN(K203*I203,0)</f>
        <v>0</v>
      </c>
    </row>
    <row r="204" spans="1:13" ht="34.700000000000003" customHeight="1">
      <c r="D204" s="501">
        <f>+C202</f>
        <v>17</v>
      </c>
      <c r="G204" s="514" t="s">
        <v>639</v>
      </c>
      <c r="K204" s="513"/>
      <c r="L204" s="513">
        <f>SUM(L203:L203)</f>
        <v>0</v>
      </c>
      <c r="M204" s="501" t="s">
        <v>643</v>
      </c>
    </row>
    <row r="205" spans="1:13" ht="34.700000000000003" customHeight="1">
      <c r="F205" s="501" t="s">
        <v>638</v>
      </c>
      <c r="J205" s="501" t="s">
        <v>633</v>
      </c>
      <c r="K205" s="513"/>
      <c r="L205" s="513">
        <f>ROUNDDOWN(K205*I205,0)</f>
        <v>0</v>
      </c>
    </row>
    <row r="206" spans="1:13" ht="34.700000000000003" customHeight="1">
      <c r="E206" s="501">
        <f>+D204</f>
        <v>17</v>
      </c>
      <c r="G206" s="514" t="s">
        <v>639</v>
      </c>
      <c r="K206" s="513"/>
      <c r="L206" s="513">
        <f>SUM(L205:L205)</f>
        <v>0</v>
      </c>
    </row>
    <row r="207" spans="1:13" ht="34.700000000000003" customHeight="1" thickBot="1">
      <c r="G207" s="514" t="s">
        <v>644</v>
      </c>
      <c r="K207" s="513"/>
      <c r="L207" s="513">
        <f>+L206+L202+L204</f>
        <v>0</v>
      </c>
      <c r="M207" s="501" t="s">
        <v>643</v>
      </c>
    </row>
    <row r="208" spans="1:13" ht="34.700000000000003" customHeight="1" thickTop="1" thickBot="1">
      <c r="F208" s="509"/>
      <c r="G208" s="509"/>
      <c r="H208" s="509"/>
      <c r="I208" s="509"/>
      <c r="J208" s="509"/>
      <c r="K208" s="509"/>
      <c r="L208" s="509"/>
      <c r="M208" s="509"/>
    </row>
    <row r="209" spans="1:13" ht="34.700000000000003" customHeight="1" thickTop="1" thickBot="1">
      <c r="A209" s="501">
        <f>+A197+1</f>
        <v>18</v>
      </c>
      <c r="F209" s="508" t="s">
        <v>647</v>
      </c>
      <c r="G209" s="509"/>
      <c r="H209" s="509"/>
      <c r="I209" s="509"/>
      <c r="J209" s="509"/>
      <c r="K209" s="509"/>
      <c r="L209" s="509"/>
      <c r="M209" s="509"/>
    </row>
    <row r="210" spans="1:13" ht="34.700000000000003" customHeight="1" thickTop="1">
      <c r="B210" s="501">
        <f>+A209</f>
        <v>18</v>
      </c>
      <c r="F210" s="508" t="s">
        <v>657</v>
      </c>
      <c r="G210" s="510"/>
      <c r="H210" s="509"/>
      <c r="I210" s="509"/>
      <c r="J210" s="509"/>
      <c r="K210" s="509"/>
      <c r="L210" s="509"/>
      <c r="M210" s="509"/>
    </row>
    <row r="211" spans="1:13" ht="34.700000000000003" customHeight="1">
      <c r="F211" s="511" t="s">
        <v>648</v>
      </c>
      <c r="G211" s="511"/>
      <c r="H211" s="512" t="s">
        <v>649</v>
      </c>
      <c r="I211" s="512" t="s">
        <v>634</v>
      </c>
      <c r="J211" s="512" t="s">
        <v>635</v>
      </c>
      <c r="K211" s="512" t="s">
        <v>631</v>
      </c>
      <c r="L211" s="512" t="s">
        <v>636</v>
      </c>
      <c r="M211" s="512" t="s">
        <v>637</v>
      </c>
    </row>
    <row r="212" spans="1:13" ht="34.700000000000003" customHeight="1">
      <c r="F212" s="501" t="s">
        <v>650</v>
      </c>
      <c r="J212" s="501" t="s">
        <v>640</v>
      </c>
      <c r="K212" s="513"/>
      <c r="L212" s="513">
        <f>ROUNDDOWN(K212*I212,0)</f>
        <v>0</v>
      </c>
    </row>
    <row r="213" spans="1:13" ht="34.700000000000003" customHeight="1">
      <c r="J213" s="501" t="s">
        <v>641</v>
      </c>
      <c r="K213" s="513">
        <f>+L212</f>
        <v>0</v>
      </c>
      <c r="L213" s="513">
        <f>ROUNDDOWN(K213*I213%,0)</f>
        <v>0</v>
      </c>
    </row>
    <row r="214" spans="1:13" ht="34.700000000000003" customHeight="1">
      <c r="C214" s="501">
        <f>+B210</f>
        <v>18</v>
      </c>
      <c r="G214" s="514" t="s">
        <v>639</v>
      </c>
      <c r="K214" s="513"/>
      <c r="L214" s="513">
        <f>SUM(L212:L213)</f>
        <v>0</v>
      </c>
    </row>
    <row r="215" spans="1:13" ht="34.700000000000003" customHeight="1">
      <c r="F215" s="501" t="s">
        <v>651</v>
      </c>
      <c r="J215" s="501" t="s">
        <v>642</v>
      </c>
      <c r="K215" s="513"/>
      <c r="L215" s="513">
        <f>ROUNDDOWN(K215*I215,0)</f>
        <v>0</v>
      </c>
    </row>
    <row r="216" spans="1:13" ht="34.700000000000003" customHeight="1">
      <c r="D216" s="501">
        <f>+C214</f>
        <v>18</v>
      </c>
      <c r="G216" s="514" t="s">
        <v>639</v>
      </c>
      <c r="K216" s="513"/>
      <c r="L216" s="513">
        <f>SUM(L215:L215)</f>
        <v>0</v>
      </c>
      <c r="M216" s="501" t="s">
        <v>643</v>
      </c>
    </row>
    <row r="217" spans="1:13" ht="34.700000000000003" customHeight="1">
      <c r="F217" s="501" t="s">
        <v>638</v>
      </c>
      <c r="J217" s="501" t="s">
        <v>633</v>
      </c>
      <c r="K217" s="513"/>
      <c r="L217" s="513">
        <f>ROUNDDOWN(K217*I217,0)</f>
        <v>0</v>
      </c>
    </row>
    <row r="218" spans="1:13" ht="34.700000000000003" customHeight="1">
      <c r="E218" s="501">
        <f>+D216</f>
        <v>18</v>
      </c>
      <c r="G218" s="514" t="s">
        <v>639</v>
      </c>
      <c r="K218" s="513"/>
      <c r="L218" s="513">
        <f>SUM(L217:L217)</f>
        <v>0</v>
      </c>
    </row>
    <row r="219" spans="1:13" ht="34.700000000000003" customHeight="1" thickBot="1">
      <c r="G219" s="514" t="s">
        <v>644</v>
      </c>
      <c r="K219" s="513"/>
      <c r="L219" s="513">
        <f>+L218+L214+L216</f>
        <v>0</v>
      </c>
      <c r="M219" s="501" t="s">
        <v>643</v>
      </c>
    </row>
    <row r="220" spans="1:13" ht="34.700000000000003" customHeight="1" thickTop="1" thickBot="1">
      <c r="F220" s="509"/>
      <c r="G220" s="509"/>
      <c r="H220" s="509"/>
      <c r="I220" s="509"/>
      <c r="J220" s="509"/>
      <c r="K220" s="509"/>
      <c r="L220" s="509"/>
      <c r="M220" s="509"/>
    </row>
    <row r="221" spans="1:13" ht="34.700000000000003" customHeight="1" thickTop="1" thickBot="1">
      <c r="A221" s="501">
        <f>+A209+1</f>
        <v>19</v>
      </c>
      <c r="F221" s="508" t="s">
        <v>647</v>
      </c>
      <c r="G221" s="509"/>
      <c r="H221" s="509"/>
      <c r="I221" s="509"/>
      <c r="J221" s="509"/>
      <c r="K221" s="509"/>
      <c r="L221" s="509"/>
      <c r="M221" s="509"/>
    </row>
    <row r="222" spans="1:13" ht="34.700000000000003" customHeight="1" thickTop="1">
      <c r="B222" s="501">
        <f>+A221</f>
        <v>19</v>
      </c>
      <c r="F222" s="508" t="s">
        <v>657</v>
      </c>
      <c r="G222" s="510"/>
      <c r="H222" s="509"/>
      <c r="I222" s="509"/>
      <c r="J222" s="509"/>
      <c r="K222" s="509"/>
      <c r="L222" s="509"/>
      <c r="M222" s="509"/>
    </row>
    <row r="223" spans="1:13" ht="34.700000000000003" customHeight="1">
      <c r="F223" s="511" t="s">
        <v>648</v>
      </c>
      <c r="G223" s="511"/>
      <c r="H223" s="512" t="s">
        <v>649</v>
      </c>
      <c r="I223" s="512" t="s">
        <v>634</v>
      </c>
      <c r="J223" s="512" t="s">
        <v>635</v>
      </c>
      <c r="K223" s="512" t="s">
        <v>631</v>
      </c>
      <c r="L223" s="512" t="s">
        <v>636</v>
      </c>
      <c r="M223" s="512" t="s">
        <v>637</v>
      </c>
    </row>
    <row r="224" spans="1:13" ht="34.700000000000003" customHeight="1">
      <c r="F224" s="501" t="s">
        <v>650</v>
      </c>
      <c r="J224" s="501" t="s">
        <v>640</v>
      </c>
      <c r="K224" s="513"/>
      <c r="L224" s="513">
        <f>ROUNDDOWN(K224*I224,0)</f>
        <v>0</v>
      </c>
    </row>
    <row r="225" spans="1:13" ht="34.700000000000003" customHeight="1">
      <c r="J225" s="501" t="s">
        <v>641</v>
      </c>
      <c r="K225" s="513">
        <f>+L224</f>
        <v>0</v>
      </c>
      <c r="L225" s="513">
        <f>ROUNDDOWN(K225*I225%,0)</f>
        <v>0</v>
      </c>
    </row>
    <row r="226" spans="1:13" ht="34.700000000000003" customHeight="1">
      <c r="C226" s="501">
        <f>+B222</f>
        <v>19</v>
      </c>
      <c r="G226" s="514" t="s">
        <v>639</v>
      </c>
      <c r="K226" s="513"/>
      <c r="L226" s="513">
        <f>SUM(L224:L225)</f>
        <v>0</v>
      </c>
    </row>
    <row r="227" spans="1:13" ht="34.700000000000003" customHeight="1">
      <c r="F227" s="501" t="s">
        <v>651</v>
      </c>
      <c r="J227" s="501" t="s">
        <v>642</v>
      </c>
      <c r="K227" s="513"/>
      <c r="L227" s="513">
        <f>ROUNDDOWN(K227*I227,0)</f>
        <v>0</v>
      </c>
    </row>
    <row r="228" spans="1:13" ht="34.700000000000003" customHeight="1">
      <c r="D228" s="501">
        <f>+C226</f>
        <v>19</v>
      </c>
      <c r="G228" s="514" t="s">
        <v>639</v>
      </c>
      <c r="K228" s="513"/>
      <c r="L228" s="513">
        <f>SUM(L227:L227)</f>
        <v>0</v>
      </c>
      <c r="M228" s="501" t="s">
        <v>643</v>
      </c>
    </row>
    <row r="229" spans="1:13" ht="34.700000000000003" customHeight="1">
      <c r="F229" s="501" t="s">
        <v>638</v>
      </c>
      <c r="J229" s="501" t="s">
        <v>633</v>
      </c>
      <c r="K229" s="513"/>
      <c r="L229" s="513">
        <f>ROUNDDOWN(K229*I229,0)</f>
        <v>0</v>
      </c>
    </row>
    <row r="230" spans="1:13" ht="34.700000000000003" customHeight="1">
      <c r="E230" s="501">
        <f>+D228</f>
        <v>19</v>
      </c>
      <c r="G230" s="514" t="s">
        <v>639</v>
      </c>
      <c r="K230" s="513"/>
      <c r="L230" s="513">
        <f>SUM(L229:L229)</f>
        <v>0</v>
      </c>
    </row>
    <row r="231" spans="1:13" ht="34.700000000000003" customHeight="1" thickBot="1">
      <c r="G231" s="514" t="s">
        <v>644</v>
      </c>
      <c r="K231" s="513"/>
      <c r="L231" s="513">
        <f>+L230+L226+L228</f>
        <v>0</v>
      </c>
      <c r="M231" s="501" t="s">
        <v>643</v>
      </c>
    </row>
    <row r="232" spans="1:13" ht="34.700000000000003" customHeight="1" thickTop="1" thickBot="1">
      <c r="F232" s="509"/>
      <c r="G232" s="509"/>
      <c r="H232" s="509"/>
      <c r="I232" s="509"/>
      <c r="J232" s="509"/>
      <c r="K232" s="509"/>
      <c r="L232" s="509"/>
      <c r="M232" s="509"/>
    </row>
    <row r="233" spans="1:13" ht="34.700000000000003" customHeight="1" thickTop="1" thickBot="1">
      <c r="A233" s="501">
        <f>+A221+1</f>
        <v>20</v>
      </c>
      <c r="F233" s="508" t="s">
        <v>647</v>
      </c>
      <c r="G233" s="509"/>
      <c r="H233" s="509"/>
      <c r="I233" s="509"/>
      <c r="J233" s="509"/>
      <c r="K233" s="509"/>
      <c r="L233" s="509"/>
      <c r="M233" s="509"/>
    </row>
    <row r="234" spans="1:13" ht="34.700000000000003" customHeight="1" thickTop="1">
      <c r="B234" s="501">
        <f>+A233</f>
        <v>20</v>
      </c>
      <c r="F234" s="508" t="s">
        <v>657</v>
      </c>
      <c r="G234" s="510"/>
      <c r="H234" s="509"/>
      <c r="I234" s="509"/>
      <c r="J234" s="509"/>
      <c r="K234" s="509"/>
      <c r="L234" s="509"/>
      <c r="M234" s="509"/>
    </row>
    <row r="235" spans="1:13" ht="34.700000000000003" customHeight="1">
      <c r="F235" s="511" t="s">
        <v>648</v>
      </c>
      <c r="G235" s="511"/>
      <c r="H235" s="512" t="s">
        <v>649</v>
      </c>
      <c r="I235" s="512" t="s">
        <v>634</v>
      </c>
      <c r="J235" s="512" t="s">
        <v>635</v>
      </c>
      <c r="K235" s="512" t="s">
        <v>631</v>
      </c>
      <c r="L235" s="512" t="s">
        <v>636</v>
      </c>
      <c r="M235" s="512" t="s">
        <v>637</v>
      </c>
    </row>
    <row r="236" spans="1:13" ht="34.700000000000003" customHeight="1">
      <c r="F236" s="501" t="s">
        <v>650</v>
      </c>
      <c r="J236" s="501" t="s">
        <v>640</v>
      </c>
      <c r="K236" s="513"/>
      <c r="L236" s="513">
        <f>ROUNDDOWN(K236*I236,0)</f>
        <v>0</v>
      </c>
    </row>
    <row r="237" spans="1:13" ht="34.700000000000003" customHeight="1">
      <c r="J237" s="501" t="s">
        <v>641</v>
      </c>
      <c r="K237" s="513">
        <f>+L236</f>
        <v>0</v>
      </c>
      <c r="L237" s="513">
        <f>ROUNDDOWN(K237*I237%,0)</f>
        <v>0</v>
      </c>
    </row>
    <row r="238" spans="1:13" ht="34.700000000000003" customHeight="1">
      <c r="C238" s="501">
        <f>+B234</f>
        <v>20</v>
      </c>
      <c r="G238" s="514" t="s">
        <v>639</v>
      </c>
      <c r="K238" s="513"/>
      <c r="L238" s="513">
        <f>SUM(L236:L237)</f>
        <v>0</v>
      </c>
    </row>
    <row r="239" spans="1:13" ht="34.700000000000003" customHeight="1">
      <c r="F239" s="501" t="s">
        <v>651</v>
      </c>
      <c r="J239" s="501" t="s">
        <v>642</v>
      </c>
      <c r="K239" s="513"/>
      <c r="L239" s="513">
        <f>ROUNDDOWN(K239*I239,0)</f>
        <v>0</v>
      </c>
    </row>
    <row r="240" spans="1:13" ht="34.700000000000003" customHeight="1">
      <c r="D240" s="501">
        <f>+C238</f>
        <v>20</v>
      </c>
      <c r="G240" s="514" t="s">
        <v>639</v>
      </c>
      <c r="K240" s="513"/>
      <c r="L240" s="513">
        <f>SUM(L239:L239)</f>
        <v>0</v>
      </c>
      <c r="M240" s="501" t="s">
        <v>643</v>
      </c>
    </row>
    <row r="241" spans="1:13" ht="34.700000000000003" customHeight="1">
      <c r="F241" s="501" t="s">
        <v>638</v>
      </c>
      <c r="J241" s="501" t="s">
        <v>633</v>
      </c>
      <c r="K241" s="513"/>
      <c r="L241" s="513">
        <f>ROUNDDOWN(K241*I241,0)</f>
        <v>0</v>
      </c>
    </row>
    <row r="242" spans="1:13" ht="34.700000000000003" customHeight="1">
      <c r="E242" s="501">
        <f>+D240</f>
        <v>20</v>
      </c>
      <c r="G242" s="514" t="s">
        <v>639</v>
      </c>
      <c r="K242" s="513"/>
      <c r="L242" s="513">
        <f>SUM(L241:L241)</f>
        <v>0</v>
      </c>
    </row>
    <row r="243" spans="1:13" ht="34.700000000000003" customHeight="1" thickBot="1">
      <c r="G243" s="514" t="s">
        <v>644</v>
      </c>
      <c r="K243" s="513"/>
      <c r="L243" s="513">
        <f>+L242+L238+L240</f>
        <v>0</v>
      </c>
      <c r="M243" s="501" t="s">
        <v>643</v>
      </c>
    </row>
    <row r="244" spans="1:13" ht="34.700000000000003" customHeight="1" thickTop="1" thickBot="1">
      <c r="F244" s="509"/>
      <c r="G244" s="509"/>
      <c r="H244" s="509"/>
      <c r="I244" s="509"/>
      <c r="J244" s="509"/>
      <c r="K244" s="509"/>
      <c r="L244" s="509"/>
      <c r="M244" s="509"/>
    </row>
    <row r="245" spans="1:13" ht="34.700000000000003" customHeight="1" thickTop="1" thickBot="1">
      <c r="A245" s="501">
        <f>+A233+1</f>
        <v>21</v>
      </c>
      <c r="F245" s="508" t="s">
        <v>647</v>
      </c>
      <c r="G245" s="509"/>
      <c r="H245" s="509"/>
      <c r="I245" s="509"/>
      <c r="J245" s="509"/>
      <c r="K245" s="509"/>
      <c r="L245" s="509"/>
      <c r="M245" s="509"/>
    </row>
    <row r="246" spans="1:13" ht="34.700000000000003" customHeight="1" thickTop="1">
      <c r="B246" s="501">
        <f>+A245</f>
        <v>21</v>
      </c>
      <c r="F246" s="508" t="s">
        <v>657</v>
      </c>
      <c r="G246" s="510"/>
      <c r="H246" s="509"/>
      <c r="I246" s="509"/>
      <c r="J246" s="509"/>
      <c r="K246" s="509"/>
      <c r="L246" s="509"/>
      <c r="M246" s="509"/>
    </row>
    <row r="247" spans="1:13" ht="34.700000000000003" customHeight="1">
      <c r="F247" s="511" t="s">
        <v>648</v>
      </c>
      <c r="G247" s="511"/>
      <c r="H247" s="512" t="s">
        <v>649</v>
      </c>
      <c r="I247" s="512" t="s">
        <v>634</v>
      </c>
      <c r="J247" s="512" t="s">
        <v>635</v>
      </c>
      <c r="K247" s="512" t="s">
        <v>631</v>
      </c>
      <c r="L247" s="512" t="s">
        <v>636</v>
      </c>
      <c r="M247" s="512" t="s">
        <v>637</v>
      </c>
    </row>
    <row r="248" spans="1:13" ht="34.700000000000003" customHeight="1">
      <c r="F248" s="501" t="s">
        <v>650</v>
      </c>
      <c r="J248" s="501" t="s">
        <v>640</v>
      </c>
      <c r="K248" s="513"/>
      <c r="L248" s="513">
        <f>ROUNDDOWN(K248*I248,0)</f>
        <v>0</v>
      </c>
    </row>
    <row r="249" spans="1:13" ht="34.700000000000003" customHeight="1">
      <c r="J249" s="501" t="s">
        <v>641</v>
      </c>
      <c r="K249" s="513">
        <f>+L248</f>
        <v>0</v>
      </c>
      <c r="L249" s="513">
        <f>ROUNDDOWN(K249*I249%,0)</f>
        <v>0</v>
      </c>
    </row>
    <row r="250" spans="1:13" ht="34.700000000000003" customHeight="1">
      <c r="C250" s="501">
        <f>+B246</f>
        <v>21</v>
      </c>
      <c r="G250" s="514" t="s">
        <v>639</v>
      </c>
      <c r="K250" s="513"/>
      <c r="L250" s="513">
        <f>SUM(L248:L249)</f>
        <v>0</v>
      </c>
    </row>
    <row r="251" spans="1:13" ht="34.700000000000003" customHeight="1">
      <c r="F251" s="501" t="s">
        <v>651</v>
      </c>
      <c r="J251" s="501" t="s">
        <v>642</v>
      </c>
      <c r="K251" s="513"/>
      <c r="L251" s="513">
        <f>ROUNDDOWN(K251*I251,0)</f>
        <v>0</v>
      </c>
    </row>
    <row r="252" spans="1:13" ht="34.700000000000003" customHeight="1">
      <c r="D252" s="501">
        <f>+C250</f>
        <v>21</v>
      </c>
      <c r="G252" s="514" t="s">
        <v>639</v>
      </c>
      <c r="K252" s="513"/>
      <c r="L252" s="513">
        <f>SUM(L251:L251)</f>
        <v>0</v>
      </c>
      <c r="M252" s="501" t="s">
        <v>643</v>
      </c>
    </row>
    <row r="253" spans="1:13" ht="34.700000000000003" customHeight="1">
      <c r="F253" s="501" t="s">
        <v>638</v>
      </c>
      <c r="J253" s="501" t="s">
        <v>633</v>
      </c>
      <c r="K253" s="513"/>
      <c r="L253" s="513">
        <f>ROUNDDOWN(K253*I253,0)</f>
        <v>0</v>
      </c>
    </row>
    <row r="254" spans="1:13" ht="34.700000000000003" customHeight="1">
      <c r="E254" s="501">
        <f>+D252</f>
        <v>21</v>
      </c>
      <c r="G254" s="514" t="s">
        <v>639</v>
      </c>
      <c r="K254" s="513"/>
      <c r="L254" s="513">
        <f>SUM(L253:L253)</f>
        <v>0</v>
      </c>
    </row>
    <row r="255" spans="1:13" ht="34.700000000000003" customHeight="1" thickBot="1">
      <c r="G255" s="514" t="s">
        <v>644</v>
      </c>
      <c r="K255" s="513"/>
      <c r="L255" s="513">
        <f>+L254+L250+L252</f>
        <v>0</v>
      </c>
      <c r="M255" s="501" t="s">
        <v>643</v>
      </c>
    </row>
    <row r="256" spans="1:13" ht="34.700000000000003" customHeight="1" thickTop="1" thickBot="1">
      <c r="F256" s="509"/>
      <c r="G256" s="509"/>
      <c r="H256" s="509"/>
      <c r="I256" s="509"/>
      <c r="J256" s="509"/>
      <c r="K256" s="509"/>
      <c r="L256" s="509"/>
      <c r="M256" s="509"/>
    </row>
    <row r="257" spans="1:13" ht="34.700000000000003" customHeight="1" thickTop="1" thickBot="1">
      <c r="A257" s="501">
        <f>+A245+1</f>
        <v>22</v>
      </c>
      <c r="F257" s="508" t="s">
        <v>647</v>
      </c>
      <c r="G257" s="509"/>
      <c r="H257" s="509"/>
      <c r="I257" s="509"/>
      <c r="J257" s="509"/>
      <c r="K257" s="509"/>
      <c r="L257" s="509"/>
      <c r="M257" s="509"/>
    </row>
    <row r="258" spans="1:13" ht="34.700000000000003" customHeight="1" thickTop="1">
      <c r="B258" s="501">
        <f>+A257</f>
        <v>22</v>
      </c>
      <c r="F258" s="508" t="s">
        <v>657</v>
      </c>
      <c r="G258" s="510"/>
      <c r="H258" s="509"/>
      <c r="I258" s="509"/>
      <c r="J258" s="509"/>
      <c r="K258" s="509"/>
      <c r="L258" s="509"/>
      <c r="M258" s="509"/>
    </row>
    <row r="259" spans="1:13" ht="34.700000000000003" customHeight="1">
      <c r="F259" s="511" t="s">
        <v>648</v>
      </c>
      <c r="G259" s="511"/>
      <c r="H259" s="512" t="s">
        <v>649</v>
      </c>
      <c r="I259" s="512" t="s">
        <v>634</v>
      </c>
      <c r="J259" s="512" t="s">
        <v>635</v>
      </c>
      <c r="K259" s="512" t="s">
        <v>631</v>
      </c>
      <c r="L259" s="512" t="s">
        <v>636</v>
      </c>
      <c r="M259" s="512" t="s">
        <v>637</v>
      </c>
    </row>
    <row r="260" spans="1:13" ht="34.700000000000003" customHeight="1">
      <c r="F260" s="501" t="s">
        <v>650</v>
      </c>
      <c r="J260" s="501" t="s">
        <v>640</v>
      </c>
      <c r="K260" s="513"/>
      <c r="L260" s="513">
        <f>ROUNDDOWN(K260*I260,0)</f>
        <v>0</v>
      </c>
    </row>
    <row r="261" spans="1:13" ht="34.700000000000003" customHeight="1">
      <c r="J261" s="501" t="s">
        <v>641</v>
      </c>
      <c r="K261" s="513">
        <f>+L260</f>
        <v>0</v>
      </c>
      <c r="L261" s="513">
        <f>ROUNDDOWN(K261*I261%,0)</f>
        <v>0</v>
      </c>
    </row>
    <row r="262" spans="1:13" ht="34.700000000000003" customHeight="1">
      <c r="C262" s="501">
        <f>+B258</f>
        <v>22</v>
      </c>
      <c r="G262" s="514" t="s">
        <v>639</v>
      </c>
      <c r="K262" s="513"/>
      <c r="L262" s="513">
        <f>SUM(L260:L261)</f>
        <v>0</v>
      </c>
    </row>
    <row r="263" spans="1:13" ht="34.700000000000003" customHeight="1">
      <c r="F263" s="501" t="s">
        <v>651</v>
      </c>
      <c r="J263" s="501" t="s">
        <v>642</v>
      </c>
      <c r="K263" s="513"/>
      <c r="L263" s="513">
        <f>ROUNDDOWN(K263*I263,0)</f>
        <v>0</v>
      </c>
    </row>
    <row r="264" spans="1:13" ht="34.700000000000003" customHeight="1">
      <c r="D264" s="501">
        <f>+C262</f>
        <v>22</v>
      </c>
      <c r="G264" s="514" t="s">
        <v>639</v>
      </c>
      <c r="K264" s="513"/>
      <c r="L264" s="513">
        <f>SUM(L263:L263)</f>
        <v>0</v>
      </c>
      <c r="M264" s="501" t="s">
        <v>643</v>
      </c>
    </row>
    <row r="265" spans="1:13" ht="34.700000000000003" customHeight="1">
      <c r="F265" s="501" t="s">
        <v>638</v>
      </c>
      <c r="J265" s="501" t="s">
        <v>633</v>
      </c>
      <c r="K265" s="513"/>
      <c r="L265" s="513">
        <f>ROUNDDOWN(K265*I265,0)</f>
        <v>0</v>
      </c>
    </row>
    <row r="266" spans="1:13" ht="34.700000000000003" customHeight="1">
      <c r="E266" s="501">
        <f>+D264</f>
        <v>22</v>
      </c>
      <c r="G266" s="514" t="s">
        <v>639</v>
      </c>
      <c r="K266" s="513"/>
      <c r="L266" s="513">
        <f>SUM(L265:L265)</f>
        <v>0</v>
      </c>
    </row>
    <row r="267" spans="1:13" ht="34.700000000000003" customHeight="1" thickBot="1">
      <c r="G267" s="514" t="s">
        <v>644</v>
      </c>
      <c r="K267" s="513"/>
      <c r="L267" s="513">
        <f>+L266+L262+L264</f>
        <v>0</v>
      </c>
      <c r="M267" s="501" t="s">
        <v>643</v>
      </c>
    </row>
    <row r="268" spans="1:13" ht="34.700000000000003" customHeight="1" thickTop="1" thickBot="1">
      <c r="F268" s="509"/>
      <c r="G268" s="509"/>
      <c r="H268" s="509"/>
      <c r="I268" s="509"/>
      <c r="J268" s="509"/>
      <c r="K268" s="509"/>
      <c r="L268" s="509"/>
      <c r="M268" s="509"/>
    </row>
    <row r="269" spans="1:13" ht="34.700000000000003" customHeight="1" thickTop="1" thickBot="1">
      <c r="A269" s="501">
        <f>+A257+1</f>
        <v>23</v>
      </c>
      <c r="F269" s="508" t="s">
        <v>647</v>
      </c>
      <c r="G269" s="509"/>
      <c r="H269" s="509"/>
      <c r="I269" s="509"/>
      <c r="J269" s="509"/>
      <c r="K269" s="509"/>
      <c r="L269" s="509"/>
      <c r="M269" s="509"/>
    </row>
    <row r="270" spans="1:13" ht="34.700000000000003" customHeight="1" thickTop="1">
      <c r="B270" s="501">
        <f>+A269</f>
        <v>23</v>
      </c>
      <c r="F270" s="508" t="s">
        <v>657</v>
      </c>
      <c r="G270" s="510"/>
      <c r="H270" s="509"/>
      <c r="I270" s="509"/>
      <c r="J270" s="509"/>
      <c r="K270" s="509"/>
      <c r="L270" s="509"/>
      <c r="M270" s="509"/>
    </row>
    <row r="271" spans="1:13" ht="34.700000000000003" customHeight="1">
      <c r="F271" s="511" t="s">
        <v>648</v>
      </c>
      <c r="G271" s="511"/>
      <c r="H271" s="512" t="s">
        <v>649</v>
      </c>
      <c r="I271" s="512" t="s">
        <v>634</v>
      </c>
      <c r="J271" s="512" t="s">
        <v>635</v>
      </c>
      <c r="K271" s="512" t="s">
        <v>631</v>
      </c>
      <c r="L271" s="512" t="s">
        <v>636</v>
      </c>
      <c r="M271" s="512" t="s">
        <v>637</v>
      </c>
    </row>
    <row r="272" spans="1:13" ht="34.700000000000003" customHeight="1">
      <c r="F272" s="501" t="s">
        <v>650</v>
      </c>
      <c r="J272" s="501" t="s">
        <v>640</v>
      </c>
      <c r="K272" s="513"/>
      <c r="L272" s="513">
        <f>ROUNDDOWN(K272*I272,0)</f>
        <v>0</v>
      </c>
    </row>
    <row r="273" spans="1:13" ht="34.700000000000003" customHeight="1">
      <c r="J273" s="501" t="s">
        <v>641</v>
      </c>
      <c r="K273" s="513">
        <f>+L272</f>
        <v>0</v>
      </c>
      <c r="L273" s="513">
        <f>ROUNDDOWN(K273*I273%,0)</f>
        <v>0</v>
      </c>
    </row>
    <row r="274" spans="1:13" ht="34.700000000000003" customHeight="1">
      <c r="C274" s="501">
        <f>+B270</f>
        <v>23</v>
      </c>
      <c r="G274" s="514" t="s">
        <v>639</v>
      </c>
      <c r="K274" s="513"/>
      <c r="L274" s="513">
        <f>SUM(L272:L273)</f>
        <v>0</v>
      </c>
    </row>
    <row r="275" spans="1:13" ht="34.700000000000003" customHeight="1">
      <c r="F275" s="501" t="s">
        <v>651</v>
      </c>
      <c r="J275" s="501" t="s">
        <v>642</v>
      </c>
      <c r="K275" s="513"/>
      <c r="L275" s="513">
        <f>ROUNDDOWN(K275*I275,0)</f>
        <v>0</v>
      </c>
    </row>
    <row r="276" spans="1:13" ht="34.700000000000003" customHeight="1">
      <c r="D276" s="501">
        <f>+C274</f>
        <v>23</v>
      </c>
      <c r="G276" s="514" t="s">
        <v>639</v>
      </c>
      <c r="K276" s="513"/>
      <c r="L276" s="513">
        <f>SUM(L275:L275)</f>
        <v>0</v>
      </c>
      <c r="M276" s="501" t="s">
        <v>643</v>
      </c>
    </row>
    <row r="277" spans="1:13" ht="34.700000000000003" customHeight="1">
      <c r="F277" s="501" t="s">
        <v>638</v>
      </c>
      <c r="J277" s="501" t="s">
        <v>633</v>
      </c>
      <c r="K277" s="513"/>
      <c r="L277" s="513">
        <f>ROUNDDOWN(K277*I277,0)</f>
        <v>0</v>
      </c>
    </row>
    <row r="278" spans="1:13" ht="34.700000000000003" customHeight="1">
      <c r="E278" s="501">
        <f>+D276</f>
        <v>23</v>
      </c>
      <c r="G278" s="514" t="s">
        <v>639</v>
      </c>
      <c r="K278" s="513"/>
      <c r="L278" s="513">
        <f>SUM(L277:L277)</f>
        <v>0</v>
      </c>
    </row>
    <row r="279" spans="1:13" ht="34.700000000000003" customHeight="1" thickBot="1">
      <c r="G279" s="514" t="s">
        <v>644</v>
      </c>
      <c r="K279" s="513"/>
      <c r="L279" s="513">
        <f>+L278+L274+L276</f>
        <v>0</v>
      </c>
      <c r="M279" s="501" t="s">
        <v>643</v>
      </c>
    </row>
    <row r="280" spans="1:13" ht="34.700000000000003" customHeight="1" thickTop="1" thickBot="1">
      <c r="F280" s="509"/>
      <c r="G280" s="509"/>
      <c r="H280" s="509"/>
      <c r="I280" s="509"/>
      <c r="J280" s="509"/>
      <c r="K280" s="509"/>
      <c r="L280" s="509"/>
      <c r="M280" s="509"/>
    </row>
    <row r="281" spans="1:13" ht="34.700000000000003" customHeight="1" thickTop="1" thickBot="1">
      <c r="A281" s="501">
        <f>+A269+1</f>
        <v>24</v>
      </c>
      <c r="F281" s="508" t="s">
        <v>647</v>
      </c>
      <c r="G281" s="509"/>
      <c r="H281" s="509"/>
      <c r="I281" s="509"/>
      <c r="J281" s="509"/>
      <c r="K281" s="509"/>
      <c r="L281" s="509"/>
      <c r="M281" s="509"/>
    </row>
    <row r="282" spans="1:13" ht="34.700000000000003" customHeight="1" thickTop="1">
      <c r="B282" s="501">
        <f>+A281</f>
        <v>24</v>
      </c>
      <c r="F282" s="508" t="s">
        <v>657</v>
      </c>
      <c r="G282" s="510"/>
      <c r="H282" s="509"/>
      <c r="I282" s="509"/>
      <c r="J282" s="509"/>
      <c r="K282" s="509"/>
      <c r="L282" s="509"/>
      <c r="M282" s="509"/>
    </row>
    <row r="283" spans="1:13" ht="34.700000000000003" customHeight="1">
      <c r="F283" s="511" t="s">
        <v>648</v>
      </c>
      <c r="G283" s="511"/>
      <c r="H283" s="512" t="s">
        <v>649</v>
      </c>
      <c r="I283" s="512" t="s">
        <v>634</v>
      </c>
      <c r="J283" s="512" t="s">
        <v>635</v>
      </c>
      <c r="K283" s="512" t="s">
        <v>631</v>
      </c>
      <c r="L283" s="512" t="s">
        <v>636</v>
      </c>
      <c r="M283" s="512" t="s">
        <v>637</v>
      </c>
    </row>
    <row r="284" spans="1:13" ht="34.700000000000003" customHeight="1">
      <c r="F284" s="501" t="s">
        <v>650</v>
      </c>
      <c r="J284" s="501" t="s">
        <v>640</v>
      </c>
      <c r="K284" s="513"/>
      <c r="L284" s="513">
        <f>ROUNDDOWN(K284*I284,0)</f>
        <v>0</v>
      </c>
    </row>
    <row r="285" spans="1:13" ht="34.700000000000003" customHeight="1">
      <c r="J285" s="501" t="s">
        <v>641</v>
      </c>
      <c r="K285" s="513">
        <f>+L284</f>
        <v>0</v>
      </c>
      <c r="L285" s="513">
        <f>ROUNDDOWN(K285*I285%,0)</f>
        <v>0</v>
      </c>
    </row>
    <row r="286" spans="1:13" ht="34.700000000000003" customHeight="1">
      <c r="C286" s="501">
        <f>+B282</f>
        <v>24</v>
      </c>
      <c r="G286" s="514" t="s">
        <v>639</v>
      </c>
      <c r="K286" s="513"/>
      <c r="L286" s="513">
        <f>SUM(L284:L285)</f>
        <v>0</v>
      </c>
    </row>
    <row r="287" spans="1:13" ht="34.700000000000003" customHeight="1">
      <c r="F287" s="501" t="s">
        <v>651</v>
      </c>
      <c r="J287" s="501" t="s">
        <v>642</v>
      </c>
      <c r="K287" s="513"/>
      <c r="L287" s="513">
        <f>ROUNDDOWN(K287*I287,0)</f>
        <v>0</v>
      </c>
    </row>
    <row r="288" spans="1:13" ht="34.700000000000003" customHeight="1">
      <c r="D288" s="501">
        <f>+C286</f>
        <v>24</v>
      </c>
      <c r="G288" s="514" t="s">
        <v>639</v>
      </c>
      <c r="K288" s="513"/>
      <c r="L288" s="513">
        <f>SUM(L287:L287)</f>
        <v>0</v>
      </c>
      <c r="M288" s="501" t="s">
        <v>643</v>
      </c>
    </row>
    <row r="289" spans="1:13" ht="34.700000000000003" customHeight="1">
      <c r="F289" s="501" t="s">
        <v>638</v>
      </c>
      <c r="J289" s="501" t="s">
        <v>633</v>
      </c>
      <c r="K289" s="513"/>
      <c r="L289" s="513">
        <f>ROUNDDOWN(K289*I289,0)</f>
        <v>0</v>
      </c>
    </row>
    <row r="290" spans="1:13" ht="34.700000000000003" customHeight="1">
      <c r="E290" s="501">
        <f>+D288</f>
        <v>24</v>
      </c>
      <c r="G290" s="514" t="s">
        <v>639</v>
      </c>
      <c r="K290" s="513"/>
      <c r="L290" s="513">
        <f>SUM(L289:L289)</f>
        <v>0</v>
      </c>
    </row>
    <row r="291" spans="1:13" ht="34.700000000000003" customHeight="1" thickBot="1">
      <c r="G291" s="514" t="s">
        <v>644</v>
      </c>
      <c r="K291" s="513"/>
      <c r="L291" s="513">
        <f>+L290+L286+L288</f>
        <v>0</v>
      </c>
      <c r="M291" s="501" t="s">
        <v>643</v>
      </c>
    </row>
    <row r="292" spans="1:13" ht="34.700000000000003" customHeight="1" thickTop="1" thickBot="1">
      <c r="F292" s="509"/>
      <c r="G292" s="509"/>
      <c r="H292" s="509"/>
      <c r="I292" s="509"/>
      <c r="J292" s="509"/>
      <c r="K292" s="509"/>
      <c r="L292" s="509"/>
      <c r="M292" s="509"/>
    </row>
    <row r="293" spans="1:13" ht="34.700000000000003" customHeight="1" thickTop="1" thickBot="1">
      <c r="A293" s="501">
        <f>+A281+1</f>
        <v>25</v>
      </c>
      <c r="F293" s="508" t="s">
        <v>647</v>
      </c>
      <c r="G293" s="509"/>
      <c r="H293" s="509"/>
      <c r="I293" s="509"/>
      <c r="J293" s="509"/>
      <c r="K293" s="509"/>
      <c r="L293" s="509"/>
      <c r="M293" s="509"/>
    </row>
    <row r="294" spans="1:13" ht="34.700000000000003" customHeight="1" thickTop="1">
      <c r="B294" s="501">
        <f>+A293</f>
        <v>25</v>
      </c>
      <c r="F294" s="508" t="s">
        <v>657</v>
      </c>
      <c r="G294" s="510"/>
      <c r="H294" s="509"/>
      <c r="I294" s="509"/>
      <c r="J294" s="509"/>
      <c r="K294" s="509"/>
      <c r="L294" s="509"/>
      <c r="M294" s="509"/>
    </row>
    <row r="295" spans="1:13" ht="34.700000000000003" customHeight="1">
      <c r="F295" s="511" t="s">
        <v>648</v>
      </c>
      <c r="G295" s="511"/>
      <c r="H295" s="512" t="s">
        <v>649</v>
      </c>
      <c r="I295" s="512" t="s">
        <v>634</v>
      </c>
      <c r="J295" s="512" t="s">
        <v>635</v>
      </c>
      <c r="K295" s="512" t="s">
        <v>631</v>
      </c>
      <c r="L295" s="512" t="s">
        <v>636</v>
      </c>
      <c r="M295" s="512" t="s">
        <v>637</v>
      </c>
    </row>
    <row r="296" spans="1:13" ht="34.700000000000003" customHeight="1">
      <c r="F296" s="501" t="s">
        <v>650</v>
      </c>
      <c r="J296" s="501" t="s">
        <v>640</v>
      </c>
      <c r="K296" s="513"/>
      <c r="L296" s="513">
        <f>ROUNDDOWN(K296*I296,0)</f>
        <v>0</v>
      </c>
    </row>
    <row r="297" spans="1:13" ht="34.700000000000003" customHeight="1">
      <c r="J297" s="501" t="s">
        <v>641</v>
      </c>
      <c r="K297" s="513">
        <f>+L296</f>
        <v>0</v>
      </c>
      <c r="L297" s="513">
        <f>ROUNDDOWN(K297*I297%,0)</f>
        <v>0</v>
      </c>
    </row>
    <row r="298" spans="1:13" ht="34.700000000000003" customHeight="1">
      <c r="C298" s="501">
        <f>+B294</f>
        <v>25</v>
      </c>
      <c r="G298" s="514" t="s">
        <v>639</v>
      </c>
      <c r="K298" s="513"/>
      <c r="L298" s="513">
        <f>SUM(L296:L297)</f>
        <v>0</v>
      </c>
    </row>
    <row r="299" spans="1:13" ht="34.700000000000003" customHeight="1">
      <c r="F299" s="501" t="s">
        <v>651</v>
      </c>
      <c r="J299" s="501" t="s">
        <v>642</v>
      </c>
      <c r="K299" s="513"/>
      <c r="L299" s="513">
        <f>ROUNDDOWN(K299*I299,0)</f>
        <v>0</v>
      </c>
    </row>
    <row r="300" spans="1:13" ht="34.700000000000003" customHeight="1">
      <c r="D300" s="501">
        <f>+C298</f>
        <v>25</v>
      </c>
      <c r="G300" s="514" t="s">
        <v>639</v>
      </c>
      <c r="K300" s="513"/>
      <c r="L300" s="513">
        <f>SUM(L299:L299)</f>
        <v>0</v>
      </c>
      <c r="M300" s="501" t="s">
        <v>643</v>
      </c>
    </row>
    <row r="301" spans="1:13" ht="34.700000000000003" customHeight="1">
      <c r="F301" s="501" t="s">
        <v>638</v>
      </c>
      <c r="J301" s="501" t="s">
        <v>633</v>
      </c>
      <c r="K301" s="513"/>
      <c r="L301" s="513">
        <f>ROUNDDOWN(K301*I301,0)</f>
        <v>0</v>
      </c>
    </row>
    <row r="302" spans="1:13" ht="34.700000000000003" customHeight="1">
      <c r="E302" s="501">
        <f>+D300</f>
        <v>25</v>
      </c>
      <c r="G302" s="514" t="s">
        <v>639</v>
      </c>
      <c r="K302" s="513"/>
      <c r="L302" s="513">
        <f>SUM(L301:L301)</f>
        <v>0</v>
      </c>
    </row>
    <row r="303" spans="1:13" ht="34.700000000000003" customHeight="1" thickBot="1">
      <c r="G303" s="514" t="s">
        <v>644</v>
      </c>
      <c r="K303" s="513"/>
      <c r="L303" s="513">
        <f>+L302+L298+L300</f>
        <v>0</v>
      </c>
      <c r="M303" s="501" t="s">
        <v>643</v>
      </c>
    </row>
    <row r="304" spans="1:13" ht="34.700000000000003" customHeight="1" thickTop="1" thickBot="1">
      <c r="F304" s="509"/>
      <c r="G304" s="509"/>
      <c r="H304" s="509"/>
      <c r="I304" s="509"/>
      <c r="J304" s="509"/>
      <c r="K304" s="509"/>
      <c r="L304" s="509"/>
      <c r="M304" s="509"/>
    </row>
    <row r="305" spans="1:13" ht="34.700000000000003" customHeight="1" thickTop="1" thickBot="1">
      <c r="A305" s="501">
        <f>+A293+1</f>
        <v>26</v>
      </c>
      <c r="F305" s="508" t="s">
        <v>647</v>
      </c>
      <c r="G305" s="509"/>
      <c r="H305" s="509"/>
      <c r="I305" s="509"/>
      <c r="J305" s="509"/>
      <c r="K305" s="509"/>
      <c r="L305" s="509"/>
      <c r="M305" s="509"/>
    </row>
    <row r="306" spans="1:13" ht="34.700000000000003" customHeight="1" thickTop="1">
      <c r="B306" s="501">
        <f>+A305</f>
        <v>26</v>
      </c>
      <c r="F306" s="508" t="s">
        <v>657</v>
      </c>
      <c r="G306" s="510"/>
      <c r="H306" s="509"/>
      <c r="I306" s="509"/>
      <c r="J306" s="509"/>
      <c r="K306" s="509"/>
      <c r="L306" s="509"/>
      <c r="M306" s="509"/>
    </row>
    <row r="307" spans="1:13" ht="34.700000000000003" customHeight="1">
      <c r="F307" s="511" t="s">
        <v>648</v>
      </c>
      <c r="G307" s="511"/>
      <c r="H307" s="512" t="s">
        <v>649</v>
      </c>
      <c r="I307" s="512" t="s">
        <v>634</v>
      </c>
      <c r="J307" s="512" t="s">
        <v>635</v>
      </c>
      <c r="K307" s="512" t="s">
        <v>631</v>
      </c>
      <c r="L307" s="512" t="s">
        <v>636</v>
      </c>
      <c r="M307" s="512" t="s">
        <v>637</v>
      </c>
    </row>
    <row r="308" spans="1:13" ht="34.700000000000003" customHeight="1">
      <c r="F308" s="501" t="s">
        <v>650</v>
      </c>
      <c r="J308" s="501" t="s">
        <v>640</v>
      </c>
      <c r="K308" s="513"/>
      <c r="L308" s="513">
        <f>ROUNDDOWN(K308*I308,0)</f>
        <v>0</v>
      </c>
    </row>
    <row r="309" spans="1:13" ht="34.700000000000003" customHeight="1">
      <c r="J309" s="501" t="s">
        <v>641</v>
      </c>
      <c r="K309" s="513">
        <f>+L308</f>
        <v>0</v>
      </c>
      <c r="L309" s="513">
        <f>ROUNDDOWN(K309*I309%,0)</f>
        <v>0</v>
      </c>
    </row>
    <row r="310" spans="1:13" ht="34.700000000000003" customHeight="1">
      <c r="C310" s="501">
        <f>+B306</f>
        <v>26</v>
      </c>
      <c r="G310" s="514" t="s">
        <v>639</v>
      </c>
      <c r="K310" s="513"/>
      <c r="L310" s="513">
        <f>SUM(L308:L309)</f>
        <v>0</v>
      </c>
    </row>
    <row r="311" spans="1:13" ht="34.700000000000003" customHeight="1">
      <c r="F311" s="501" t="s">
        <v>651</v>
      </c>
      <c r="J311" s="501" t="s">
        <v>642</v>
      </c>
      <c r="K311" s="513"/>
      <c r="L311" s="513">
        <f>ROUNDDOWN(K311*I311,0)</f>
        <v>0</v>
      </c>
    </row>
    <row r="312" spans="1:13" ht="34.700000000000003" customHeight="1">
      <c r="D312" s="501">
        <f>+C310</f>
        <v>26</v>
      </c>
      <c r="G312" s="514" t="s">
        <v>639</v>
      </c>
      <c r="K312" s="513"/>
      <c r="L312" s="513">
        <f>SUM(L311:L311)</f>
        <v>0</v>
      </c>
      <c r="M312" s="501" t="s">
        <v>643</v>
      </c>
    </row>
    <row r="313" spans="1:13" ht="34.700000000000003" customHeight="1">
      <c r="F313" s="501" t="s">
        <v>638</v>
      </c>
      <c r="J313" s="501" t="s">
        <v>633</v>
      </c>
      <c r="K313" s="513"/>
      <c r="L313" s="513">
        <f>ROUNDDOWN(K313*I313,0)</f>
        <v>0</v>
      </c>
    </row>
    <row r="314" spans="1:13" ht="34.700000000000003" customHeight="1">
      <c r="E314" s="501">
        <f>+D312</f>
        <v>26</v>
      </c>
      <c r="G314" s="514" t="s">
        <v>639</v>
      </c>
      <c r="K314" s="513"/>
      <c r="L314" s="513">
        <f>SUM(L313:L313)</f>
        <v>0</v>
      </c>
    </row>
    <row r="315" spans="1:13" ht="34.700000000000003" customHeight="1" thickBot="1">
      <c r="G315" s="514" t="s">
        <v>644</v>
      </c>
      <c r="K315" s="513"/>
      <c r="L315" s="513">
        <f>+L314+L310+L312</f>
        <v>0</v>
      </c>
      <c r="M315" s="501" t="s">
        <v>643</v>
      </c>
    </row>
    <row r="316" spans="1:13" ht="34.700000000000003" customHeight="1" thickTop="1" thickBot="1">
      <c r="F316" s="509"/>
      <c r="G316" s="509"/>
      <c r="H316" s="509"/>
      <c r="I316" s="509"/>
      <c r="J316" s="509"/>
      <c r="K316" s="509"/>
      <c r="L316" s="509"/>
      <c r="M316" s="509"/>
    </row>
    <row r="317" spans="1:13" ht="34.700000000000003" customHeight="1" thickTop="1" thickBot="1">
      <c r="A317" s="501">
        <f>+A305+1</f>
        <v>27</v>
      </c>
      <c r="F317" s="508" t="s">
        <v>647</v>
      </c>
      <c r="G317" s="509"/>
      <c r="H317" s="509"/>
      <c r="I317" s="509"/>
      <c r="J317" s="509"/>
      <c r="K317" s="509"/>
      <c r="L317" s="509"/>
      <c r="M317" s="509"/>
    </row>
    <row r="318" spans="1:13" ht="34.700000000000003" customHeight="1" thickTop="1">
      <c r="B318" s="501">
        <f>+A317</f>
        <v>27</v>
      </c>
      <c r="F318" s="508" t="s">
        <v>657</v>
      </c>
      <c r="G318" s="510"/>
      <c r="H318" s="509"/>
      <c r="I318" s="509"/>
      <c r="J318" s="509"/>
      <c r="K318" s="509"/>
      <c r="L318" s="509"/>
      <c r="M318" s="509"/>
    </row>
    <row r="319" spans="1:13" ht="34.700000000000003" customHeight="1">
      <c r="F319" s="511" t="s">
        <v>648</v>
      </c>
      <c r="G319" s="511"/>
      <c r="H319" s="512" t="s">
        <v>649</v>
      </c>
      <c r="I319" s="512" t="s">
        <v>634</v>
      </c>
      <c r="J319" s="512" t="s">
        <v>635</v>
      </c>
      <c r="K319" s="512" t="s">
        <v>631</v>
      </c>
      <c r="L319" s="512" t="s">
        <v>636</v>
      </c>
      <c r="M319" s="512" t="s">
        <v>637</v>
      </c>
    </row>
    <row r="320" spans="1:13" ht="34.700000000000003" customHeight="1">
      <c r="F320" s="501" t="s">
        <v>650</v>
      </c>
      <c r="J320" s="501" t="s">
        <v>640</v>
      </c>
      <c r="K320" s="513"/>
      <c r="L320" s="513">
        <f>ROUNDDOWN(K320*I320,0)</f>
        <v>0</v>
      </c>
    </row>
    <row r="321" spans="1:13" ht="34.700000000000003" customHeight="1">
      <c r="J321" s="501" t="s">
        <v>641</v>
      </c>
      <c r="K321" s="513">
        <f>+L320</f>
        <v>0</v>
      </c>
      <c r="L321" s="513">
        <f>ROUNDDOWN(K321*I321%,0)</f>
        <v>0</v>
      </c>
    </row>
    <row r="322" spans="1:13" ht="34.700000000000003" customHeight="1">
      <c r="C322" s="501">
        <f>+B318</f>
        <v>27</v>
      </c>
      <c r="G322" s="514" t="s">
        <v>639</v>
      </c>
      <c r="K322" s="513"/>
      <c r="L322" s="513">
        <f>SUM(L320:L321)</f>
        <v>0</v>
      </c>
    </row>
    <row r="323" spans="1:13" ht="34.700000000000003" customHeight="1">
      <c r="F323" s="501" t="s">
        <v>651</v>
      </c>
      <c r="J323" s="501" t="s">
        <v>642</v>
      </c>
      <c r="K323" s="513"/>
      <c r="L323" s="513">
        <f>ROUNDDOWN(K323*I323,0)</f>
        <v>0</v>
      </c>
    </row>
    <row r="324" spans="1:13" ht="34.700000000000003" customHeight="1">
      <c r="D324" s="501">
        <f>+C322</f>
        <v>27</v>
      </c>
      <c r="G324" s="514" t="s">
        <v>639</v>
      </c>
      <c r="K324" s="513"/>
      <c r="L324" s="513">
        <f>SUM(L323:L323)</f>
        <v>0</v>
      </c>
      <c r="M324" s="501" t="s">
        <v>643</v>
      </c>
    </row>
    <row r="325" spans="1:13" ht="34.700000000000003" customHeight="1">
      <c r="F325" s="501" t="s">
        <v>638</v>
      </c>
      <c r="J325" s="501" t="s">
        <v>633</v>
      </c>
      <c r="K325" s="513"/>
      <c r="L325" s="513">
        <f>ROUNDDOWN(K325*I325,0)</f>
        <v>0</v>
      </c>
    </row>
    <row r="326" spans="1:13" ht="34.700000000000003" customHeight="1">
      <c r="E326" s="501">
        <f>+D324</f>
        <v>27</v>
      </c>
      <c r="G326" s="514" t="s">
        <v>639</v>
      </c>
      <c r="K326" s="513"/>
      <c r="L326" s="513">
        <f>SUM(L325:L325)</f>
        <v>0</v>
      </c>
    </row>
    <row r="327" spans="1:13" ht="34.700000000000003" customHeight="1" thickBot="1">
      <c r="G327" s="514" t="s">
        <v>644</v>
      </c>
      <c r="K327" s="513"/>
      <c r="L327" s="513">
        <f>+L326+L322+L324</f>
        <v>0</v>
      </c>
      <c r="M327" s="501" t="s">
        <v>643</v>
      </c>
    </row>
    <row r="328" spans="1:13" ht="34.700000000000003" customHeight="1" thickTop="1" thickBot="1">
      <c r="F328" s="509"/>
      <c r="G328" s="509"/>
      <c r="H328" s="509"/>
      <c r="I328" s="509"/>
      <c r="J328" s="509"/>
      <c r="K328" s="509"/>
      <c r="L328" s="509"/>
      <c r="M328" s="509"/>
    </row>
    <row r="329" spans="1:13" ht="34.700000000000003" customHeight="1" thickTop="1" thickBot="1">
      <c r="A329" s="501">
        <f>+A317+1</f>
        <v>28</v>
      </c>
      <c r="F329" s="508" t="s">
        <v>647</v>
      </c>
      <c r="G329" s="509"/>
      <c r="H329" s="509"/>
      <c r="I329" s="509"/>
      <c r="J329" s="509"/>
      <c r="K329" s="509"/>
      <c r="L329" s="509"/>
      <c r="M329" s="509"/>
    </row>
    <row r="330" spans="1:13" ht="34.700000000000003" customHeight="1" thickTop="1">
      <c r="B330" s="501">
        <f>+A329</f>
        <v>28</v>
      </c>
      <c r="F330" s="508" t="s">
        <v>657</v>
      </c>
      <c r="G330" s="510"/>
      <c r="H330" s="509"/>
      <c r="I330" s="509"/>
      <c r="J330" s="509"/>
      <c r="K330" s="509"/>
      <c r="L330" s="509"/>
      <c r="M330" s="509"/>
    </row>
    <row r="331" spans="1:13" ht="34.700000000000003" customHeight="1">
      <c r="F331" s="511" t="s">
        <v>648</v>
      </c>
      <c r="G331" s="511"/>
      <c r="H331" s="512" t="s">
        <v>649</v>
      </c>
      <c r="I331" s="512" t="s">
        <v>634</v>
      </c>
      <c r="J331" s="512" t="s">
        <v>635</v>
      </c>
      <c r="K331" s="512" t="s">
        <v>631</v>
      </c>
      <c r="L331" s="512" t="s">
        <v>636</v>
      </c>
      <c r="M331" s="512" t="s">
        <v>637</v>
      </c>
    </row>
    <row r="332" spans="1:13" ht="34.700000000000003" customHeight="1">
      <c r="F332" s="501" t="s">
        <v>650</v>
      </c>
      <c r="J332" s="501" t="s">
        <v>640</v>
      </c>
      <c r="K332" s="513"/>
      <c r="L332" s="513">
        <f>ROUNDDOWN(K332*I332,0)</f>
        <v>0</v>
      </c>
    </row>
    <row r="333" spans="1:13" ht="34.700000000000003" customHeight="1">
      <c r="J333" s="501" t="s">
        <v>641</v>
      </c>
      <c r="K333" s="513">
        <f>+L332</f>
        <v>0</v>
      </c>
      <c r="L333" s="513">
        <f>ROUNDDOWN(K333*I333%,0)</f>
        <v>0</v>
      </c>
    </row>
    <row r="334" spans="1:13" ht="34.700000000000003" customHeight="1">
      <c r="C334" s="501">
        <f>+B330</f>
        <v>28</v>
      </c>
      <c r="G334" s="514" t="s">
        <v>639</v>
      </c>
      <c r="K334" s="513"/>
      <c r="L334" s="513">
        <f>SUM(L332:L333)</f>
        <v>0</v>
      </c>
    </row>
    <row r="335" spans="1:13" ht="34.700000000000003" customHeight="1">
      <c r="F335" s="501" t="s">
        <v>651</v>
      </c>
      <c r="J335" s="501" t="s">
        <v>642</v>
      </c>
      <c r="K335" s="513"/>
      <c r="L335" s="513">
        <f>ROUNDDOWN(K335*I335,0)</f>
        <v>0</v>
      </c>
    </row>
    <row r="336" spans="1:13" ht="34.700000000000003" customHeight="1">
      <c r="D336" s="501">
        <f>+C334</f>
        <v>28</v>
      </c>
      <c r="G336" s="514" t="s">
        <v>639</v>
      </c>
      <c r="K336" s="513"/>
      <c r="L336" s="513">
        <f>SUM(L335:L335)</f>
        <v>0</v>
      </c>
      <c r="M336" s="501" t="s">
        <v>643</v>
      </c>
    </row>
    <row r="337" spans="1:13" ht="34.700000000000003" customHeight="1">
      <c r="F337" s="501" t="s">
        <v>638</v>
      </c>
      <c r="J337" s="501" t="s">
        <v>633</v>
      </c>
      <c r="K337" s="513"/>
      <c r="L337" s="513">
        <f>ROUNDDOWN(K337*I337,0)</f>
        <v>0</v>
      </c>
    </row>
    <row r="338" spans="1:13" ht="34.700000000000003" customHeight="1">
      <c r="E338" s="501">
        <f>+D336</f>
        <v>28</v>
      </c>
      <c r="G338" s="514" t="s">
        <v>639</v>
      </c>
      <c r="K338" s="513"/>
      <c r="L338" s="513">
        <f>SUM(L337:L337)</f>
        <v>0</v>
      </c>
    </row>
    <row r="339" spans="1:13" ht="34.700000000000003" customHeight="1" thickBot="1">
      <c r="G339" s="514" t="s">
        <v>644</v>
      </c>
      <c r="K339" s="513"/>
      <c r="L339" s="513">
        <f>+L338+L334+L336</f>
        <v>0</v>
      </c>
      <c r="M339" s="501" t="s">
        <v>643</v>
      </c>
    </row>
    <row r="340" spans="1:13" ht="34.700000000000003" customHeight="1" thickTop="1" thickBot="1">
      <c r="F340" s="509"/>
      <c r="G340" s="509"/>
      <c r="H340" s="509"/>
      <c r="I340" s="509"/>
      <c r="J340" s="509"/>
      <c r="K340" s="509"/>
      <c r="L340" s="509"/>
      <c r="M340" s="509"/>
    </row>
    <row r="341" spans="1:13" ht="34.700000000000003" customHeight="1" thickTop="1" thickBot="1">
      <c r="A341" s="501">
        <f>+A329+1</f>
        <v>29</v>
      </c>
      <c r="F341" s="508" t="s">
        <v>647</v>
      </c>
      <c r="G341" s="509"/>
      <c r="H341" s="509"/>
      <c r="I341" s="509"/>
      <c r="J341" s="509"/>
      <c r="K341" s="509"/>
      <c r="L341" s="509"/>
      <c r="M341" s="509"/>
    </row>
    <row r="342" spans="1:13" ht="34.700000000000003" customHeight="1" thickTop="1">
      <c r="B342" s="501">
        <f>+A341</f>
        <v>29</v>
      </c>
      <c r="F342" s="508" t="s">
        <v>657</v>
      </c>
      <c r="G342" s="510"/>
      <c r="H342" s="509"/>
      <c r="I342" s="509"/>
      <c r="J342" s="509"/>
      <c r="K342" s="509"/>
      <c r="L342" s="509"/>
      <c r="M342" s="509"/>
    </row>
    <row r="343" spans="1:13" ht="34.700000000000003" customHeight="1">
      <c r="F343" s="511" t="s">
        <v>648</v>
      </c>
      <c r="G343" s="511"/>
      <c r="H343" s="512" t="s">
        <v>649</v>
      </c>
      <c r="I343" s="512" t="s">
        <v>634</v>
      </c>
      <c r="J343" s="512" t="s">
        <v>635</v>
      </c>
      <c r="K343" s="512" t="s">
        <v>631</v>
      </c>
      <c r="L343" s="512" t="s">
        <v>636</v>
      </c>
      <c r="M343" s="512" t="s">
        <v>637</v>
      </c>
    </row>
    <row r="344" spans="1:13" ht="34.700000000000003" customHeight="1">
      <c r="F344" s="501" t="s">
        <v>650</v>
      </c>
      <c r="J344" s="501" t="s">
        <v>640</v>
      </c>
      <c r="K344" s="513"/>
      <c r="L344" s="513">
        <f>ROUNDDOWN(K344*I344,0)</f>
        <v>0</v>
      </c>
    </row>
    <row r="345" spans="1:13" ht="34.700000000000003" customHeight="1">
      <c r="J345" s="501" t="s">
        <v>641</v>
      </c>
      <c r="K345" s="513">
        <f>+L344</f>
        <v>0</v>
      </c>
      <c r="L345" s="513">
        <f>ROUNDDOWN(K345*I345%,0)</f>
        <v>0</v>
      </c>
    </row>
    <row r="346" spans="1:13" ht="34.700000000000003" customHeight="1">
      <c r="C346" s="501">
        <f>+B342</f>
        <v>29</v>
      </c>
      <c r="G346" s="514" t="s">
        <v>639</v>
      </c>
      <c r="K346" s="513"/>
      <c r="L346" s="513">
        <f>SUM(L344:L345)</f>
        <v>0</v>
      </c>
    </row>
    <row r="347" spans="1:13" ht="34.700000000000003" customHeight="1">
      <c r="F347" s="501" t="s">
        <v>651</v>
      </c>
      <c r="J347" s="501" t="s">
        <v>642</v>
      </c>
      <c r="K347" s="513"/>
      <c r="L347" s="513">
        <f>ROUNDDOWN(K347*I347,0)</f>
        <v>0</v>
      </c>
    </row>
    <row r="348" spans="1:13" ht="34.700000000000003" customHeight="1">
      <c r="D348" s="501">
        <f>+C346</f>
        <v>29</v>
      </c>
      <c r="G348" s="514" t="s">
        <v>639</v>
      </c>
      <c r="K348" s="513"/>
      <c r="L348" s="513">
        <f>SUM(L347:L347)</f>
        <v>0</v>
      </c>
      <c r="M348" s="501" t="s">
        <v>643</v>
      </c>
    </row>
    <row r="349" spans="1:13" ht="34.700000000000003" customHeight="1">
      <c r="F349" s="501" t="s">
        <v>638</v>
      </c>
      <c r="J349" s="501" t="s">
        <v>633</v>
      </c>
      <c r="K349" s="513"/>
      <c r="L349" s="513">
        <f>ROUNDDOWN(K349*I349,0)</f>
        <v>0</v>
      </c>
    </row>
    <row r="350" spans="1:13" ht="34.700000000000003" customHeight="1">
      <c r="E350" s="501">
        <f>+D348</f>
        <v>29</v>
      </c>
      <c r="G350" s="514" t="s">
        <v>639</v>
      </c>
      <c r="K350" s="513"/>
      <c r="L350" s="513">
        <f>SUM(L349:L349)</f>
        <v>0</v>
      </c>
    </row>
    <row r="351" spans="1:13" ht="34.700000000000003" customHeight="1" thickBot="1">
      <c r="G351" s="514" t="s">
        <v>644</v>
      </c>
      <c r="K351" s="513"/>
      <c r="L351" s="513">
        <f>+L350+L346+L348</f>
        <v>0</v>
      </c>
      <c r="M351" s="501" t="s">
        <v>643</v>
      </c>
    </row>
    <row r="352" spans="1:13" ht="34.700000000000003" customHeight="1" thickTop="1" thickBot="1">
      <c r="F352" s="509"/>
      <c r="G352" s="509"/>
      <c r="H352" s="509"/>
      <c r="I352" s="509"/>
      <c r="J352" s="509"/>
      <c r="K352" s="509"/>
      <c r="L352" s="509"/>
      <c r="M352" s="509"/>
    </row>
    <row r="353" spans="1:13" ht="34.700000000000003" customHeight="1" thickTop="1" thickBot="1">
      <c r="A353" s="501">
        <f>+A341+1</f>
        <v>30</v>
      </c>
      <c r="F353" s="508" t="s">
        <v>647</v>
      </c>
      <c r="G353" s="509"/>
      <c r="H353" s="509"/>
      <c r="I353" s="509"/>
      <c r="J353" s="509"/>
      <c r="K353" s="509"/>
      <c r="L353" s="509"/>
      <c r="M353" s="509"/>
    </row>
    <row r="354" spans="1:13" ht="34.700000000000003" customHeight="1" thickTop="1">
      <c r="B354" s="501">
        <f>+A353</f>
        <v>30</v>
      </c>
      <c r="F354" s="508" t="s">
        <v>657</v>
      </c>
      <c r="G354" s="510"/>
      <c r="H354" s="509"/>
      <c r="I354" s="509"/>
      <c r="J354" s="509"/>
      <c r="K354" s="509"/>
      <c r="L354" s="509"/>
      <c r="M354" s="509"/>
    </row>
    <row r="355" spans="1:13" ht="34.700000000000003" customHeight="1">
      <c r="F355" s="511" t="s">
        <v>648</v>
      </c>
      <c r="G355" s="511"/>
      <c r="H355" s="512" t="s">
        <v>649</v>
      </c>
      <c r="I355" s="512" t="s">
        <v>634</v>
      </c>
      <c r="J355" s="512" t="s">
        <v>635</v>
      </c>
      <c r="K355" s="512" t="s">
        <v>631</v>
      </c>
      <c r="L355" s="512" t="s">
        <v>636</v>
      </c>
      <c r="M355" s="512" t="s">
        <v>637</v>
      </c>
    </row>
    <row r="356" spans="1:13" ht="34.700000000000003" customHeight="1">
      <c r="F356" s="501" t="s">
        <v>650</v>
      </c>
      <c r="J356" s="501" t="s">
        <v>640</v>
      </c>
      <c r="K356" s="513"/>
      <c r="L356" s="513">
        <f>ROUNDDOWN(K356*I356,0)</f>
        <v>0</v>
      </c>
    </row>
    <row r="357" spans="1:13" ht="34.700000000000003" customHeight="1">
      <c r="J357" s="501" t="s">
        <v>641</v>
      </c>
      <c r="K357" s="513">
        <f>+L356</f>
        <v>0</v>
      </c>
      <c r="L357" s="513">
        <f>ROUNDDOWN(K357*I357%,0)</f>
        <v>0</v>
      </c>
    </row>
    <row r="358" spans="1:13" ht="34.700000000000003" customHeight="1">
      <c r="C358" s="501">
        <f>+B354</f>
        <v>30</v>
      </c>
      <c r="G358" s="514" t="s">
        <v>639</v>
      </c>
      <c r="K358" s="513"/>
      <c r="L358" s="513">
        <f>SUM(L356:L357)</f>
        <v>0</v>
      </c>
    </row>
    <row r="359" spans="1:13" ht="34.700000000000003" customHeight="1">
      <c r="F359" s="501" t="s">
        <v>651</v>
      </c>
      <c r="J359" s="501" t="s">
        <v>642</v>
      </c>
      <c r="K359" s="513"/>
      <c r="L359" s="513">
        <f>ROUNDDOWN(K359*I359,0)</f>
        <v>0</v>
      </c>
    </row>
    <row r="360" spans="1:13" ht="34.700000000000003" customHeight="1">
      <c r="D360" s="501">
        <f>+C358</f>
        <v>30</v>
      </c>
      <c r="G360" s="514" t="s">
        <v>639</v>
      </c>
      <c r="K360" s="513"/>
      <c r="L360" s="513">
        <f>SUM(L359:L359)</f>
        <v>0</v>
      </c>
      <c r="M360" s="501" t="s">
        <v>643</v>
      </c>
    </row>
    <row r="361" spans="1:13" ht="34.700000000000003" customHeight="1">
      <c r="F361" s="501" t="s">
        <v>638</v>
      </c>
      <c r="J361" s="501" t="s">
        <v>633</v>
      </c>
      <c r="K361" s="513"/>
      <c r="L361" s="513">
        <f>ROUNDDOWN(K361*I361,0)</f>
        <v>0</v>
      </c>
    </row>
    <row r="362" spans="1:13" ht="34.700000000000003" customHeight="1">
      <c r="E362" s="501">
        <f>+D360</f>
        <v>30</v>
      </c>
      <c r="G362" s="514" t="s">
        <v>639</v>
      </c>
      <c r="K362" s="513"/>
      <c r="L362" s="513">
        <f>SUM(L361:L361)</f>
        <v>0</v>
      </c>
    </row>
    <row r="363" spans="1:13" ht="34.700000000000003" customHeight="1" thickBot="1">
      <c r="G363" s="514" t="s">
        <v>644</v>
      </c>
      <c r="K363" s="513"/>
      <c r="L363" s="513">
        <f>+L362+L358+L360</f>
        <v>0</v>
      </c>
      <c r="M363" s="501" t="s">
        <v>643</v>
      </c>
    </row>
    <row r="364" spans="1:13" ht="34.700000000000003" customHeight="1" thickTop="1">
      <c r="F364" s="509"/>
      <c r="G364" s="509"/>
      <c r="H364" s="509"/>
      <c r="I364" s="509"/>
      <c r="J364" s="509"/>
      <c r="K364" s="509"/>
      <c r="L364" s="509"/>
      <c r="M364" s="509"/>
    </row>
  </sheetData>
  <phoneticPr fontId="5" type="noConversion"/>
  <printOptions horizontalCentered="1"/>
  <pageMargins left="0.78740157480314965" right="0.78740157480314965" top="0.98425196850393704" bottom="0.98425196850393704" header="0.51181102362204722" footer="0.51181102362204722"/>
  <pageSetup paperSize="9" scale="79" fitToHeight="100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1">
    <tabColor rgb="FFFFFF00"/>
    <pageSetUpPr fitToPage="1"/>
  </sheetPr>
  <dimension ref="A1:G14"/>
  <sheetViews>
    <sheetView view="pageBreakPreview" zoomScaleNormal="100" zoomScaleSheetLayoutView="100" workbookViewId="0">
      <selection activeCell="E21" sqref="E21"/>
    </sheetView>
  </sheetViews>
  <sheetFormatPr defaultColWidth="8" defaultRowHeight="20.100000000000001" customHeight="1"/>
  <cols>
    <col min="1" max="1" width="19.6640625" style="440" customWidth="1"/>
    <col min="2" max="2" width="21.5546875" style="440" customWidth="1"/>
    <col min="3" max="3" width="13.5546875" style="440" customWidth="1"/>
    <col min="4" max="4" width="8.21875" style="440" customWidth="1"/>
    <col min="5" max="5" width="14.88671875" style="440" customWidth="1"/>
    <col min="6" max="16384" width="8" style="440"/>
  </cols>
  <sheetData>
    <row r="1" spans="1:7" ht="18.75">
      <c r="A1" s="200" t="str">
        <f>"&lt; 표 "&amp;G1&amp;" &gt;"</f>
        <v>&lt; 표 3-2 &gt;</v>
      </c>
      <c r="B1" s="439"/>
      <c r="C1" s="439"/>
      <c r="D1" s="439"/>
      <c r="E1" s="439"/>
      <c r="G1" s="201" t="s">
        <v>602</v>
      </c>
    </row>
    <row r="2" spans="1:7" ht="22.5">
      <c r="A2" s="441" t="s">
        <v>378</v>
      </c>
      <c r="B2" s="439"/>
      <c r="C2" s="439"/>
      <c r="D2" s="439"/>
      <c r="E2" s="439"/>
    </row>
    <row r="3" spans="1:7" ht="13.5"/>
    <row r="4" spans="1:7" ht="13.5">
      <c r="A4" s="96"/>
      <c r="E4" s="442" t="s">
        <v>247</v>
      </c>
    </row>
    <row r="5" spans="1:7" ht="60" customHeight="1">
      <c r="A5" s="443" t="s">
        <v>379</v>
      </c>
      <c r="B5" s="444" t="s">
        <v>248</v>
      </c>
      <c r="C5" s="444" t="s">
        <v>249</v>
      </c>
      <c r="D5" s="445" t="s">
        <v>380</v>
      </c>
      <c r="E5" s="445" t="s">
        <v>381</v>
      </c>
    </row>
    <row r="6" spans="1:7" ht="60" customHeight="1">
      <c r="A6" s="446" t="s">
        <v>385</v>
      </c>
      <c r="B6" s="447" t="s">
        <v>408</v>
      </c>
      <c r="C6" s="448"/>
      <c r="D6" s="449">
        <f>공사이행!C11</f>
        <v>7.7000000000000001E-5</v>
      </c>
      <c r="E6" s="450">
        <f>+ROUNDDOWN(C6*D6,0)</f>
        <v>0</v>
      </c>
    </row>
    <row r="7" spans="1:7" ht="60" customHeight="1">
      <c r="A7" s="234" t="s">
        <v>387</v>
      </c>
      <c r="B7" s="451" t="s">
        <v>382</v>
      </c>
      <c r="C7" s="452"/>
      <c r="D7" s="453">
        <f>건설하도급대금!D12</f>
        <v>8.0999999999999996E-4</v>
      </c>
      <c r="E7" s="454">
        <f>+ROUNDDOWN(C7*D7,0)</f>
        <v>0</v>
      </c>
    </row>
    <row r="8" spans="1:7" ht="60" customHeight="1">
      <c r="A8" s="455" t="s">
        <v>386</v>
      </c>
      <c r="B8" s="456" t="s">
        <v>382</v>
      </c>
      <c r="C8" s="457"/>
      <c r="D8" s="458">
        <f>건설기계지급보증!D15</f>
        <v>1E-3</v>
      </c>
      <c r="E8" s="459">
        <f>+ROUNDDOWN(C8*D8,0)</f>
        <v>0</v>
      </c>
    </row>
    <row r="9" spans="1:7" ht="60" customHeight="1">
      <c r="A9" s="238" t="s">
        <v>383</v>
      </c>
      <c r="B9" s="460"/>
      <c r="C9" s="461"/>
      <c r="D9" s="462"/>
      <c r="E9" s="463">
        <f>SUM(E6:E8)</f>
        <v>0</v>
      </c>
    </row>
    <row r="10" spans="1:7" ht="21.75" customHeight="1">
      <c r="A10" s="440" t="s">
        <v>384</v>
      </c>
    </row>
    <row r="11" spans="1:7" ht="21.75" customHeight="1">
      <c r="A11" s="440" t="s">
        <v>377</v>
      </c>
    </row>
    <row r="12" spans="1:7" ht="21.75" customHeight="1">
      <c r="A12" s="440" t="str">
        <f>"     - 공사이행보증수수료 : "&amp;공사이행!A1&amp;" 참조"</f>
        <v xml:space="preserve">     - 공사이행보증수수료 : &lt; 표 3-2-1 &gt; 참조</v>
      </c>
    </row>
    <row r="13" spans="1:7" ht="21.75" customHeight="1">
      <c r="A13" s="440" t="str">
        <f>"     - 건설하도급 지급보증서 발급수수료 : "&amp;건설하도급대금!A1&amp;" 참조"</f>
        <v xml:space="preserve">     - 건설하도급 지급보증서 발급수수료 : &lt; 표 3-2-2 &gt; 참조</v>
      </c>
    </row>
    <row r="14" spans="1:7" ht="20.100000000000001" customHeight="1">
      <c r="A14" s="440" t="str">
        <f>"     - 건설기계대여대금 지급보증서 발급수수료 : "&amp;건설기계지급보증!A1&amp;" 참조"</f>
        <v xml:space="preserve">     - 건설기계대여대금 지급보증서 발급수수료 : &lt; 표 3-2-3 &gt; 참조</v>
      </c>
    </row>
  </sheetData>
  <phoneticPr fontId="5" type="noConversion"/>
  <printOptions horizontalCentered="1"/>
  <pageMargins left="0.78740157480314965" right="0.78740157480314965" top="0.98425196850393704" bottom="0.98425196850393704" header="0.31496062992125984" footer="0.31496062992125984"/>
  <pageSetup paperSize="9" scale="95" fitToHeight="100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2">
    <tabColor rgb="FFFFFF00"/>
    <pageSetUpPr fitToPage="1"/>
  </sheetPr>
  <dimension ref="A1:F27"/>
  <sheetViews>
    <sheetView view="pageBreakPreview" topLeftCell="A10" zoomScaleNormal="100" zoomScaleSheetLayoutView="100" workbookViewId="0">
      <selection activeCell="E21" sqref="E21"/>
    </sheetView>
  </sheetViews>
  <sheetFormatPr defaultColWidth="7.44140625" defaultRowHeight="20.100000000000001" customHeight="1"/>
  <cols>
    <col min="1" max="1" width="15.5546875" style="94" customWidth="1"/>
    <col min="2" max="2" width="30.109375" style="94" customWidth="1"/>
    <col min="3" max="4" width="13.44140625" style="94" customWidth="1"/>
    <col min="5" max="16384" width="7.44140625" style="431"/>
  </cols>
  <sheetData>
    <row r="1" spans="1:6" ht="20.25">
      <c r="A1" s="200" t="str">
        <f>"&lt; 표 "&amp;F1&amp;" &gt;"</f>
        <v>&lt; 표 3-2-1 &gt;</v>
      </c>
      <c r="B1" s="92"/>
      <c r="C1" s="92"/>
      <c r="D1" s="92"/>
      <c r="F1" s="201" t="s">
        <v>603</v>
      </c>
    </row>
    <row r="2" spans="1:6" ht="22.5">
      <c r="A2" s="244" t="s">
        <v>393</v>
      </c>
      <c r="B2" s="92"/>
      <c r="C2" s="92"/>
      <c r="D2" s="92"/>
    </row>
    <row r="3" spans="1:6" ht="20.25">
      <c r="A3" s="97"/>
      <c r="B3" s="92"/>
      <c r="C3" s="92"/>
      <c r="D3" s="92"/>
    </row>
    <row r="4" spans="1:6" s="210" customFormat="1" ht="14.25">
      <c r="A4" s="432"/>
      <c r="B4" s="96"/>
      <c r="D4" s="98" t="s">
        <v>13</v>
      </c>
    </row>
    <row r="5" spans="1:6" s="247" customFormat="1" ht="48" customHeight="1">
      <c r="A5" s="246" t="s">
        <v>390</v>
      </c>
      <c r="B5" s="202" t="s">
        <v>394</v>
      </c>
      <c r="C5" s="246" t="s">
        <v>314</v>
      </c>
      <c r="D5" s="246" t="s">
        <v>325</v>
      </c>
    </row>
    <row r="6" spans="1:6" s="210" customFormat="1" ht="39.950000000000003" customHeight="1">
      <c r="A6" s="433" t="s">
        <v>691</v>
      </c>
      <c r="B6" s="248" t="s">
        <v>701</v>
      </c>
      <c r="C6" s="434">
        <v>1.4100000000000001E-4</v>
      </c>
      <c r="D6" s="428"/>
    </row>
    <row r="7" spans="1:6" s="210" customFormat="1" ht="45" customHeight="1">
      <c r="A7" s="433" t="s">
        <v>690</v>
      </c>
      <c r="B7" s="248" t="s">
        <v>702</v>
      </c>
      <c r="C7" s="434">
        <v>1.02E-4</v>
      </c>
      <c r="D7" s="428"/>
    </row>
    <row r="8" spans="1:6" s="210" customFormat="1" ht="45" customHeight="1">
      <c r="A8" s="433" t="s">
        <v>689</v>
      </c>
      <c r="B8" s="248" t="s">
        <v>703</v>
      </c>
      <c r="C8" s="435">
        <v>7.7000000000000001E-5</v>
      </c>
      <c r="D8" s="428"/>
    </row>
    <row r="9" spans="1:6" s="210" customFormat="1" ht="45" customHeight="1">
      <c r="A9" s="433" t="s">
        <v>392</v>
      </c>
      <c r="B9" s="248" t="s">
        <v>704</v>
      </c>
      <c r="C9" s="436">
        <v>6.3E-5</v>
      </c>
      <c r="D9" s="428"/>
    </row>
    <row r="10" spans="1:6" s="210" customFormat="1" ht="39.950000000000003" customHeight="1">
      <c r="A10" s="238" t="s">
        <v>391</v>
      </c>
      <c r="B10" s="248" t="s">
        <v>705</v>
      </c>
      <c r="C10" s="436">
        <v>5.0000000000000002E-5</v>
      </c>
      <c r="D10" s="428"/>
    </row>
    <row r="11" spans="1:6" s="210" customFormat="1" ht="48" customHeight="1">
      <c r="A11" s="437" t="s">
        <v>318</v>
      </c>
      <c r="B11" s="249"/>
      <c r="C11" s="438">
        <f>C8</f>
        <v>7.7000000000000001E-5</v>
      </c>
      <c r="D11" s="426"/>
    </row>
    <row r="12" spans="1:6" s="210" customFormat="1" ht="21.75" customHeight="1">
      <c r="A12" s="214" t="s">
        <v>433</v>
      </c>
      <c r="B12" s="250"/>
      <c r="C12" s="251"/>
      <c r="D12" s="251"/>
    </row>
    <row r="13" spans="1:6" s="210" customFormat="1" ht="21.75" customHeight="1">
      <c r="A13" s="214" t="s">
        <v>434</v>
      </c>
      <c r="B13" s="250"/>
      <c r="C13" s="251"/>
      <c r="D13" s="251"/>
    </row>
    <row r="14" spans="1:6" s="210" customFormat="1" ht="21.75" customHeight="1">
      <c r="A14" s="233" t="s">
        <v>876</v>
      </c>
      <c r="B14" s="250"/>
      <c r="C14" s="251"/>
      <c r="D14" s="251"/>
    </row>
    <row r="15" spans="1:6" s="210" customFormat="1" ht="21.75" customHeight="1">
      <c r="A15" s="214" t="s">
        <v>319</v>
      </c>
      <c r="B15" s="250"/>
      <c r="C15" s="251"/>
      <c r="D15" s="251"/>
    </row>
    <row r="16" spans="1:6" s="210" customFormat="1" ht="21.75" customHeight="1">
      <c r="A16" s="214" t="s">
        <v>713</v>
      </c>
      <c r="B16" s="250"/>
      <c r="C16" s="251"/>
      <c r="D16" s="251"/>
    </row>
    <row r="17" spans="1:4" s="210" customFormat="1" ht="21.75" customHeight="1">
      <c r="A17" s="214" t="s">
        <v>624</v>
      </c>
      <c r="B17" s="250"/>
      <c r="C17" s="251"/>
      <c r="D17" s="251"/>
    </row>
    <row r="18" spans="1:4" s="210" customFormat="1" ht="21.75" customHeight="1">
      <c r="A18" s="214" t="s">
        <v>712</v>
      </c>
      <c r="B18" s="250"/>
      <c r="C18" s="251"/>
      <c r="D18" s="251"/>
    </row>
    <row r="19" spans="1:4" s="210" customFormat="1" ht="21.75" customHeight="1">
      <c r="A19" s="214" t="s">
        <v>625</v>
      </c>
      <c r="B19" s="250"/>
      <c r="C19" s="251"/>
      <c r="D19" s="251"/>
    </row>
    <row r="20" spans="1:4" s="210" customFormat="1" ht="21.75" customHeight="1">
      <c r="A20" s="214" t="s">
        <v>409</v>
      </c>
      <c r="B20" s="250"/>
      <c r="C20" s="251"/>
      <c r="D20" s="251"/>
    </row>
    <row r="21" spans="1:4" s="210" customFormat="1" ht="21.75" customHeight="1">
      <c r="A21" s="214" t="s">
        <v>410</v>
      </c>
      <c r="B21" s="250"/>
      <c r="C21" s="251"/>
      <c r="D21" s="251"/>
    </row>
    <row r="22" spans="1:4" s="210" customFormat="1" ht="21.75" customHeight="1">
      <c r="A22" s="214" t="s">
        <v>714</v>
      </c>
      <c r="B22" s="250"/>
      <c r="C22" s="251"/>
      <c r="D22" s="251"/>
    </row>
    <row r="23" spans="1:4" s="210" customFormat="1" ht="21.75" customHeight="1">
      <c r="A23" s="214" t="s">
        <v>411</v>
      </c>
      <c r="B23" s="250"/>
      <c r="C23" s="251"/>
      <c r="D23" s="251"/>
    </row>
    <row r="24" spans="1:4" s="210" customFormat="1" ht="21.75" customHeight="1">
      <c r="A24" s="214" t="s">
        <v>412</v>
      </c>
      <c r="B24" s="250"/>
      <c r="C24" s="251"/>
      <c r="D24" s="251"/>
    </row>
    <row r="25" spans="1:4" s="210" customFormat="1" ht="21.75" customHeight="1">
      <c r="A25" s="214" t="s">
        <v>413</v>
      </c>
      <c r="B25" s="250"/>
      <c r="C25" s="251"/>
      <c r="D25" s="251"/>
    </row>
    <row r="26" spans="1:4" s="210" customFormat="1" ht="20.25" customHeight="1">
      <c r="A26" s="214"/>
      <c r="B26" s="250"/>
      <c r="C26" s="251"/>
      <c r="D26" s="251"/>
    </row>
    <row r="27" spans="1:4" ht="14.25">
      <c r="A27" s="96"/>
    </row>
  </sheetData>
  <phoneticPr fontId="5" type="noConversion"/>
  <printOptions horizontalCentered="1"/>
  <pageMargins left="0.78740157480314965" right="0.78740157480314965" top="0.98425196850393704" bottom="0.98425196850393704" header="0.31496062992125984" footer="0.31496062992125984"/>
  <pageSetup paperSize="9" fitToHeight="100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3">
    <tabColor rgb="FFFFFF00"/>
    <pageSetUpPr fitToPage="1"/>
  </sheetPr>
  <dimension ref="A1:G26"/>
  <sheetViews>
    <sheetView view="pageBreakPreview" topLeftCell="A7" zoomScaleNormal="100" zoomScaleSheetLayoutView="100" workbookViewId="0">
      <selection activeCell="E21" sqref="E21"/>
    </sheetView>
  </sheetViews>
  <sheetFormatPr defaultColWidth="7.44140625" defaultRowHeight="14.25"/>
  <cols>
    <col min="1" max="2" width="15.77734375" style="221" customWidth="1"/>
    <col min="3" max="3" width="18.77734375" style="221" customWidth="1"/>
    <col min="4" max="5" width="11.5546875" style="221" customWidth="1"/>
    <col min="6" max="16384" width="7.44140625" style="239"/>
  </cols>
  <sheetData>
    <row r="1" spans="1:7" ht="20.25">
      <c r="A1" s="200" t="str">
        <f>"&lt; 표 "&amp;G1&amp;" &gt;"</f>
        <v>&lt; 표 3-2-2 &gt;</v>
      </c>
      <c r="B1" s="222"/>
      <c r="C1" s="215"/>
      <c r="D1" s="215"/>
      <c r="E1" s="215"/>
      <c r="G1" s="201" t="s">
        <v>604</v>
      </c>
    </row>
    <row r="2" spans="1:7" ht="22.5">
      <c r="A2" s="244" t="s">
        <v>395</v>
      </c>
      <c r="B2" s="244"/>
      <c r="C2" s="215"/>
      <c r="D2" s="215"/>
      <c r="E2" s="215"/>
    </row>
    <row r="3" spans="1:7" ht="20.25">
      <c r="A3" s="224"/>
      <c r="B3" s="224"/>
      <c r="C3" s="215"/>
      <c r="D3" s="215"/>
      <c r="E3" s="215"/>
    </row>
    <row r="4" spans="1:7" s="211" customFormat="1">
      <c r="A4" s="245"/>
      <c r="B4" s="245"/>
      <c r="C4" s="216"/>
      <c r="E4" s="225" t="s">
        <v>13</v>
      </c>
    </row>
    <row r="5" spans="1:7" s="247" customFormat="1" ht="33.75" customHeight="1">
      <c r="A5" s="595" t="s">
        <v>396</v>
      </c>
      <c r="B5" s="596"/>
      <c r="C5" s="202" t="s">
        <v>12</v>
      </c>
      <c r="D5" s="246" t="s">
        <v>314</v>
      </c>
      <c r="E5" s="246" t="s">
        <v>325</v>
      </c>
    </row>
    <row r="6" spans="1:7" s="211" customFormat="1" ht="33.75" customHeight="1">
      <c r="A6" s="600" t="s">
        <v>397</v>
      </c>
      <c r="B6" s="601"/>
      <c r="C6" s="593" t="s">
        <v>316</v>
      </c>
      <c r="D6" s="427">
        <v>8.0999999999999996E-4</v>
      </c>
      <c r="E6" s="428"/>
    </row>
    <row r="7" spans="1:7" s="211" customFormat="1" ht="33.75" customHeight="1">
      <c r="A7" s="600" t="s">
        <v>399</v>
      </c>
      <c r="B7" s="601"/>
      <c r="C7" s="594"/>
      <c r="D7" s="429">
        <v>8.0000000000000004E-4</v>
      </c>
      <c r="E7" s="428"/>
    </row>
    <row r="8" spans="1:7" s="211" customFormat="1" ht="33.75" customHeight="1">
      <c r="A8" s="600" t="s">
        <v>398</v>
      </c>
      <c r="B8" s="601"/>
      <c r="C8" s="594"/>
      <c r="D8" s="429">
        <v>7.5000000000000002E-4</v>
      </c>
      <c r="E8" s="428"/>
    </row>
    <row r="9" spans="1:7" s="211" customFormat="1" ht="33.75" customHeight="1">
      <c r="A9" s="599" t="s">
        <v>692</v>
      </c>
      <c r="B9" s="430" t="s">
        <v>400</v>
      </c>
      <c r="C9" s="594"/>
      <c r="D9" s="429">
        <v>6.8000000000000005E-4</v>
      </c>
      <c r="E9" s="428"/>
    </row>
    <row r="10" spans="1:7" s="211" customFormat="1" ht="33.75" customHeight="1">
      <c r="A10" s="599"/>
      <c r="B10" s="430" t="s">
        <v>401</v>
      </c>
      <c r="C10" s="594"/>
      <c r="D10" s="429">
        <v>7.1000000000000002E-4</v>
      </c>
      <c r="E10" s="428"/>
    </row>
    <row r="11" spans="1:7" s="211" customFormat="1" ht="33.75" customHeight="1">
      <c r="A11" s="600" t="s">
        <v>596</v>
      </c>
      <c r="B11" s="601"/>
      <c r="C11" s="594"/>
      <c r="D11" s="429">
        <v>8.4000000000000003E-4</v>
      </c>
      <c r="E11" s="428"/>
    </row>
    <row r="12" spans="1:7" s="211" customFormat="1" ht="33.75" customHeight="1">
      <c r="A12" s="597" t="s">
        <v>318</v>
      </c>
      <c r="B12" s="598"/>
      <c r="C12" s="249"/>
      <c r="D12" s="427">
        <f>D6</f>
        <v>8.0999999999999996E-4</v>
      </c>
      <c r="E12" s="426"/>
    </row>
    <row r="13" spans="1:7" s="211" customFormat="1" ht="19.5" customHeight="1">
      <c r="A13" s="233" t="s">
        <v>431</v>
      </c>
      <c r="B13" s="233"/>
      <c r="C13" s="250"/>
      <c r="D13" s="251"/>
      <c r="E13" s="251"/>
    </row>
    <row r="14" spans="1:7" s="211" customFormat="1" ht="19.5" customHeight="1">
      <c r="A14" s="233" t="s">
        <v>432</v>
      </c>
      <c r="B14" s="233"/>
      <c r="C14" s="250"/>
      <c r="D14" s="251"/>
      <c r="E14" s="251"/>
      <c r="F14" s="211" t="s">
        <v>402</v>
      </c>
    </row>
    <row r="15" spans="1:7" s="211" customFormat="1" ht="19.5" customHeight="1">
      <c r="A15" s="233" t="s">
        <v>711</v>
      </c>
      <c r="B15" s="233"/>
      <c r="C15" s="250"/>
      <c r="D15" s="251"/>
      <c r="E15" s="251"/>
      <c r="F15" s="211" t="s">
        <v>403</v>
      </c>
    </row>
    <row r="16" spans="1:7" s="211" customFormat="1" ht="19.5" customHeight="1">
      <c r="A16" s="233" t="str">
        <f>공사이행!A14</f>
        <v xml:space="preserve">     - 조달청 원가계산 제비율 기준 참조(2023.1.2. 기초금액 발표분부터 적용)</v>
      </c>
      <c r="B16" s="233"/>
      <c r="C16" s="250"/>
      <c r="D16" s="251"/>
      <c r="E16" s="251"/>
      <c r="F16" s="211" t="s">
        <v>404</v>
      </c>
    </row>
    <row r="17" spans="1:6" s="211" customFormat="1" ht="19.5" customHeight="1">
      <c r="A17" s="233" t="s">
        <v>319</v>
      </c>
      <c r="B17" s="233"/>
      <c r="C17" s="250"/>
      <c r="D17" s="251"/>
      <c r="E17" s="251"/>
      <c r="F17" s="211" t="s">
        <v>406</v>
      </c>
    </row>
    <row r="18" spans="1:6" s="211" customFormat="1" ht="19.5" customHeight="1">
      <c r="A18" s="233" t="s">
        <v>414</v>
      </c>
      <c r="B18" s="233"/>
      <c r="C18" s="250"/>
      <c r="D18" s="251"/>
      <c r="E18" s="251"/>
      <c r="F18" s="211" t="s">
        <v>405</v>
      </c>
    </row>
    <row r="19" spans="1:6" s="211" customFormat="1" ht="19.5" customHeight="1">
      <c r="A19" s="233" t="s">
        <v>407</v>
      </c>
      <c r="B19" s="233"/>
      <c r="C19" s="250"/>
      <c r="D19" s="251"/>
      <c r="E19" s="251"/>
    </row>
    <row r="20" spans="1:6" s="211" customFormat="1" ht="19.5" customHeight="1">
      <c r="A20" s="233" t="s">
        <v>415</v>
      </c>
      <c r="B20" s="233"/>
      <c r="C20" s="250"/>
      <c r="D20" s="251"/>
      <c r="E20" s="251"/>
    </row>
    <row r="21" spans="1:6" s="211" customFormat="1" ht="19.5" customHeight="1">
      <c r="A21" s="233" t="s">
        <v>416</v>
      </c>
      <c r="B21" s="233"/>
      <c r="C21" s="250"/>
      <c r="D21" s="251"/>
      <c r="E21" s="251"/>
    </row>
    <row r="22" spans="1:6" s="211" customFormat="1" ht="19.5" customHeight="1">
      <c r="A22" s="233" t="s">
        <v>417</v>
      </c>
      <c r="B22" s="233"/>
      <c r="C22" s="250"/>
      <c r="D22" s="251"/>
      <c r="E22" s="251"/>
    </row>
    <row r="23" spans="1:6" s="211" customFormat="1" ht="19.5" customHeight="1">
      <c r="A23" s="233" t="s">
        <v>622</v>
      </c>
      <c r="B23" s="233"/>
      <c r="C23" s="250"/>
      <c r="D23" s="251"/>
      <c r="E23" s="251"/>
    </row>
    <row r="24" spans="1:6" s="211" customFormat="1" ht="19.5" customHeight="1">
      <c r="A24" s="216" t="s">
        <v>623</v>
      </c>
      <c r="B24" s="233"/>
      <c r="C24" s="250"/>
      <c r="D24" s="251"/>
      <c r="E24" s="251"/>
    </row>
    <row r="25" spans="1:6" s="211" customFormat="1" ht="19.5" customHeight="1">
      <c r="A25" s="252" t="s">
        <v>878</v>
      </c>
      <c r="B25" s="216"/>
      <c r="C25" s="218"/>
      <c r="D25" s="218"/>
      <c r="E25" s="218"/>
    </row>
    <row r="26" spans="1:6" ht="19.5" customHeight="1">
      <c r="A26" s="252"/>
      <c r="B26" s="216"/>
    </row>
  </sheetData>
  <mergeCells count="8">
    <mergeCell ref="C6:C11"/>
    <mergeCell ref="A5:B5"/>
    <mergeCell ref="A12:B12"/>
    <mergeCell ref="A9:A10"/>
    <mergeCell ref="A6:B6"/>
    <mergeCell ref="A7:B7"/>
    <mergeCell ref="A8:B8"/>
    <mergeCell ref="A11:B11"/>
  </mergeCells>
  <phoneticPr fontId="5" type="noConversion"/>
  <printOptions horizontalCentered="1"/>
  <pageMargins left="0.78740157480314965" right="0.78740157480314965" top="0.98425196850393704" bottom="0.98425196850393704" header="0.31496062992125984" footer="0.31496062992125984"/>
  <pageSetup paperSize="9" fitToHeight="100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4">
    <tabColor rgb="FFFFFF00"/>
    <pageSetUpPr fitToPage="1"/>
  </sheetPr>
  <dimension ref="A1:G34"/>
  <sheetViews>
    <sheetView view="pageBreakPreview" zoomScaleNormal="100" zoomScaleSheetLayoutView="100" workbookViewId="0">
      <pane xSplit="5" ySplit="5" topLeftCell="F13" activePane="bottomRight" state="frozen"/>
      <selection activeCell="E21" sqref="E21"/>
      <selection pane="topRight" activeCell="E21" sqref="E21"/>
      <selection pane="bottomLeft" activeCell="E21" sqref="E21"/>
      <selection pane="bottomRight" activeCell="E21" sqref="E21"/>
    </sheetView>
  </sheetViews>
  <sheetFormatPr defaultColWidth="7.44140625" defaultRowHeight="20.100000000000001" customHeight="1"/>
  <cols>
    <col min="1" max="1" width="14.5546875" style="221" customWidth="1"/>
    <col min="2" max="2" width="36.44140625" style="221" customWidth="1"/>
    <col min="3" max="3" width="19.44140625" style="221" customWidth="1"/>
    <col min="4" max="5" width="11.77734375" style="221" customWidth="1"/>
    <col min="6" max="16384" width="7.44140625" style="239"/>
  </cols>
  <sheetData>
    <row r="1" spans="1:7" ht="20.25">
      <c r="A1" s="200" t="str">
        <f>"&lt; 표 "&amp;G1&amp;" &gt;"</f>
        <v>&lt; 표 3-2-3 &gt;</v>
      </c>
      <c r="B1" s="222"/>
      <c r="C1" s="215"/>
      <c r="D1" s="215"/>
      <c r="E1" s="215"/>
      <c r="G1" s="201" t="s">
        <v>605</v>
      </c>
    </row>
    <row r="2" spans="1:7" ht="22.5">
      <c r="A2" s="244" t="s">
        <v>388</v>
      </c>
      <c r="B2" s="244"/>
      <c r="C2" s="215"/>
      <c r="D2" s="215"/>
      <c r="E2" s="215"/>
    </row>
    <row r="3" spans="1:7" ht="20.25">
      <c r="A3" s="224"/>
      <c r="B3" s="215"/>
      <c r="C3" s="215"/>
      <c r="D3" s="215"/>
      <c r="E3" s="215"/>
    </row>
    <row r="4" spans="1:7" s="211" customFormat="1" ht="14.25">
      <c r="A4" s="245"/>
      <c r="B4" s="216"/>
      <c r="C4" s="216"/>
      <c r="E4" s="225" t="s">
        <v>143</v>
      </c>
    </row>
    <row r="5" spans="1:7" s="247" customFormat="1" ht="30" customHeight="1">
      <c r="A5" s="202" t="s">
        <v>312</v>
      </c>
      <c r="B5" s="202" t="s">
        <v>389</v>
      </c>
      <c r="C5" s="202" t="s">
        <v>112</v>
      </c>
      <c r="D5" s="246" t="s">
        <v>314</v>
      </c>
      <c r="E5" s="246" t="s">
        <v>325</v>
      </c>
    </row>
    <row r="6" spans="1:7" s="211" customFormat="1" ht="42" customHeight="1">
      <c r="A6" s="408" t="s">
        <v>708</v>
      </c>
      <c r="B6" s="409" t="s">
        <v>698</v>
      </c>
      <c r="C6" s="410" t="s">
        <v>316</v>
      </c>
      <c r="D6" s="411">
        <v>4.0000000000000001E-3</v>
      </c>
      <c r="E6" s="411"/>
      <c r="F6" s="211" t="s">
        <v>327</v>
      </c>
    </row>
    <row r="7" spans="1:7" s="211" customFormat="1" ht="42" customHeight="1">
      <c r="A7" s="412"/>
      <c r="B7" s="212" t="s">
        <v>313</v>
      </c>
      <c r="C7" s="413"/>
      <c r="D7" s="414">
        <v>6.9999999999999999E-4</v>
      </c>
      <c r="E7" s="414"/>
      <c r="F7" s="211" t="s">
        <v>328</v>
      </c>
    </row>
    <row r="8" spans="1:7" s="211" customFormat="1" ht="42" customHeight="1">
      <c r="A8" s="412"/>
      <c r="B8" s="415" t="s">
        <v>592</v>
      </c>
      <c r="C8" s="416"/>
      <c r="D8" s="417">
        <v>1.6000000000000001E-3</v>
      </c>
      <c r="E8" s="417"/>
    </row>
    <row r="9" spans="1:7" s="211" customFormat="1" ht="42" customHeight="1">
      <c r="A9" s="418"/>
      <c r="B9" s="419" t="s">
        <v>593</v>
      </c>
      <c r="C9" s="420"/>
      <c r="D9" s="421">
        <v>1.8E-3</v>
      </c>
      <c r="E9" s="421"/>
    </row>
    <row r="10" spans="1:7" s="211" customFormat="1" ht="42" customHeight="1">
      <c r="A10" s="408" t="s">
        <v>707</v>
      </c>
      <c r="B10" s="422" t="s">
        <v>699</v>
      </c>
      <c r="C10" s="602" t="s">
        <v>317</v>
      </c>
      <c r="D10" s="411">
        <v>6.7999999999999996E-3</v>
      </c>
      <c r="E10" s="411"/>
    </row>
    <row r="11" spans="1:7" s="211" customFormat="1" ht="42" customHeight="1">
      <c r="A11" s="412"/>
      <c r="B11" s="423" t="s">
        <v>700</v>
      </c>
      <c r="C11" s="603"/>
      <c r="D11" s="414">
        <v>5.1000000000000004E-3</v>
      </c>
      <c r="E11" s="414"/>
    </row>
    <row r="12" spans="1:7" s="211" customFormat="1" ht="42" customHeight="1">
      <c r="A12" s="412"/>
      <c r="B12" s="423" t="s">
        <v>594</v>
      </c>
      <c r="C12" s="603"/>
      <c r="D12" s="414">
        <v>3.2000000000000002E-3</v>
      </c>
      <c r="E12" s="414"/>
    </row>
    <row r="13" spans="1:7" s="211" customFormat="1" ht="42" customHeight="1">
      <c r="A13" s="412"/>
      <c r="B13" s="423" t="s">
        <v>595</v>
      </c>
      <c r="C13" s="603"/>
      <c r="D13" s="414">
        <v>1.6000000000000001E-3</v>
      </c>
      <c r="E13" s="414"/>
    </row>
    <row r="14" spans="1:7" s="211" customFormat="1" ht="42" customHeight="1">
      <c r="A14" s="418"/>
      <c r="B14" s="424" t="s">
        <v>709</v>
      </c>
      <c r="C14" s="604"/>
      <c r="D14" s="425">
        <v>1E-3</v>
      </c>
      <c r="E14" s="421"/>
    </row>
    <row r="15" spans="1:7" s="211" customFormat="1" ht="42" customHeight="1">
      <c r="A15" s="249" t="s">
        <v>318</v>
      </c>
      <c r="B15" s="249"/>
      <c r="C15" s="249"/>
      <c r="D15" s="426">
        <f>+D14</f>
        <v>1E-3</v>
      </c>
      <c r="E15" s="426"/>
    </row>
    <row r="16" spans="1:7" s="211" customFormat="1" ht="18" customHeight="1">
      <c r="A16" s="233" t="s">
        <v>429</v>
      </c>
      <c r="B16" s="250"/>
      <c r="C16" s="250"/>
      <c r="D16" s="251"/>
      <c r="E16" s="251"/>
    </row>
    <row r="17" spans="1:5" s="211" customFormat="1" ht="18" customHeight="1">
      <c r="A17" s="233" t="s">
        <v>430</v>
      </c>
      <c r="B17" s="250"/>
      <c r="C17" s="250"/>
      <c r="D17" s="251"/>
      <c r="E17" s="251"/>
    </row>
    <row r="18" spans="1:5" s="211" customFormat="1" ht="18" customHeight="1">
      <c r="A18" s="233" t="s">
        <v>710</v>
      </c>
      <c r="B18" s="250"/>
      <c r="C18" s="250"/>
      <c r="D18" s="251"/>
      <c r="E18" s="251"/>
    </row>
    <row r="19" spans="1:5" s="211" customFormat="1" ht="18" customHeight="1">
      <c r="A19" s="233" t="str">
        <f>건설하도급대금!A16</f>
        <v xml:space="preserve">     - 조달청 원가계산 제비율 기준 참조(2023.1.2. 기초금액 발표분부터 적용)</v>
      </c>
      <c r="B19" s="250"/>
      <c r="C19" s="250"/>
      <c r="D19" s="251"/>
      <c r="E19" s="251"/>
    </row>
    <row r="20" spans="1:5" s="211" customFormat="1" ht="18" customHeight="1">
      <c r="A20" s="233" t="s">
        <v>319</v>
      </c>
      <c r="B20" s="250"/>
      <c r="C20" s="250"/>
      <c r="D20" s="251"/>
      <c r="E20" s="251"/>
    </row>
    <row r="21" spans="1:5" s="211" customFormat="1" ht="18" customHeight="1">
      <c r="A21" s="233" t="s">
        <v>324</v>
      </c>
      <c r="B21" s="250"/>
      <c r="C21" s="250"/>
      <c r="D21" s="251"/>
      <c r="E21" s="251"/>
    </row>
    <row r="22" spans="1:5" s="211" customFormat="1" ht="18" customHeight="1">
      <c r="A22" s="233" t="s">
        <v>695</v>
      </c>
      <c r="B22" s="250"/>
      <c r="C22" s="250"/>
      <c r="D22" s="251"/>
      <c r="E22" s="251"/>
    </row>
    <row r="23" spans="1:5" s="211" customFormat="1" ht="18" customHeight="1">
      <c r="A23" s="233" t="s">
        <v>619</v>
      </c>
      <c r="B23" s="250"/>
      <c r="C23" s="250"/>
      <c r="D23" s="251"/>
      <c r="E23" s="251"/>
    </row>
    <row r="24" spans="1:5" s="211" customFormat="1" ht="18" customHeight="1">
      <c r="A24" s="216" t="s">
        <v>620</v>
      </c>
      <c r="B24" s="250"/>
      <c r="C24" s="250"/>
      <c r="D24" s="251"/>
      <c r="E24" s="251"/>
    </row>
    <row r="25" spans="1:5" s="211" customFormat="1" ht="18" customHeight="1">
      <c r="A25" s="233" t="s">
        <v>326</v>
      </c>
      <c r="B25" s="250"/>
      <c r="C25" s="250"/>
      <c r="D25" s="251"/>
      <c r="E25" s="251"/>
    </row>
    <row r="26" spans="1:5" s="211" customFormat="1" ht="18" customHeight="1">
      <c r="A26" s="233" t="s">
        <v>320</v>
      </c>
      <c r="B26" s="250"/>
      <c r="C26" s="250"/>
      <c r="D26" s="251"/>
      <c r="E26" s="251"/>
    </row>
    <row r="27" spans="1:5" s="211" customFormat="1" ht="18" customHeight="1">
      <c r="A27" s="233" t="s">
        <v>621</v>
      </c>
      <c r="B27" s="250"/>
      <c r="C27" s="250"/>
      <c r="D27" s="251"/>
      <c r="E27" s="251"/>
    </row>
    <row r="28" spans="1:5" s="211" customFormat="1" ht="18" customHeight="1">
      <c r="A28" s="233" t="s">
        <v>321</v>
      </c>
      <c r="B28" s="250"/>
      <c r="C28" s="250"/>
      <c r="D28" s="251"/>
      <c r="E28" s="251"/>
    </row>
    <row r="29" spans="1:5" s="211" customFormat="1" ht="18" customHeight="1">
      <c r="A29" s="233" t="s">
        <v>322</v>
      </c>
      <c r="B29" s="250"/>
      <c r="C29" s="250"/>
      <c r="D29" s="251"/>
      <c r="E29" s="251"/>
    </row>
    <row r="30" spans="1:5" s="211" customFormat="1" ht="18" customHeight="1">
      <c r="A30" s="233" t="s">
        <v>323</v>
      </c>
      <c r="B30" s="250"/>
      <c r="C30" s="250"/>
      <c r="D30" s="251"/>
      <c r="E30" s="251"/>
    </row>
    <row r="31" spans="1:5" s="211" customFormat="1" ht="18" customHeight="1">
      <c r="A31" s="233" t="s">
        <v>321</v>
      </c>
      <c r="B31" s="218"/>
      <c r="C31" s="218"/>
      <c r="D31" s="218"/>
      <c r="E31" s="218"/>
    </row>
    <row r="32" spans="1:5" s="211" customFormat="1" ht="18" customHeight="1">
      <c r="A32" s="233" t="s">
        <v>354</v>
      </c>
      <c r="B32" s="218"/>
      <c r="C32" s="218"/>
      <c r="D32" s="218"/>
      <c r="E32" s="218"/>
    </row>
    <row r="33" spans="1:5" s="211" customFormat="1" ht="18" customHeight="1">
      <c r="A33" s="216" t="s">
        <v>877</v>
      </c>
      <c r="B33" s="218"/>
      <c r="C33" s="218"/>
      <c r="D33" s="218"/>
      <c r="E33" s="218"/>
    </row>
    <row r="34" spans="1:5" ht="14.25">
      <c r="A34" s="216"/>
    </row>
  </sheetData>
  <mergeCells count="1">
    <mergeCell ref="C10:C14"/>
  </mergeCells>
  <phoneticPr fontId="5" type="noConversion"/>
  <printOptions horizontalCentered="1"/>
  <pageMargins left="0.78740157480314965" right="0.78740157480314965" top="0.98425196850393704" bottom="0.98425196850393704" header="0.31496062992125984" footer="0.31496062992125984"/>
  <pageSetup paperSize="9" scale="78" fitToHeight="100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tabColor rgb="FFFF0000"/>
    <pageSetUpPr fitToPage="1"/>
  </sheetPr>
  <dimension ref="A1:D86"/>
  <sheetViews>
    <sheetView view="pageBreakPreview" zoomScaleNormal="100" zoomScaleSheetLayoutView="100" workbookViewId="0">
      <pane xSplit="2" ySplit="5" topLeftCell="C6" activePane="bottomRight" state="frozen"/>
      <selection activeCell="E21" sqref="E21"/>
      <selection pane="topRight" activeCell="E21" sqref="E21"/>
      <selection pane="bottomLeft" activeCell="E21" sqref="E21"/>
      <selection pane="bottomRight" activeCell="E21" sqref="E21"/>
    </sheetView>
  </sheetViews>
  <sheetFormatPr defaultRowHeight="20.25" customHeight="1"/>
  <cols>
    <col min="1" max="1" width="18.77734375" style="194" bestFit="1" customWidth="1"/>
    <col min="2" max="2" width="13.33203125" style="194" customWidth="1"/>
    <col min="3" max="4" width="44.33203125" style="194" customWidth="1"/>
    <col min="5" max="16384" width="8.88671875" style="194"/>
  </cols>
  <sheetData>
    <row r="1" spans="1:4" ht="20.25" customHeight="1">
      <c r="A1" s="193" t="s">
        <v>591</v>
      </c>
      <c r="B1" s="193"/>
      <c r="C1" s="193"/>
      <c r="D1" s="193"/>
    </row>
    <row r="2" spans="1:4" ht="20.25" customHeight="1">
      <c r="A2" s="611" t="s">
        <v>722</v>
      </c>
      <c r="B2" s="612"/>
      <c r="C2" s="612"/>
      <c r="D2" s="613"/>
    </row>
    <row r="3" spans="1:4" ht="30" customHeight="1">
      <c r="A3" s="614" t="s">
        <v>694</v>
      </c>
      <c r="B3" s="615"/>
      <c r="C3" s="615"/>
      <c r="D3" s="616"/>
    </row>
    <row r="4" spans="1:4" ht="20.25" customHeight="1">
      <c r="A4" s="617"/>
      <c r="B4" s="618"/>
      <c r="C4" s="618"/>
      <c r="D4" s="619"/>
    </row>
    <row r="5" spans="1:4" ht="30" customHeight="1">
      <c r="A5" s="195" t="s">
        <v>144</v>
      </c>
      <c r="B5" s="195" t="s">
        <v>145</v>
      </c>
      <c r="C5" s="195" t="s">
        <v>146</v>
      </c>
      <c r="D5" s="195" t="s">
        <v>147</v>
      </c>
    </row>
    <row r="6" spans="1:4" ht="33.75">
      <c r="A6" s="526" t="s">
        <v>148</v>
      </c>
      <c r="B6" s="524" t="s">
        <v>858</v>
      </c>
      <c r="C6" s="524" t="s">
        <v>723</v>
      </c>
      <c r="D6" s="524" t="s">
        <v>859</v>
      </c>
    </row>
    <row r="7" spans="1:4" ht="22.5">
      <c r="A7" s="527"/>
      <c r="B7" s="524" t="s">
        <v>860</v>
      </c>
      <c r="C7" s="524" t="s">
        <v>861</v>
      </c>
      <c r="D7" s="524"/>
    </row>
    <row r="8" spans="1:4" ht="11.25">
      <c r="A8" s="527"/>
      <c r="B8" s="524" t="s">
        <v>862</v>
      </c>
      <c r="C8" s="524" t="s">
        <v>724</v>
      </c>
      <c r="D8" s="524"/>
    </row>
    <row r="9" spans="1:4" ht="33.75">
      <c r="A9" s="527"/>
      <c r="B9" s="524" t="s">
        <v>863</v>
      </c>
      <c r="C9" s="524" t="s">
        <v>864</v>
      </c>
      <c r="D9" s="524" t="s">
        <v>865</v>
      </c>
    </row>
    <row r="10" spans="1:4" ht="22.5">
      <c r="A10" s="528"/>
      <c r="B10" s="524" t="s">
        <v>866</v>
      </c>
      <c r="C10" s="524" t="s">
        <v>725</v>
      </c>
      <c r="D10" s="524" t="s">
        <v>726</v>
      </c>
    </row>
    <row r="11" spans="1:4" ht="11.25">
      <c r="A11" s="524" t="s">
        <v>728</v>
      </c>
      <c r="B11" s="524"/>
      <c r="C11" s="524"/>
      <c r="D11" s="524"/>
    </row>
    <row r="12" spans="1:4" ht="22.5">
      <c r="A12" s="529" t="s">
        <v>727</v>
      </c>
      <c r="B12" s="524" t="s">
        <v>867</v>
      </c>
      <c r="C12" s="524" t="s">
        <v>149</v>
      </c>
      <c r="D12" s="524" t="s">
        <v>868</v>
      </c>
    </row>
    <row r="13" spans="1:4" ht="33.75">
      <c r="A13" s="530"/>
      <c r="B13" s="524" t="s">
        <v>869</v>
      </c>
      <c r="C13" s="524" t="s">
        <v>870</v>
      </c>
      <c r="D13" s="524" t="s">
        <v>871</v>
      </c>
    </row>
    <row r="14" spans="1:4" ht="33.75">
      <c r="A14" s="530"/>
      <c r="B14" s="529" t="s">
        <v>872</v>
      </c>
      <c r="C14" s="524" t="s">
        <v>873</v>
      </c>
      <c r="D14" s="524" t="s">
        <v>874</v>
      </c>
    </row>
    <row r="15" spans="1:4" ht="22.5">
      <c r="A15" s="531"/>
      <c r="B15" s="531"/>
      <c r="C15" s="524" t="s">
        <v>875</v>
      </c>
      <c r="D15" s="524" t="s">
        <v>153</v>
      </c>
    </row>
    <row r="16" spans="1:4" ht="33.75">
      <c r="A16" s="526" t="s">
        <v>729</v>
      </c>
      <c r="B16" s="529" t="s">
        <v>730</v>
      </c>
      <c r="C16" s="524" t="s">
        <v>764</v>
      </c>
      <c r="D16" s="524" t="s">
        <v>765</v>
      </c>
    </row>
    <row r="17" spans="1:4" ht="22.5">
      <c r="A17" s="528"/>
      <c r="B17" s="531"/>
      <c r="C17" s="524" t="s">
        <v>766</v>
      </c>
      <c r="D17" s="524" t="s">
        <v>767</v>
      </c>
    </row>
    <row r="18" spans="1:4" ht="33.75">
      <c r="A18" s="526" t="s">
        <v>768</v>
      </c>
      <c r="B18" s="526" t="s">
        <v>769</v>
      </c>
      <c r="C18" s="524" t="s">
        <v>770</v>
      </c>
      <c r="D18" s="524" t="s">
        <v>771</v>
      </c>
    </row>
    <row r="19" spans="1:4" ht="11.25">
      <c r="A19" s="527"/>
      <c r="B19" s="527"/>
      <c r="C19" s="524" t="s">
        <v>772</v>
      </c>
      <c r="D19" s="524"/>
    </row>
    <row r="20" spans="1:4" ht="22.5">
      <c r="A20" s="527"/>
      <c r="B20" s="527"/>
      <c r="C20" s="524" t="s">
        <v>773</v>
      </c>
      <c r="D20" s="524" t="s">
        <v>731</v>
      </c>
    </row>
    <row r="21" spans="1:4" ht="33.75">
      <c r="A21" s="530"/>
      <c r="B21" s="530"/>
      <c r="C21" s="524" t="s">
        <v>774</v>
      </c>
      <c r="D21" s="524" t="s">
        <v>732</v>
      </c>
    </row>
    <row r="22" spans="1:4" ht="22.5">
      <c r="A22" s="527"/>
      <c r="B22" s="527"/>
      <c r="C22" s="524" t="s">
        <v>775</v>
      </c>
      <c r="D22" s="524" t="s">
        <v>733</v>
      </c>
    </row>
    <row r="23" spans="1:4" ht="11.25">
      <c r="A23" s="527"/>
      <c r="B23" s="528"/>
      <c r="C23" s="524" t="s">
        <v>776</v>
      </c>
      <c r="D23" s="524" t="s">
        <v>734</v>
      </c>
    </row>
    <row r="24" spans="1:4" ht="33.75">
      <c r="A24" s="527"/>
      <c r="B24" s="529" t="s">
        <v>777</v>
      </c>
      <c r="C24" s="524" t="s">
        <v>778</v>
      </c>
      <c r="D24" s="524" t="s">
        <v>779</v>
      </c>
    </row>
    <row r="25" spans="1:4" ht="22.5">
      <c r="A25" s="531"/>
      <c r="B25" s="531"/>
      <c r="C25" s="524" t="s">
        <v>780</v>
      </c>
      <c r="D25" s="524" t="s">
        <v>781</v>
      </c>
    </row>
    <row r="26" spans="1:4" ht="22.5">
      <c r="A26" s="529" t="s">
        <v>782</v>
      </c>
      <c r="B26" s="524" t="s">
        <v>783</v>
      </c>
      <c r="C26" s="524" t="s">
        <v>735</v>
      </c>
      <c r="D26" s="524" t="s">
        <v>152</v>
      </c>
    </row>
    <row r="27" spans="1:4" ht="33.75">
      <c r="A27" s="530"/>
      <c r="B27" s="529" t="s">
        <v>784</v>
      </c>
      <c r="C27" s="524" t="s">
        <v>785</v>
      </c>
      <c r="D27" s="524" t="s">
        <v>786</v>
      </c>
    </row>
    <row r="28" spans="1:4" ht="22.5">
      <c r="A28" s="530"/>
      <c r="B28" s="530"/>
      <c r="C28" s="524" t="s">
        <v>787</v>
      </c>
      <c r="D28" s="524" t="s">
        <v>788</v>
      </c>
    </row>
    <row r="29" spans="1:4" ht="33.75">
      <c r="A29" s="527"/>
      <c r="B29" s="527"/>
      <c r="C29" s="524" t="s">
        <v>789</v>
      </c>
      <c r="D29" s="524" t="s">
        <v>790</v>
      </c>
    </row>
    <row r="30" spans="1:4" ht="33.75">
      <c r="A30" s="527"/>
      <c r="B30" s="528"/>
      <c r="C30" s="524" t="s">
        <v>791</v>
      </c>
      <c r="D30" s="524" t="s">
        <v>150</v>
      </c>
    </row>
    <row r="31" spans="1:4" ht="22.5">
      <c r="A31" s="531"/>
      <c r="B31" s="524" t="s">
        <v>792</v>
      </c>
      <c r="C31" s="524" t="s">
        <v>151</v>
      </c>
      <c r="D31" s="524" t="s">
        <v>793</v>
      </c>
    </row>
    <row r="32" spans="1:4" ht="33.75">
      <c r="A32" s="529" t="s">
        <v>794</v>
      </c>
      <c r="B32" s="524" t="s">
        <v>795</v>
      </c>
      <c r="C32" s="524" t="s">
        <v>736</v>
      </c>
      <c r="D32" s="524" t="s">
        <v>796</v>
      </c>
    </row>
    <row r="33" spans="1:4" ht="22.5">
      <c r="A33" s="531"/>
      <c r="B33" s="524" t="s">
        <v>797</v>
      </c>
      <c r="C33" s="524" t="s">
        <v>798</v>
      </c>
      <c r="D33" s="524" t="s">
        <v>799</v>
      </c>
    </row>
    <row r="34" spans="1:4" ht="45">
      <c r="A34" s="524" t="s">
        <v>800</v>
      </c>
      <c r="B34" s="524" t="s">
        <v>737</v>
      </c>
      <c r="C34" s="524" t="s">
        <v>738</v>
      </c>
      <c r="D34" s="524" t="s">
        <v>801</v>
      </c>
    </row>
    <row r="35" spans="1:4" ht="11.25" customHeight="1">
      <c r="A35" s="526" t="s">
        <v>802</v>
      </c>
      <c r="B35" s="526" t="s">
        <v>739</v>
      </c>
      <c r="C35" s="524" t="s">
        <v>803</v>
      </c>
      <c r="D35" s="524" t="s">
        <v>154</v>
      </c>
    </row>
    <row r="36" spans="1:4" ht="22.5">
      <c r="A36" s="528"/>
      <c r="B36" s="528"/>
      <c r="C36" s="524" t="s">
        <v>804</v>
      </c>
      <c r="D36" s="524" t="s">
        <v>805</v>
      </c>
    </row>
    <row r="37" spans="1:4" ht="33.75">
      <c r="A37" s="526" t="s">
        <v>806</v>
      </c>
      <c r="B37" s="526" t="s">
        <v>740</v>
      </c>
      <c r="C37" s="524" t="s">
        <v>807</v>
      </c>
      <c r="D37" s="524" t="s">
        <v>808</v>
      </c>
    </row>
    <row r="38" spans="1:4" ht="22.5">
      <c r="A38" s="528"/>
      <c r="B38" s="528"/>
      <c r="C38" s="524" t="s">
        <v>809</v>
      </c>
      <c r="D38" s="524" t="s">
        <v>810</v>
      </c>
    </row>
    <row r="39" spans="1:4" ht="33.75">
      <c r="A39" s="524" t="s">
        <v>811</v>
      </c>
      <c r="B39" s="524" t="s">
        <v>741</v>
      </c>
      <c r="C39" s="524" t="s">
        <v>742</v>
      </c>
      <c r="D39" s="524" t="s">
        <v>812</v>
      </c>
    </row>
    <row r="40" spans="1:4" ht="11.25">
      <c r="A40" s="526" t="s">
        <v>813</v>
      </c>
      <c r="B40" s="526" t="s">
        <v>743</v>
      </c>
      <c r="C40" s="620" t="s">
        <v>814</v>
      </c>
      <c r="D40" s="620" t="s">
        <v>744</v>
      </c>
    </row>
    <row r="41" spans="1:4" ht="11.25">
      <c r="A41" s="527"/>
      <c r="B41" s="527"/>
      <c r="C41" s="620"/>
      <c r="D41" s="620"/>
    </row>
    <row r="42" spans="1:4" ht="11.25">
      <c r="A42" s="527"/>
      <c r="B42" s="527"/>
      <c r="C42" s="620"/>
      <c r="D42" s="620"/>
    </row>
    <row r="43" spans="1:4" ht="11.25">
      <c r="A43" s="527"/>
      <c r="B43" s="527"/>
      <c r="C43" s="524" t="s">
        <v>815</v>
      </c>
      <c r="D43" s="524" t="s">
        <v>745</v>
      </c>
    </row>
    <row r="44" spans="1:4" ht="22.5">
      <c r="A44" s="527"/>
      <c r="B44" s="527"/>
      <c r="C44" s="524" t="s">
        <v>816</v>
      </c>
      <c r="D44" s="524" t="s">
        <v>162</v>
      </c>
    </row>
    <row r="45" spans="1:4" ht="11.25">
      <c r="A45" s="528"/>
      <c r="B45" s="531"/>
      <c r="C45" s="524" t="s">
        <v>817</v>
      </c>
      <c r="D45" s="524" t="s">
        <v>161</v>
      </c>
    </row>
    <row r="46" spans="1:4" ht="33.75">
      <c r="A46" s="526" t="s">
        <v>818</v>
      </c>
      <c r="B46" s="524" t="s">
        <v>819</v>
      </c>
      <c r="C46" s="524" t="s">
        <v>746</v>
      </c>
      <c r="D46" s="524" t="s">
        <v>820</v>
      </c>
    </row>
    <row r="47" spans="1:4" ht="11.25">
      <c r="A47" s="528"/>
      <c r="B47" s="524" t="s">
        <v>821</v>
      </c>
      <c r="C47" s="524" t="s">
        <v>747</v>
      </c>
      <c r="D47" s="524" t="s">
        <v>748</v>
      </c>
    </row>
    <row r="48" spans="1:4" ht="22.5">
      <c r="A48" s="526" t="s">
        <v>822</v>
      </c>
      <c r="B48" s="524" t="s">
        <v>823</v>
      </c>
      <c r="C48" s="524" t="s">
        <v>749</v>
      </c>
      <c r="D48" s="524" t="s">
        <v>824</v>
      </c>
    </row>
    <row r="49" spans="1:4" ht="11.25">
      <c r="A49" s="528"/>
      <c r="B49" s="524" t="s">
        <v>825</v>
      </c>
      <c r="C49" s="524" t="s">
        <v>750</v>
      </c>
      <c r="D49" s="524" t="s">
        <v>751</v>
      </c>
    </row>
    <row r="50" spans="1:4" ht="90">
      <c r="A50" s="529" t="s">
        <v>826</v>
      </c>
      <c r="B50" s="524" t="s">
        <v>827</v>
      </c>
      <c r="C50" s="524" t="s">
        <v>752</v>
      </c>
      <c r="D50" s="524" t="s">
        <v>828</v>
      </c>
    </row>
    <row r="51" spans="1:4" ht="11.25" customHeight="1">
      <c r="A51" s="527"/>
      <c r="B51" s="526" t="s">
        <v>829</v>
      </c>
      <c r="C51" s="524" t="s">
        <v>830</v>
      </c>
      <c r="D51" s="525"/>
    </row>
    <row r="52" spans="1:4" ht="11.25">
      <c r="A52" s="527"/>
      <c r="B52" s="527"/>
      <c r="C52" s="524" t="s">
        <v>831</v>
      </c>
      <c r="D52" s="525"/>
    </row>
    <row r="53" spans="1:4" ht="22.5">
      <c r="A53" s="527"/>
      <c r="B53" s="527"/>
      <c r="C53" s="524" t="s">
        <v>832</v>
      </c>
      <c r="D53" s="525"/>
    </row>
    <row r="54" spans="1:4" ht="11.25">
      <c r="A54" s="527"/>
      <c r="B54" s="527"/>
      <c r="C54" s="524" t="s">
        <v>833</v>
      </c>
      <c r="D54" s="525"/>
    </row>
    <row r="55" spans="1:4" ht="11.25">
      <c r="A55" s="527"/>
      <c r="B55" s="527"/>
      <c r="C55" s="524" t="s">
        <v>834</v>
      </c>
      <c r="D55" s="525"/>
    </row>
    <row r="56" spans="1:4" ht="11.25">
      <c r="A56" s="528"/>
      <c r="B56" s="528"/>
      <c r="C56" s="524" t="s">
        <v>835</v>
      </c>
      <c r="D56" s="525"/>
    </row>
    <row r="57" spans="1:4" ht="11.25" customHeight="1">
      <c r="A57" s="526" t="s">
        <v>836</v>
      </c>
      <c r="B57" s="526" t="s">
        <v>837</v>
      </c>
      <c r="C57" s="524" t="s">
        <v>838</v>
      </c>
      <c r="D57" s="525"/>
    </row>
    <row r="58" spans="1:4" ht="22.5">
      <c r="A58" s="527"/>
      <c r="B58" s="527"/>
      <c r="C58" s="524" t="s">
        <v>839</v>
      </c>
      <c r="D58" s="525"/>
    </row>
    <row r="59" spans="1:4" ht="11.25">
      <c r="A59" s="527"/>
      <c r="B59" s="527"/>
      <c r="C59" s="524" t="s">
        <v>840</v>
      </c>
      <c r="D59" s="525"/>
    </row>
    <row r="60" spans="1:4" ht="11.25">
      <c r="A60" s="527"/>
      <c r="B60" s="527"/>
      <c r="C60" s="524" t="s">
        <v>841</v>
      </c>
      <c r="D60" s="525"/>
    </row>
    <row r="61" spans="1:4" ht="11.25">
      <c r="A61" s="527"/>
      <c r="B61" s="527"/>
      <c r="C61" s="524" t="s">
        <v>842</v>
      </c>
      <c r="D61" s="525"/>
    </row>
    <row r="62" spans="1:4" ht="11.25">
      <c r="A62" s="527"/>
      <c r="B62" s="528"/>
      <c r="C62" s="524" t="s">
        <v>843</v>
      </c>
      <c r="D62" s="525"/>
    </row>
    <row r="63" spans="1:4" ht="11.25" customHeight="1">
      <c r="A63" s="527"/>
      <c r="B63" s="526" t="s">
        <v>844</v>
      </c>
      <c r="C63" s="524" t="s">
        <v>845</v>
      </c>
      <c r="D63" s="525"/>
    </row>
    <row r="64" spans="1:4" ht="22.5">
      <c r="A64" s="527"/>
      <c r="B64" s="527"/>
      <c r="C64" s="524" t="s">
        <v>846</v>
      </c>
      <c r="D64" s="525"/>
    </row>
    <row r="65" spans="1:4" ht="22.5">
      <c r="A65" s="527"/>
      <c r="B65" s="527"/>
      <c r="C65" s="524" t="s">
        <v>753</v>
      </c>
      <c r="D65" s="525"/>
    </row>
    <row r="66" spans="1:4" ht="22.5">
      <c r="A66" s="527"/>
      <c r="B66" s="528"/>
      <c r="C66" s="524" t="s">
        <v>847</v>
      </c>
      <c r="D66" s="525"/>
    </row>
    <row r="67" spans="1:4" ht="45">
      <c r="A67" s="527"/>
      <c r="B67" s="526" t="s">
        <v>848</v>
      </c>
      <c r="C67" s="524" t="s">
        <v>849</v>
      </c>
      <c r="D67" s="525"/>
    </row>
    <row r="68" spans="1:4" ht="11.25">
      <c r="A68" s="527"/>
      <c r="B68" s="528"/>
      <c r="C68" s="524" t="s">
        <v>850</v>
      </c>
      <c r="D68" s="525"/>
    </row>
    <row r="69" spans="1:4" ht="33.75">
      <c r="A69" s="527"/>
      <c r="B69" s="525" t="s">
        <v>851</v>
      </c>
      <c r="C69" s="524" t="s">
        <v>852</v>
      </c>
      <c r="D69" s="525"/>
    </row>
    <row r="70" spans="1:4" ht="11.25">
      <c r="A70" s="527"/>
      <c r="B70" s="525"/>
      <c r="C70" s="524" t="s">
        <v>850</v>
      </c>
      <c r="D70" s="525"/>
    </row>
    <row r="71" spans="1:4" ht="11.25">
      <c r="A71" s="531"/>
      <c r="B71" s="524" t="s">
        <v>853</v>
      </c>
      <c r="C71" s="524" t="s">
        <v>754</v>
      </c>
      <c r="D71" s="524"/>
    </row>
    <row r="72" spans="1:4" ht="33.75">
      <c r="A72" s="526" t="s">
        <v>854</v>
      </c>
      <c r="B72" s="526"/>
      <c r="C72" s="524" t="s">
        <v>755</v>
      </c>
      <c r="D72" s="525"/>
    </row>
    <row r="73" spans="1:4" ht="11.25">
      <c r="A73" s="527"/>
      <c r="B73" s="527"/>
      <c r="C73" s="524" t="s">
        <v>855</v>
      </c>
      <c r="D73" s="525"/>
    </row>
    <row r="74" spans="1:4" ht="22.5">
      <c r="A74" s="527"/>
      <c r="B74" s="527"/>
      <c r="C74" s="524" t="s">
        <v>856</v>
      </c>
      <c r="D74" s="525"/>
    </row>
    <row r="75" spans="1:4" ht="22.5">
      <c r="A75" s="528"/>
      <c r="B75" s="528"/>
      <c r="C75" s="524" t="s">
        <v>857</v>
      </c>
      <c r="D75" s="525"/>
    </row>
    <row r="76" spans="1:4" ht="20.25" customHeight="1">
      <c r="A76" s="196"/>
      <c r="B76" s="197"/>
      <c r="C76" s="197"/>
      <c r="D76" s="198"/>
    </row>
    <row r="77" spans="1:4" ht="20.25" customHeight="1">
      <c r="A77" s="605" t="s">
        <v>164</v>
      </c>
      <c r="B77" s="606"/>
      <c r="C77" s="606"/>
      <c r="D77" s="607"/>
    </row>
    <row r="78" spans="1:4" ht="68.25" customHeight="1">
      <c r="A78" s="608" t="s">
        <v>756</v>
      </c>
      <c r="B78" s="609"/>
      <c r="C78" s="609"/>
      <c r="D78" s="610"/>
    </row>
    <row r="79" spans="1:4" ht="68.25" customHeight="1">
      <c r="A79" s="608" t="s">
        <v>757</v>
      </c>
      <c r="B79" s="609"/>
      <c r="C79" s="609"/>
      <c r="D79" s="610"/>
    </row>
    <row r="80" spans="1:4" ht="68.25" customHeight="1">
      <c r="A80" s="608" t="s">
        <v>758</v>
      </c>
      <c r="B80" s="609"/>
      <c r="C80" s="609"/>
      <c r="D80" s="610"/>
    </row>
    <row r="81" spans="1:4" ht="68.25" customHeight="1">
      <c r="A81" s="608" t="s">
        <v>759</v>
      </c>
      <c r="B81" s="609"/>
      <c r="C81" s="609"/>
      <c r="D81" s="610"/>
    </row>
    <row r="82" spans="1:4" ht="68.25" customHeight="1">
      <c r="A82" s="608" t="s">
        <v>760</v>
      </c>
      <c r="B82" s="609"/>
      <c r="C82" s="609"/>
      <c r="D82" s="610"/>
    </row>
    <row r="83" spans="1:4" ht="68.25" customHeight="1">
      <c r="A83" s="608" t="s">
        <v>761</v>
      </c>
      <c r="B83" s="609"/>
      <c r="C83" s="609"/>
      <c r="D83" s="610"/>
    </row>
    <row r="84" spans="1:4" ht="68.25" customHeight="1">
      <c r="A84" s="608" t="s">
        <v>762</v>
      </c>
      <c r="B84" s="609"/>
      <c r="C84" s="609"/>
      <c r="D84" s="610"/>
    </row>
    <row r="85" spans="1:4" ht="68.25" customHeight="1">
      <c r="A85" s="608" t="s">
        <v>763</v>
      </c>
      <c r="B85" s="609"/>
      <c r="C85" s="609"/>
      <c r="D85" s="610"/>
    </row>
    <row r="86" spans="1:4" ht="20.25" customHeight="1">
      <c r="A86" s="199"/>
      <c r="B86" s="199"/>
      <c r="C86" s="199"/>
      <c r="D86" s="199"/>
    </row>
  </sheetData>
  <mergeCells count="14">
    <mergeCell ref="A2:D2"/>
    <mergeCell ref="A3:D3"/>
    <mergeCell ref="A4:D4"/>
    <mergeCell ref="C40:C42"/>
    <mergeCell ref="D40:D42"/>
    <mergeCell ref="A77:D77"/>
    <mergeCell ref="A79:D79"/>
    <mergeCell ref="A78:D78"/>
    <mergeCell ref="A80:D80"/>
    <mergeCell ref="A85:D85"/>
    <mergeCell ref="A81:D81"/>
    <mergeCell ref="A82:D82"/>
    <mergeCell ref="A83:D83"/>
    <mergeCell ref="A84:D84"/>
  </mergeCells>
  <phoneticPr fontId="5" type="noConversion"/>
  <printOptions horizontalCentered="1"/>
  <pageMargins left="0.98425196850393704" right="0.98425196850393704" top="0.78740157480314965" bottom="0.78740157480314965" header="0.51181102362204722" footer="0.51181102362204722"/>
  <pageSetup paperSize="9" scale="90" fitToHeight="1000"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FF0000"/>
    <pageSetUpPr fitToPage="1"/>
  </sheetPr>
  <dimension ref="A2:B206"/>
  <sheetViews>
    <sheetView view="pageBreakPreview" zoomScale="115" zoomScaleNormal="100" zoomScaleSheetLayoutView="115" workbookViewId="0">
      <pane xSplit="1" ySplit="5" topLeftCell="B6" activePane="bottomRight" state="frozen"/>
      <selection activeCell="E21" sqref="E21"/>
      <selection pane="topRight" activeCell="E21" sqref="E21"/>
      <selection pane="bottomLeft" activeCell="E21" sqref="E21"/>
      <selection pane="bottomRight" activeCell="E21" sqref="E21"/>
    </sheetView>
  </sheetViews>
  <sheetFormatPr defaultColWidth="8.88671875" defaultRowHeight="13.5"/>
  <cols>
    <col min="1" max="1" width="18.5546875" style="183" customWidth="1"/>
    <col min="2" max="2" width="120.77734375" style="183" customWidth="1"/>
    <col min="3" max="16384" width="8.88671875" style="184"/>
  </cols>
  <sheetData>
    <row r="2" spans="1:2">
      <c r="A2" s="183" t="s">
        <v>454</v>
      </c>
    </row>
    <row r="3" spans="1:2">
      <c r="A3" s="621" t="s">
        <v>165</v>
      </c>
      <c r="B3" s="621"/>
    </row>
    <row r="4" spans="1:2">
      <c r="A4" s="622"/>
      <c r="B4" s="622"/>
    </row>
    <row r="5" spans="1:2" ht="30" customHeight="1">
      <c r="A5" s="185" t="s">
        <v>166</v>
      </c>
      <c r="B5" s="185" t="s">
        <v>167</v>
      </c>
    </row>
    <row r="6" spans="1:2" ht="50.1" customHeight="1">
      <c r="A6" s="186" t="s">
        <v>465</v>
      </c>
      <c r="B6" s="186" t="s">
        <v>458</v>
      </c>
    </row>
    <row r="7" spans="1:2" ht="50.1" customHeight="1">
      <c r="A7" s="187"/>
      <c r="B7" s="188" t="s">
        <v>466</v>
      </c>
    </row>
    <row r="8" spans="1:2" ht="50.1" customHeight="1">
      <c r="A8" s="187"/>
      <c r="B8" s="188" t="s">
        <v>467</v>
      </c>
    </row>
    <row r="9" spans="1:2" ht="50.1" customHeight="1">
      <c r="A9" s="187"/>
      <c r="B9" s="188" t="s">
        <v>468</v>
      </c>
    </row>
    <row r="10" spans="1:2" ht="50.1" customHeight="1">
      <c r="A10" s="187"/>
      <c r="B10" s="188" t="s">
        <v>469</v>
      </c>
    </row>
    <row r="11" spans="1:2" ht="50.1" customHeight="1">
      <c r="A11" s="187"/>
      <c r="B11" s="188" t="s">
        <v>470</v>
      </c>
    </row>
    <row r="12" spans="1:2" ht="50.1" customHeight="1">
      <c r="A12" s="187"/>
      <c r="B12" s="188" t="s">
        <v>471</v>
      </c>
    </row>
    <row r="13" spans="1:2" ht="50.1" customHeight="1">
      <c r="A13" s="187"/>
      <c r="B13" s="188" t="s">
        <v>472</v>
      </c>
    </row>
    <row r="14" spans="1:2" ht="50.1" customHeight="1">
      <c r="A14" s="187"/>
      <c r="B14" s="188" t="s">
        <v>473</v>
      </c>
    </row>
    <row r="15" spans="1:2" ht="50.1" customHeight="1">
      <c r="A15" s="187"/>
      <c r="B15" s="188" t="s">
        <v>474</v>
      </c>
    </row>
    <row r="16" spans="1:2" ht="50.1" customHeight="1">
      <c r="A16" s="187"/>
      <c r="B16" s="188" t="s">
        <v>475</v>
      </c>
    </row>
    <row r="17" spans="1:2" ht="50.1" customHeight="1">
      <c r="A17" s="187"/>
      <c r="B17" s="188" t="s">
        <v>476</v>
      </c>
    </row>
    <row r="18" spans="1:2" ht="50.1" customHeight="1">
      <c r="A18" s="187"/>
      <c r="B18" s="188" t="s">
        <v>477</v>
      </c>
    </row>
    <row r="19" spans="1:2" ht="50.1" customHeight="1">
      <c r="A19" s="187"/>
      <c r="B19" s="188" t="s">
        <v>478</v>
      </c>
    </row>
    <row r="20" spans="1:2" ht="50.1" customHeight="1">
      <c r="A20" s="187"/>
      <c r="B20" s="188" t="s">
        <v>479</v>
      </c>
    </row>
    <row r="21" spans="1:2" ht="50.1" customHeight="1">
      <c r="A21" s="187"/>
      <c r="B21" s="188" t="s">
        <v>480</v>
      </c>
    </row>
    <row r="22" spans="1:2" ht="50.1" customHeight="1">
      <c r="A22" s="187"/>
      <c r="B22" s="188" t="s">
        <v>481</v>
      </c>
    </row>
    <row r="23" spans="1:2" ht="50.1" customHeight="1">
      <c r="A23" s="187"/>
      <c r="B23" s="188" t="s">
        <v>482</v>
      </c>
    </row>
    <row r="24" spans="1:2" ht="50.1" customHeight="1">
      <c r="A24" s="187"/>
      <c r="B24" s="188" t="s">
        <v>483</v>
      </c>
    </row>
    <row r="25" spans="1:2" ht="50.1" customHeight="1">
      <c r="A25" s="187"/>
      <c r="B25" s="188" t="s">
        <v>484</v>
      </c>
    </row>
    <row r="26" spans="1:2" ht="50.1" customHeight="1">
      <c r="A26" s="187"/>
      <c r="B26" s="188" t="s">
        <v>485</v>
      </c>
    </row>
    <row r="27" spans="1:2" ht="50.1" customHeight="1">
      <c r="A27" s="187"/>
      <c r="B27" s="188" t="s">
        <v>486</v>
      </c>
    </row>
    <row r="28" spans="1:2" ht="50.1" customHeight="1">
      <c r="A28" s="187"/>
      <c r="B28" s="188" t="s">
        <v>487</v>
      </c>
    </row>
    <row r="29" spans="1:2" ht="50.1" customHeight="1">
      <c r="A29" s="187"/>
      <c r="B29" s="188" t="s">
        <v>488</v>
      </c>
    </row>
    <row r="30" spans="1:2" ht="50.1" customHeight="1">
      <c r="A30" s="187"/>
      <c r="B30" s="188" t="s">
        <v>489</v>
      </c>
    </row>
    <row r="31" spans="1:2" ht="50.1" customHeight="1">
      <c r="A31" s="187"/>
      <c r="B31" s="188" t="s">
        <v>490</v>
      </c>
    </row>
    <row r="32" spans="1:2" ht="50.1" customHeight="1">
      <c r="A32" s="187"/>
      <c r="B32" s="188" t="s">
        <v>491</v>
      </c>
    </row>
    <row r="33" spans="1:2" ht="50.1" customHeight="1">
      <c r="A33" s="187"/>
      <c r="B33" s="188" t="s">
        <v>492</v>
      </c>
    </row>
    <row r="34" spans="1:2" ht="50.1" customHeight="1">
      <c r="A34" s="187"/>
      <c r="B34" s="188" t="s">
        <v>493</v>
      </c>
    </row>
    <row r="35" spans="1:2" ht="50.1" customHeight="1">
      <c r="A35" s="187"/>
      <c r="B35" s="188" t="s">
        <v>494</v>
      </c>
    </row>
    <row r="36" spans="1:2" ht="50.1" customHeight="1">
      <c r="A36" s="187"/>
      <c r="B36" s="188" t="s">
        <v>495</v>
      </c>
    </row>
    <row r="37" spans="1:2" ht="50.1" customHeight="1">
      <c r="A37" s="187"/>
      <c r="B37" s="188" t="s">
        <v>496</v>
      </c>
    </row>
    <row r="38" spans="1:2" ht="50.1" customHeight="1">
      <c r="A38" s="187"/>
      <c r="B38" s="188" t="s">
        <v>497</v>
      </c>
    </row>
    <row r="39" spans="1:2" ht="50.1" customHeight="1">
      <c r="A39" s="187"/>
      <c r="B39" s="188" t="s">
        <v>498</v>
      </c>
    </row>
    <row r="40" spans="1:2" ht="50.1" customHeight="1">
      <c r="A40" s="187"/>
      <c r="B40" s="188" t="s">
        <v>499</v>
      </c>
    </row>
    <row r="41" spans="1:2" ht="50.1" customHeight="1">
      <c r="A41" s="187"/>
      <c r="B41" s="188" t="s">
        <v>500</v>
      </c>
    </row>
    <row r="42" spans="1:2" ht="50.1" customHeight="1">
      <c r="A42" s="187"/>
      <c r="B42" s="188" t="s">
        <v>501</v>
      </c>
    </row>
    <row r="43" spans="1:2" ht="50.1" customHeight="1">
      <c r="A43" s="187"/>
      <c r="B43" s="188" t="s">
        <v>502</v>
      </c>
    </row>
    <row r="44" spans="1:2" ht="50.1" customHeight="1">
      <c r="A44" s="187"/>
      <c r="B44" s="188" t="s">
        <v>503</v>
      </c>
    </row>
    <row r="45" spans="1:2" ht="50.1" customHeight="1">
      <c r="A45" s="187"/>
      <c r="B45" s="188" t="s">
        <v>504</v>
      </c>
    </row>
    <row r="46" spans="1:2" ht="50.1" customHeight="1">
      <c r="A46" s="187"/>
      <c r="B46" s="188" t="s">
        <v>505</v>
      </c>
    </row>
    <row r="47" spans="1:2" ht="50.1" customHeight="1">
      <c r="A47" s="187"/>
      <c r="B47" s="188" t="s">
        <v>506</v>
      </c>
    </row>
    <row r="48" spans="1:2" ht="50.1" customHeight="1">
      <c r="A48" s="187"/>
      <c r="B48" s="188" t="s">
        <v>507</v>
      </c>
    </row>
    <row r="49" spans="1:2" ht="50.1" customHeight="1">
      <c r="A49" s="187"/>
      <c r="B49" s="188" t="s">
        <v>508</v>
      </c>
    </row>
    <row r="50" spans="1:2" ht="50.1" customHeight="1">
      <c r="A50" s="187"/>
      <c r="B50" s="188" t="s">
        <v>509</v>
      </c>
    </row>
    <row r="51" spans="1:2" ht="50.1" customHeight="1">
      <c r="A51" s="187"/>
      <c r="B51" s="188" t="s">
        <v>510</v>
      </c>
    </row>
    <row r="52" spans="1:2" ht="50.1" customHeight="1">
      <c r="A52" s="187"/>
      <c r="B52" s="188" t="s">
        <v>511</v>
      </c>
    </row>
    <row r="53" spans="1:2" ht="50.1" customHeight="1">
      <c r="A53" s="187"/>
      <c r="B53" s="188" t="s">
        <v>512</v>
      </c>
    </row>
    <row r="54" spans="1:2" ht="50.1" customHeight="1">
      <c r="A54" s="187"/>
      <c r="B54" s="188" t="s">
        <v>513</v>
      </c>
    </row>
    <row r="55" spans="1:2" ht="50.1" customHeight="1">
      <c r="A55" s="187"/>
      <c r="B55" s="188" t="s">
        <v>514</v>
      </c>
    </row>
    <row r="56" spans="1:2" ht="50.1" customHeight="1">
      <c r="A56" s="187"/>
      <c r="B56" s="188" t="s">
        <v>515</v>
      </c>
    </row>
    <row r="57" spans="1:2" ht="50.1" customHeight="1">
      <c r="A57" s="187"/>
      <c r="B57" s="188" t="s">
        <v>516</v>
      </c>
    </row>
    <row r="58" spans="1:2" ht="50.1" customHeight="1">
      <c r="A58" s="187"/>
      <c r="B58" s="188" t="s">
        <v>517</v>
      </c>
    </row>
    <row r="59" spans="1:2" ht="50.1" customHeight="1">
      <c r="A59" s="187"/>
      <c r="B59" s="188" t="s">
        <v>518</v>
      </c>
    </row>
    <row r="60" spans="1:2" ht="50.1" customHeight="1">
      <c r="A60" s="187"/>
      <c r="B60" s="188" t="s">
        <v>519</v>
      </c>
    </row>
    <row r="61" spans="1:2" ht="50.1" customHeight="1">
      <c r="A61" s="187"/>
      <c r="B61" s="188" t="s">
        <v>520</v>
      </c>
    </row>
    <row r="62" spans="1:2" ht="50.1" customHeight="1">
      <c r="A62" s="187"/>
      <c r="B62" s="188" t="s">
        <v>521</v>
      </c>
    </row>
    <row r="63" spans="1:2" ht="50.1" customHeight="1">
      <c r="A63" s="187"/>
      <c r="B63" s="188" t="s">
        <v>522</v>
      </c>
    </row>
    <row r="64" spans="1:2" ht="50.1" customHeight="1">
      <c r="A64" s="187"/>
      <c r="B64" s="188" t="s">
        <v>523</v>
      </c>
    </row>
    <row r="65" spans="1:2" ht="50.1" customHeight="1">
      <c r="A65" s="187"/>
      <c r="B65" s="188" t="s">
        <v>524</v>
      </c>
    </row>
    <row r="66" spans="1:2" ht="50.1" customHeight="1">
      <c r="A66" s="187"/>
      <c r="B66" s="188" t="s">
        <v>525</v>
      </c>
    </row>
    <row r="67" spans="1:2" ht="50.1" customHeight="1">
      <c r="A67" s="187"/>
      <c r="B67" s="188" t="s">
        <v>526</v>
      </c>
    </row>
    <row r="68" spans="1:2" ht="50.1" customHeight="1">
      <c r="A68" s="187"/>
      <c r="B68" s="188" t="s">
        <v>527</v>
      </c>
    </row>
    <row r="69" spans="1:2" ht="50.1" customHeight="1">
      <c r="A69" s="187"/>
      <c r="B69" s="188" t="s">
        <v>528</v>
      </c>
    </row>
    <row r="70" spans="1:2" ht="50.1" customHeight="1">
      <c r="A70" s="187"/>
      <c r="B70" s="188" t="s">
        <v>529</v>
      </c>
    </row>
    <row r="71" spans="1:2" ht="50.1" customHeight="1">
      <c r="A71" s="187"/>
      <c r="B71" s="188" t="s">
        <v>530</v>
      </c>
    </row>
    <row r="72" spans="1:2" ht="50.1" customHeight="1">
      <c r="A72" s="187"/>
      <c r="B72" s="188" t="s">
        <v>531</v>
      </c>
    </row>
    <row r="73" spans="1:2" ht="50.1" customHeight="1">
      <c r="A73" s="187"/>
      <c r="B73" s="188" t="s">
        <v>532</v>
      </c>
    </row>
    <row r="74" spans="1:2" ht="50.1" customHeight="1">
      <c r="A74" s="187"/>
      <c r="B74" s="188" t="s">
        <v>533</v>
      </c>
    </row>
    <row r="75" spans="1:2" ht="50.1" customHeight="1">
      <c r="A75" s="189"/>
      <c r="B75" s="190" t="s">
        <v>534</v>
      </c>
    </row>
    <row r="76" spans="1:2" ht="50.1" customHeight="1">
      <c r="A76" s="191" t="s">
        <v>535</v>
      </c>
      <c r="B76" s="186" t="s">
        <v>459</v>
      </c>
    </row>
    <row r="77" spans="1:2" ht="50.1" customHeight="1">
      <c r="A77" s="187"/>
      <c r="B77" s="188" t="s">
        <v>536</v>
      </c>
    </row>
    <row r="78" spans="1:2" ht="50.1" customHeight="1">
      <c r="A78" s="187"/>
      <c r="B78" s="188" t="s">
        <v>537</v>
      </c>
    </row>
    <row r="79" spans="1:2" ht="50.1" customHeight="1">
      <c r="A79" s="187"/>
      <c r="B79" s="188" t="s">
        <v>538</v>
      </c>
    </row>
    <row r="80" spans="1:2" ht="50.1" customHeight="1">
      <c r="A80" s="187"/>
      <c r="B80" s="188" t="s">
        <v>539</v>
      </c>
    </row>
    <row r="81" spans="1:2" ht="50.1" customHeight="1">
      <c r="A81" s="187"/>
      <c r="B81" s="188" t="s">
        <v>540</v>
      </c>
    </row>
    <row r="82" spans="1:2" ht="50.1" customHeight="1">
      <c r="A82" s="187"/>
      <c r="B82" s="188" t="s">
        <v>541</v>
      </c>
    </row>
    <row r="83" spans="1:2" ht="50.1" customHeight="1">
      <c r="A83" s="187"/>
      <c r="B83" s="188" t="s">
        <v>542</v>
      </c>
    </row>
    <row r="84" spans="1:2" ht="50.1" customHeight="1">
      <c r="A84" s="187"/>
      <c r="B84" s="188" t="s">
        <v>543</v>
      </c>
    </row>
    <row r="85" spans="1:2" ht="50.1" customHeight="1">
      <c r="A85" s="187"/>
      <c r="B85" s="188" t="s">
        <v>544</v>
      </c>
    </row>
    <row r="86" spans="1:2" ht="50.1" customHeight="1">
      <c r="A86" s="187"/>
      <c r="B86" s="188" t="s">
        <v>545</v>
      </c>
    </row>
    <row r="87" spans="1:2" ht="50.1" customHeight="1">
      <c r="A87" s="187"/>
      <c r="B87" s="188" t="s">
        <v>546</v>
      </c>
    </row>
    <row r="88" spans="1:2" ht="50.1" customHeight="1">
      <c r="A88" s="187"/>
      <c r="B88" s="188" t="s">
        <v>547</v>
      </c>
    </row>
    <row r="89" spans="1:2" ht="50.1" customHeight="1">
      <c r="A89" s="187"/>
      <c r="B89" s="188" t="s">
        <v>548</v>
      </c>
    </row>
    <row r="90" spans="1:2" ht="50.1" customHeight="1">
      <c r="A90" s="187"/>
      <c r="B90" s="188" t="s">
        <v>549</v>
      </c>
    </row>
    <row r="91" spans="1:2" ht="50.1" customHeight="1">
      <c r="A91" s="187"/>
      <c r="B91" s="188" t="s">
        <v>550</v>
      </c>
    </row>
    <row r="92" spans="1:2" ht="50.1" customHeight="1">
      <c r="A92" s="187"/>
      <c r="B92" s="188" t="s">
        <v>551</v>
      </c>
    </row>
    <row r="93" spans="1:2" ht="50.1" customHeight="1">
      <c r="A93" s="189"/>
      <c r="B93" s="190" t="s">
        <v>552</v>
      </c>
    </row>
    <row r="94" spans="1:2" ht="50.1" customHeight="1">
      <c r="A94" s="191" t="s">
        <v>460</v>
      </c>
      <c r="B94" s="186" t="s">
        <v>461</v>
      </c>
    </row>
    <row r="95" spans="1:2" ht="50.1" customHeight="1">
      <c r="A95" s="187"/>
      <c r="B95" s="188" t="s">
        <v>553</v>
      </c>
    </row>
    <row r="96" spans="1:2" ht="50.1" customHeight="1">
      <c r="A96" s="187"/>
      <c r="B96" s="188" t="s">
        <v>554</v>
      </c>
    </row>
    <row r="97" spans="1:2" ht="50.1" customHeight="1">
      <c r="A97" s="187"/>
      <c r="B97" s="188" t="s">
        <v>555</v>
      </c>
    </row>
    <row r="98" spans="1:2" ht="50.1" customHeight="1">
      <c r="A98" s="187"/>
      <c r="B98" s="188" t="s">
        <v>556</v>
      </c>
    </row>
    <row r="99" spans="1:2" ht="50.1" customHeight="1">
      <c r="A99" s="187"/>
      <c r="B99" s="188" t="s">
        <v>557</v>
      </c>
    </row>
    <row r="100" spans="1:2" ht="50.1" customHeight="1">
      <c r="A100" s="187"/>
      <c r="B100" s="188" t="s">
        <v>558</v>
      </c>
    </row>
    <row r="101" spans="1:2" ht="50.1" customHeight="1">
      <c r="A101" s="187"/>
      <c r="B101" s="188" t="s">
        <v>559</v>
      </c>
    </row>
    <row r="102" spans="1:2" ht="50.1" customHeight="1">
      <c r="A102" s="187"/>
      <c r="B102" s="188" t="s">
        <v>560</v>
      </c>
    </row>
    <row r="103" spans="1:2" ht="50.1" customHeight="1">
      <c r="A103" s="187"/>
      <c r="B103" s="188" t="s">
        <v>561</v>
      </c>
    </row>
    <row r="104" spans="1:2" ht="50.1" customHeight="1">
      <c r="A104" s="187"/>
      <c r="B104" s="188" t="s">
        <v>562</v>
      </c>
    </row>
    <row r="105" spans="1:2" ht="50.1" customHeight="1">
      <c r="A105" s="187"/>
      <c r="B105" s="188" t="s">
        <v>563</v>
      </c>
    </row>
    <row r="106" spans="1:2" ht="50.1" customHeight="1">
      <c r="A106" s="187"/>
      <c r="B106" s="188" t="s">
        <v>564</v>
      </c>
    </row>
    <row r="107" spans="1:2" ht="50.1" customHeight="1">
      <c r="A107" s="187"/>
      <c r="B107" s="188" t="s">
        <v>565</v>
      </c>
    </row>
    <row r="108" spans="1:2" ht="50.1" customHeight="1">
      <c r="A108" s="187"/>
      <c r="B108" s="188" t="s">
        <v>566</v>
      </c>
    </row>
    <row r="109" spans="1:2" ht="50.1" customHeight="1">
      <c r="A109" s="187"/>
      <c r="B109" s="188" t="s">
        <v>567</v>
      </c>
    </row>
    <row r="110" spans="1:2" ht="50.1" customHeight="1">
      <c r="A110" s="187"/>
      <c r="B110" s="188" t="s">
        <v>568</v>
      </c>
    </row>
    <row r="111" spans="1:2" ht="50.1" customHeight="1">
      <c r="A111" s="187"/>
      <c r="B111" s="188" t="s">
        <v>569</v>
      </c>
    </row>
    <row r="112" spans="1:2" ht="50.1" customHeight="1">
      <c r="A112" s="187"/>
      <c r="B112" s="188" t="s">
        <v>570</v>
      </c>
    </row>
    <row r="113" spans="1:2" ht="50.1" customHeight="1">
      <c r="A113" s="187"/>
      <c r="B113" s="188" t="s">
        <v>571</v>
      </c>
    </row>
    <row r="114" spans="1:2" ht="50.1" customHeight="1">
      <c r="A114" s="187"/>
      <c r="B114" s="188" t="s">
        <v>572</v>
      </c>
    </row>
    <row r="115" spans="1:2" ht="50.1" customHeight="1">
      <c r="A115" s="187"/>
      <c r="B115" s="188" t="s">
        <v>573</v>
      </c>
    </row>
    <row r="116" spans="1:2" ht="50.1" customHeight="1">
      <c r="A116" s="187"/>
      <c r="B116" s="188" t="s">
        <v>574</v>
      </c>
    </row>
    <row r="117" spans="1:2" ht="50.1" customHeight="1">
      <c r="A117" s="187"/>
      <c r="B117" s="188" t="s">
        <v>575</v>
      </c>
    </row>
    <row r="118" spans="1:2" ht="50.1" customHeight="1">
      <c r="A118" s="187"/>
      <c r="B118" s="188" t="s">
        <v>576</v>
      </c>
    </row>
    <row r="119" spans="1:2" ht="50.1" customHeight="1">
      <c r="A119" s="187"/>
      <c r="B119" s="188" t="s">
        <v>577</v>
      </c>
    </row>
    <row r="120" spans="1:2" ht="50.1" customHeight="1">
      <c r="A120" s="187"/>
      <c r="B120" s="188" t="s">
        <v>578</v>
      </c>
    </row>
    <row r="121" spans="1:2" ht="50.1" customHeight="1">
      <c r="A121" s="187"/>
      <c r="B121" s="188" t="s">
        <v>579</v>
      </c>
    </row>
    <row r="122" spans="1:2" ht="50.1" customHeight="1">
      <c r="A122" s="187"/>
      <c r="B122" s="188" t="s">
        <v>580</v>
      </c>
    </row>
    <row r="123" spans="1:2" ht="50.1" customHeight="1">
      <c r="A123" s="187"/>
      <c r="B123" s="188" t="s">
        <v>581</v>
      </c>
    </row>
    <row r="124" spans="1:2" ht="50.1" customHeight="1">
      <c r="A124" s="189"/>
      <c r="B124" s="190" t="s">
        <v>582</v>
      </c>
    </row>
    <row r="125" spans="1:2" ht="50.1" customHeight="1">
      <c r="A125" s="191" t="s">
        <v>462</v>
      </c>
      <c r="B125" s="186" t="s">
        <v>463</v>
      </c>
    </row>
    <row r="126" spans="1:2" ht="50.1" customHeight="1">
      <c r="A126" s="187"/>
      <c r="B126" s="188" t="s">
        <v>583</v>
      </c>
    </row>
    <row r="127" spans="1:2" ht="50.1" customHeight="1">
      <c r="A127" s="187"/>
      <c r="B127" s="188" t="s">
        <v>584</v>
      </c>
    </row>
    <row r="128" spans="1:2" ht="50.1" customHeight="1">
      <c r="A128" s="187"/>
      <c r="B128" s="188" t="s">
        <v>585</v>
      </c>
    </row>
    <row r="129" spans="1:2" ht="50.1" customHeight="1">
      <c r="A129" s="187"/>
      <c r="B129" s="188" t="s">
        <v>586</v>
      </c>
    </row>
    <row r="130" spans="1:2" ht="50.1" customHeight="1">
      <c r="A130" s="189"/>
      <c r="B130" s="190" t="s">
        <v>587</v>
      </c>
    </row>
    <row r="131" spans="1:2" ht="50.1" customHeight="1">
      <c r="A131" s="191" t="s">
        <v>607</v>
      </c>
      <c r="B131" s="186" t="s">
        <v>464</v>
      </c>
    </row>
    <row r="132" spans="1:2" ht="50.1" customHeight="1">
      <c r="A132" s="187"/>
      <c r="B132" s="188" t="s">
        <v>588</v>
      </c>
    </row>
    <row r="133" spans="1:2" ht="50.1" customHeight="1">
      <c r="A133" s="187"/>
      <c r="B133" s="188" t="s">
        <v>589</v>
      </c>
    </row>
    <row r="134" spans="1:2" ht="50.1" customHeight="1">
      <c r="A134" s="189"/>
      <c r="B134" s="190" t="s">
        <v>590</v>
      </c>
    </row>
    <row r="135" spans="1:2">
      <c r="A135" s="192"/>
      <c r="B135" s="192"/>
    </row>
    <row r="136" spans="1:2">
      <c r="A136" s="192"/>
      <c r="B136" s="192"/>
    </row>
    <row r="137" spans="1:2">
      <c r="A137" s="192"/>
      <c r="B137" s="192"/>
    </row>
    <row r="138" spans="1:2">
      <c r="A138" s="192"/>
      <c r="B138" s="192"/>
    </row>
    <row r="139" spans="1:2">
      <c r="A139" s="192"/>
      <c r="B139" s="192"/>
    </row>
    <row r="140" spans="1:2">
      <c r="A140" s="192"/>
      <c r="B140" s="192"/>
    </row>
    <row r="141" spans="1:2">
      <c r="A141" s="192"/>
      <c r="B141" s="192"/>
    </row>
    <row r="142" spans="1:2">
      <c r="A142" s="192"/>
      <c r="B142" s="192"/>
    </row>
    <row r="143" spans="1:2">
      <c r="A143" s="192"/>
      <c r="B143" s="192"/>
    </row>
    <row r="144" spans="1:2">
      <c r="A144" s="192"/>
      <c r="B144" s="192"/>
    </row>
    <row r="145" spans="1:2">
      <c r="A145" s="192"/>
      <c r="B145" s="192"/>
    </row>
    <row r="146" spans="1:2">
      <c r="A146" s="192"/>
      <c r="B146" s="192"/>
    </row>
    <row r="147" spans="1:2">
      <c r="A147" s="192"/>
      <c r="B147" s="192"/>
    </row>
    <row r="148" spans="1:2">
      <c r="A148" s="192"/>
      <c r="B148" s="192"/>
    </row>
    <row r="149" spans="1:2">
      <c r="A149" s="192"/>
      <c r="B149" s="192"/>
    </row>
    <row r="150" spans="1:2">
      <c r="A150" s="192"/>
      <c r="B150" s="192"/>
    </row>
    <row r="151" spans="1:2">
      <c r="A151" s="192"/>
      <c r="B151" s="192"/>
    </row>
    <row r="152" spans="1:2">
      <c r="A152" s="192"/>
      <c r="B152" s="192"/>
    </row>
    <row r="153" spans="1:2">
      <c r="A153" s="192"/>
      <c r="B153" s="192"/>
    </row>
    <row r="154" spans="1:2">
      <c r="A154" s="192"/>
      <c r="B154" s="192"/>
    </row>
    <row r="155" spans="1:2">
      <c r="A155" s="192"/>
      <c r="B155" s="192"/>
    </row>
    <row r="156" spans="1:2">
      <c r="A156" s="192"/>
      <c r="B156" s="192"/>
    </row>
    <row r="157" spans="1:2">
      <c r="A157" s="192"/>
      <c r="B157" s="192"/>
    </row>
    <row r="158" spans="1:2">
      <c r="A158" s="192"/>
      <c r="B158" s="192"/>
    </row>
    <row r="159" spans="1:2">
      <c r="A159" s="192"/>
      <c r="B159" s="192"/>
    </row>
    <row r="160" spans="1:2">
      <c r="A160" s="192"/>
      <c r="B160" s="192"/>
    </row>
    <row r="161" spans="1:2">
      <c r="A161" s="192"/>
      <c r="B161" s="192"/>
    </row>
    <row r="162" spans="1:2">
      <c r="A162" s="192"/>
      <c r="B162" s="192"/>
    </row>
    <row r="163" spans="1:2">
      <c r="A163" s="192"/>
      <c r="B163" s="192"/>
    </row>
    <row r="164" spans="1:2">
      <c r="A164" s="192"/>
      <c r="B164" s="192"/>
    </row>
    <row r="165" spans="1:2">
      <c r="A165" s="192"/>
      <c r="B165" s="192"/>
    </row>
    <row r="166" spans="1:2">
      <c r="A166" s="192"/>
      <c r="B166" s="192"/>
    </row>
    <row r="167" spans="1:2">
      <c r="A167" s="192"/>
      <c r="B167" s="192"/>
    </row>
    <row r="168" spans="1:2">
      <c r="A168" s="192"/>
      <c r="B168" s="192"/>
    </row>
    <row r="169" spans="1:2">
      <c r="A169" s="192"/>
      <c r="B169" s="192"/>
    </row>
    <row r="170" spans="1:2">
      <c r="A170" s="192"/>
      <c r="B170" s="192"/>
    </row>
    <row r="171" spans="1:2">
      <c r="A171" s="192"/>
      <c r="B171" s="192"/>
    </row>
    <row r="172" spans="1:2">
      <c r="A172" s="192"/>
      <c r="B172" s="192"/>
    </row>
    <row r="173" spans="1:2">
      <c r="A173" s="192"/>
      <c r="B173" s="192"/>
    </row>
    <row r="174" spans="1:2">
      <c r="A174" s="192"/>
      <c r="B174" s="192"/>
    </row>
    <row r="175" spans="1:2">
      <c r="A175" s="192"/>
      <c r="B175" s="192"/>
    </row>
    <row r="176" spans="1:2">
      <c r="A176" s="192"/>
      <c r="B176" s="192"/>
    </row>
    <row r="177" spans="1:2">
      <c r="A177" s="192"/>
      <c r="B177" s="192"/>
    </row>
    <row r="178" spans="1:2">
      <c r="A178" s="192"/>
      <c r="B178" s="192"/>
    </row>
    <row r="179" spans="1:2">
      <c r="A179" s="192"/>
      <c r="B179" s="192"/>
    </row>
    <row r="180" spans="1:2">
      <c r="A180" s="192"/>
      <c r="B180" s="192"/>
    </row>
    <row r="181" spans="1:2">
      <c r="A181" s="192"/>
      <c r="B181" s="192"/>
    </row>
    <row r="182" spans="1:2">
      <c r="A182" s="192"/>
      <c r="B182" s="192"/>
    </row>
    <row r="183" spans="1:2">
      <c r="A183" s="192"/>
      <c r="B183" s="192"/>
    </row>
    <row r="184" spans="1:2">
      <c r="A184" s="192"/>
      <c r="B184" s="192"/>
    </row>
    <row r="185" spans="1:2">
      <c r="A185" s="192"/>
      <c r="B185" s="192"/>
    </row>
    <row r="186" spans="1:2">
      <c r="A186" s="192"/>
      <c r="B186" s="192"/>
    </row>
    <row r="187" spans="1:2">
      <c r="A187" s="192"/>
      <c r="B187" s="192"/>
    </row>
    <row r="188" spans="1:2">
      <c r="A188" s="192"/>
      <c r="B188" s="192"/>
    </row>
    <row r="189" spans="1:2">
      <c r="A189" s="192"/>
      <c r="B189" s="192"/>
    </row>
    <row r="190" spans="1:2">
      <c r="A190" s="192"/>
      <c r="B190" s="192"/>
    </row>
    <row r="191" spans="1:2">
      <c r="A191" s="192"/>
      <c r="B191" s="192"/>
    </row>
    <row r="192" spans="1:2">
      <c r="A192" s="192"/>
      <c r="B192" s="192"/>
    </row>
    <row r="193" spans="1:2">
      <c r="A193" s="192"/>
      <c r="B193" s="192"/>
    </row>
    <row r="194" spans="1:2">
      <c r="A194" s="192"/>
      <c r="B194" s="192"/>
    </row>
    <row r="195" spans="1:2">
      <c r="A195" s="192"/>
      <c r="B195" s="192"/>
    </row>
    <row r="196" spans="1:2">
      <c r="A196" s="192"/>
      <c r="B196" s="192"/>
    </row>
    <row r="197" spans="1:2">
      <c r="A197" s="192"/>
      <c r="B197" s="192"/>
    </row>
    <row r="198" spans="1:2">
      <c r="A198" s="192"/>
      <c r="B198" s="192"/>
    </row>
    <row r="199" spans="1:2">
      <c r="A199" s="192"/>
      <c r="B199" s="192"/>
    </row>
    <row r="200" spans="1:2">
      <c r="A200" s="192"/>
      <c r="B200" s="192"/>
    </row>
    <row r="201" spans="1:2">
      <c r="A201" s="192"/>
      <c r="B201" s="192"/>
    </row>
    <row r="202" spans="1:2">
      <c r="A202" s="192"/>
      <c r="B202" s="192"/>
    </row>
    <row r="203" spans="1:2">
      <c r="A203" s="192"/>
      <c r="B203" s="192"/>
    </row>
    <row r="204" spans="1:2">
      <c r="A204" s="192"/>
      <c r="B204" s="192"/>
    </row>
    <row r="205" spans="1:2">
      <c r="A205" s="192"/>
      <c r="B205" s="192"/>
    </row>
    <row r="206" spans="1:2">
      <c r="A206" s="192"/>
      <c r="B206" s="192"/>
    </row>
  </sheetData>
  <mergeCells count="2">
    <mergeCell ref="A3:B3"/>
    <mergeCell ref="A4:B4"/>
  </mergeCells>
  <phoneticPr fontId="5" type="noConversion"/>
  <printOptions horizontalCentered="1"/>
  <pageMargins left="0.78740157480314965" right="0.78740157480314965" top="0.98425196850393704" bottom="0.98425196850393704" header="0.51181102362204722" footer="0.51181102362204722"/>
  <pageSetup paperSize="9" scale="53" fitToHeight="100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tabColor rgb="FFFF0000"/>
    <pageSetUpPr fitToPage="1"/>
  </sheetPr>
  <dimension ref="A3:L91"/>
  <sheetViews>
    <sheetView view="pageBreakPreview" zoomScaleNormal="100" zoomScaleSheetLayoutView="100" workbookViewId="0">
      <selection activeCell="E21" sqref="E21"/>
    </sheetView>
  </sheetViews>
  <sheetFormatPr defaultColWidth="8.88671875" defaultRowHeight="12"/>
  <cols>
    <col min="1" max="1" width="13.109375" style="173" customWidth="1"/>
    <col min="2" max="7" width="10.44140625" style="173" customWidth="1"/>
    <col min="8" max="11" width="10.5546875" style="173" customWidth="1"/>
    <col min="12" max="16384" width="8.88671875" style="173"/>
  </cols>
  <sheetData>
    <row r="3" spans="1:12" ht="22.5">
      <c r="A3" s="171" t="s">
        <v>329</v>
      </c>
      <c r="B3" s="172"/>
      <c r="C3" s="172"/>
      <c r="D3" s="172"/>
      <c r="E3" s="172"/>
      <c r="F3" s="172"/>
      <c r="G3" s="172"/>
    </row>
    <row r="5" spans="1:12">
      <c r="H5" s="623" t="s">
        <v>330</v>
      </c>
      <c r="I5" s="623"/>
      <c r="J5" s="623" t="s">
        <v>331</v>
      </c>
      <c r="K5" s="623"/>
    </row>
    <row r="6" spans="1:12" ht="31.5" customHeight="1">
      <c r="A6" s="174" t="s">
        <v>332</v>
      </c>
      <c r="B6" s="174" t="s">
        <v>279</v>
      </c>
      <c r="C6" s="174" t="s">
        <v>156</v>
      </c>
      <c r="D6" s="174" t="s">
        <v>157</v>
      </c>
      <c r="E6" s="174" t="s">
        <v>158</v>
      </c>
      <c r="F6" s="174" t="s">
        <v>159</v>
      </c>
      <c r="G6" s="174" t="s">
        <v>280</v>
      </c>
      <c r="H6" s="175" t="s">
        <v>333</v>
      </c>
      <c r="I6" s="175" t="s">
        <v>334</v>
      </c>
      <c r="J6" s="175" t="s">
        <v>333</v>
      </c>
      <c r="K6" s="175" t="s">
        <v>334</v>
      </c>
    </row>
    <row r="7" spans="1:12" ht="31.5" customHeight="1">
      <c r="A7" s="176" t="s">
        <v>721</v>
      </c>
      <c r="B7" s="177">
        <v>255016</v>
      </c>
      <c r="C7" s="177">
        <v>244456</v>
      </c>
      <c r="D7" s="177">
        <v>388623</v>
      </c>
      <c r="E7" s="177">
        <v>289247</v>
      </c>
      <c r="F7" s="177">
        <v>234019</v>
      </c>
      <c r="G7" s="177">
        <v>252767</v>
      </c>
      <c r="H7" s="178">
        <f>+B7/B8</f>
        <v>1.0249056543109649</v>
      </c>
      <c r="I7" s="178">
        <f>+B7/B8</f>
        <v>1.0249056543109649</v>
      </c>
      <c r="J7" s="178">
        <f>+C7/C8</f>
        <v>1.0314338033636279</v>
      </c>
      <c r="K7" s="178">
        <f>+C7/C8</f>
        <v>1.0314338033636279</v>
      </c>
    </row>
    <row r="8" spans="1:12" ht="31.5" customHeight="1">
      <c r="A8" s="176" t="s">
        <v>720</v>
      </c>
      <c r="B8" s="177">
        <v>248819</v>
      </c>
      <c r="C8" s="177">
        <v>237006</v>
      </c>
      <c r="D8" s="177">
        <v>379757</v>
      </c>
      <c r="E8" s="177">
        <v>286364</v>
      </c>
      <c r="F8" s="177">
        <v>239564</v>
      </c>
      <c r="G8" s="177">
        <v>252767</v>
      </c>
      <c r="H8" s="181"/>
      <c r="I8" s="182"/>
      <c r="J8" s="182"/>
      <c r="K8" s="182"/>
    </row>
    <row r="9" spans="1:12" ht="31.5" customHeight="1">
      <c r="A9" s="176" t="s">
        <v>717</v>
      </c>
      <c r="B9" s="177">
        <v>242931</v>
      </c>
      <c r="C9" s="177">
        <v>231044</v>
      </c>
      <c r="D9" s="177">
        <v>365485</v>
      </c>
      <c r="E9" s="177">
        <v>283907</v>
      </c>
      <c r="F9" s="177">
        <v>230632</v>
      </c>
      <c r="G9" s="177">
        <v>245273</v>
      </c>
      <c r="H9" s="181"/>
      <c r="I9" s="182"/>
      <c r="J9" s="182"/>
      <c r="K9" s="182"/>
    </row>
    <row r="10" spans="1:12" ht="31.5" customHeight="1">
      <c r="A10" s="176" t="s">
        <v>716</v>
      </c>
      <c r="B10" s="177">
        <v>235815</v>
      </c>
      <c r="C10" s="177">
        <v>223499</v>
      </c>
      <c r="D10" s="177">
        <v>357168</v>
      </c>
      <c r="E10" s="177">
        <v>276915</v>
      </c>
      <c r="F10" s="177">
        <v>229990</v>
      </c>
      <c r="G10" s="177">
        <v>239470</v>
      </c>
      <c r="H10" s="181"/>
      <c r="I10" s="182"/>
      <c r="J10" s="182"/>
      <c r="K10" s="182"/>
    </row>
    <row r="11" spans="1:12" ht="31.5" customHeight="1">
      <c r="A11" s="176" t="s">
        <v>718</v>
      </c>
      <c r="B11" s="177">
        <v>230798</v>
      </c>
      <c r="C11" s="177">
        <v>219213</v>
      </c>
      <c r="D11" s="177">
        <v>348470</v>
      </c>
      <c r="E11" s="177">
        <v>268825</v>
      </c>
      <c r="F11" s="177">
        <v>224194</v>
      </c>
      <c r="G11" s="177">
        <v>234726</v>
      </c>
      <c r="H11" s="181"/>
      <c r="I11" s="182"/>
      <c r="J11" s="182"/>
      <c r="K11" s="182"/>
    </row>
    <row r="12" spans="1:12" ht="31.5" customHeight="1">
      <c r="A12" s="176" t="s">
        <v>659</v>
      </c>
      <c r="B12" s="177">
        <v>226947</v>
      </c>
      <c r="C12" s="177">
        <v>215178</v>
      </c>
      <c r="D12" s="177">
        <v>348564</v>
      </c>
      <c r="E12" s="177">
        <v>264191</v>
      </c>
      <c r="F12" s="177">
        <v>222691</v>
      </c>
      <c r="G12" s="177">
        <v>231739</v>
      </c>
      <c r="H12" s="179"/>
      <c r="I12" s="149"/>
      <c r="J12" s="149"/>
      <c r="K12" s="149"/>
      <c r="L12" s="180"/>
    </row>
    <row r="13" spans="1:12" ht="31.5" customHeight="1">
      <c r="A13" s="176" t="s">
        <v>719</v>
      </c>
      <c r="B13" s="177">
        <v>222803</v>
      </c>
      <c r="C13" s="177">
        <v>209168</v>
      </c>
      <c r="D13" s="177">
        <v>335522</v>
      </c>
      <c r="E13" s="177">
        <v>262914</v>
      </c>
      <c r="F13" s="177">
        <v>224686</v>
      </c>
      <c r="G13" s="177">
        <v>247534</v>
      </c>
      <c r="H13" s="179"/>
      <c r="I13" s="149"/>
      <c r="J13" s="149"/>
      <c r="K13" s="149"/>
      <c r="L13" s="180"/>
    </row>
    <row r="14" spans="1:12" s="180" customFormat="1" ht="39.950000000000003" customHeight="1">
      <c r="A14" s="176" t="s">
        <v>606</v>
      </c>
      <c r="B14" s="177">
        <v>216770</v>
      </c>
      <c r="C14" s="177">
        <v>203891</v>
      </c>
      <c r="D14" s="177">
        <v>330433</v>
      </c>
      <c r="E14" s="177">
        <v>252022</v>
      </c>
      <c r="F14" s="177">
        <v>220229</v>
      </c>
      <c r="G14" s="177">
        <v>242858</v>
      </c>
      <c r="H14" s="179"/>
      <c r="I14" s="149"/>
      <c r="J14" s="149"/>
      <c r="K14" s="149"/>
    </row>
    <row r="15" spans="1:12" s="180" customFormat="1" ht="39.950000000000003" customHeight="1">
      <c r="A15" s="176" t="s">
        <v>455</v>
      </c>
      <c r="B15" s="177">
        <v>210195</v>
      </c>
      <c r="C15" s="177">
        <v>197897</v>
      </c>
      <c r="D15" s="177">
        <v>316642</v>
      </c>
      <c r="E15" s="177">
        <v>244131</v>
      </c>
      <c r="F15" s="177">
        <v>219314</v>
      </c>
      <c r="G15" s="177">
        <v>231976</v>
      </c>
      <c r="H15" s="179"/>
      <c r="I15" s="149"/>
      <c r="J15" s="149"/>
      <c r="K15" s="149"/>
    </row>
    <row r="16" spans="1:12" s="180" customFormat="1" ht="39.950000000000003" customHeight="1">
      <c r="A16" s="176" t="s">
        <v>456</v>
      </c>
      <c r="B16" s="177">
        <v>203332</v>
      </c>
      <c r="C16" s="177">
        <v>190702</v>
      </c>
      <c r="D16" s="177">
        <v>305604</v>
      </c>
      <c r="E16" s="177">
        <v>237460</v>
      </c>
      <c r="F16" s="177">
        <v>224152</v>
      </c>
      <c r="G16" s="177">
        <v>224043</v>
      </c>
      <c r="H16" s="179"/>
      <c r="I16" s="149"/>
      <c r="J16" s="149"/>
      <c r="K16" s="149"/>
    </row>
    <row r="17" spans="1:11" s="180" customFormat="1" ht="39.950000000000003" customHeight="1">
      <c r="A17" s="176" t="s">
        <v>457</v>
      </c>
      <c r="B17" s="177">
        <v>193770</v>
      </c>
      <c r="C17" s="177">
        <v>181134</v>
      </c>
      <c r="D17" s="177">
        <v>282575</v>
      </c>
      <c r="E17" s="177">
        <v>230322</v>
      </c>
      <c r="F17" s="177">
        <v>2229895</v>
      </c>
      <c r="G17" s="177">
        <v>209344</v>
      </c>
      <c r="H17" s="179"/>
      <c r="I17" s="149"/>
      <c r="J17" s="149"/>
      <c r="K17" s="149"/>
    </row>
    <row r="18" spans="1:11" s="180" customFormat="1" ht="39.950000000000003" customHeight="1">
      <c r="A18" s="176" t="s">
        <v>453</v>
      </c>
      <c r="B18" s="177">
        <v>186026</v>
      </c>
      <c r="C18" s="177">
        <v>175804</v>
      </c>
      <c r="D18" s="177">
        <v>273471</v>
      </c>
      <c r="E18" s="177">
        <v>221051</v>
      </c>
      <c r="F18" s="177">
        <v>222305</v>
      </c>
      <c r="G18" s="177">
        <v>200653</v>
      </c>
      <c r="H18" s="181"/>
      <c r="I18" s="182"/>
      <c r="J18" s="182"/>
      <c r="K18" s="182"/>
    </row>
    <row r="19" spans="1:11" s="180" customFormat="1" ht="39.950000000000003" customHeight="1">
      <c r="A19" s="176" t="s">
        <v>445</v>
      </c>
      <c r="B19" s="177">
        <v>179690</v>
      </c>
      <c r="C19" s="177">
        <v>169999</v>
      </c>
      <c r="D19" s="177">
        <v>262656</v>
      </c>
      <c r="E19" s="177">
        <v>213706</v>
      </c>
      <c r="F19" s="177">
        <v>214801</v>
      </c>
      <c r="G19" s="177">
        <v>191745</v>
      </c>
    </row>
    <row r="20" spans="1:11" s="180" customFormat="1" ht="39.950000000000003" customHeight="1">
      <c r="A20" s="176" t="s">
        <v>446</v>
      </c>
      <c r="B20" s="177">
        <v>175071</v>
      </c>
      <c r="C20" s="177">
        <v>165389</v>
      </c>
      <c r="D20" s="177">
        <v>254913</v>
      </c>
      <c r="E20" s="177">
        <v>208944</v>
      </c>
      <c r="F20" s="177">
        <v>216386</v>
      </c>
      <c r="G20" s="177">
        <v>185041</v>
      </c>
    </row>
    <row r="21" spans="1:11" s="180" customFormat="1" ht="39.950000000000003" customHeight="1">
      <c r="A21" s="176" t="s">
        <v>447</v>
      </c>
      <c r="B21" s="177">
        <v>168571</v>
      </c>
      <c r="C21" s="177">
        <v>159184</v>
      </c>
      <c r="D21" s="177">
        <v>240606</v>
      </c>
      <c r="E21" s="177">
        <v>204251</v>
      </c>
      <c r="F21" s="177">
        <v>209359</v>
      </c>
      <c r="G21" s="177">
        <v>175270</v>
      </c>
    </row>
    <row r="22" spans="1:11" s="180" customFormat="1" ht="39.950000000000003" customHeight="1">
      <c r="A22" s="176" t="s">
        <v>448</v>
      </c>
      <c r="B22" s="177">
        <v>163339</v>
      </c>
      <c r="C22" s="177">
        <v>154343</v>
      </c>
      <c r="D22" s="177">
        <v>228408</v>
      </c>
      <c r="E22" s="177">
        <v>197308</v>
      </c>
      <c r="F22" s="177">
        <v>211249</v>
      </c>
      <c r="G22" s="177">
        <v>166795</v>
      </c>
    </row>
    <row r="23" spans="1:11" s="180" customFormat="1" ht="39.950000000000003" customHeight="1">
      <c r="A23" s="176" t="s">
        <v>449</v>
      </c>
      <c r="B23" s="177">
        <v>158590</v>
      </c>
      <c r="C23" s="177">
        <v>149959</v>
      </c>
      <c r="D23" s="177">
        <v>225312</v>
      </c>
      <c r="E23" s="177">
        <v>190064</v>
      </c>
      <c r="F23" s="177">
        <v>202459</v>
      </c>
      <c r="G23" s="177">
        <v>163185</v>
      </c>
    </row>
    <row r="24" spans="1:11" s="180" customFormat="1" ht="39.950000000000003" customHeight="1">
      <c r="A24" s="176" t="s">
        <v>450</v>
      </c>
      <c r="B24" s="177">
        <v>155796</v>
      </c>
      <c r="C24" s="177">
        <v>147352</v>
      </c>
      <c r="D24" s="177">
        <v>220954</v>
      </c>
      <c r="E24" s="177">
        <v>184513</v>
      </c>
      <c r="F24" s="177">
        <v>205402</v>
      </c>
      <c r="G24" s="177">
        <v>160079</v>
      </c>
    </row>
    <row r="25" spans="1:11" s="180" customFormat="1" ht="39.950000000000003" customHeight="1">
      <c r="A25" s="176" t="s">
        <v>335</v>
      </c>
      <c r="B25" s="177">
        <v>150664</v>
      </c>
      <c r="C25" s="177">
        <v>142586</v>
      </c>
      <c r="D25" s="177">
        <v>213715</v>
      </c>
      <c r="E25" s="177">
        <v>176705</v>
      </c>
      <c r="F25" s="177">
        <v>206068</v>
      </c>
      <c r="G25" s="177">
        <v>152362</v>
      </c>
    </row>
    <row r="26" spans="1:11" s="180" customFormat="1" ht="39.950000000000003" customHeight="1">
      <c r="A26" s="176" t="s">
        <v>336</v>
      </c>
      <c r="B26" s="177">
        <v>148380</v>
      </c>
      <c r="C26" s="177">
        <v>140833</v>
      </c>
      <c r="D26" s="177">
        <v>211106</v>
      </c>
      <c r="E26" s="177">
        <v>172081</v>
      </c>
      <c r="F26" s="177">
        <v>198225</v>
      </c>
      <c r="G26" s="177">
        <v>150490</v>
      </c>
    </row>
    <row r="27" spans="1:11" s="180" customFormat="1" ht="39.950000000000003" customHeight="1">
      <c r="A27" s="176" t="s">
        <v>281</v>
      </c>
      <c r="B27" s="177">
        <v>141724</v>
      </c>
      <c r="C27" s="177">
        <v>134901</v>
      </c>
      <c r="D27" s="177">
        <v>206053</v>
      </c>
      <c r="E27" s="177">
        <v>162750</v>
      </c>
      <c r="F27" s="177">
        <v>179988</v>
      </c>
      <c r="G27" s="177">
        <v>144950</v>
      </c>
    </row>
    <row r="28" spans="1:11" s="180" customFormat="1" ht="39.950000000000003" customHeight="1">
      <c r="A28" s="176" t="s">
        <v>282</v>
      </c>
      <c r="B28" s="177">
        <v>138571</v>
      </c>
      <c r="C28" s="177">
        <v>132168</v>
      </c>
      <c r="D28" s="177">
        <v>204110</v>
      </c>
      <c r="E28" s="177">
        <v>156713</v>
      </c>
      <c r="F28" s="177">
        <v>175792</v>
      </c>
      <c r="G28" s="177">
        <v>141355</v>
      </c>
    </row>
    <row r="29" spans="1:11" s="180" customFormat="1" ht="39.950000000000003" customHeight="1">
      <c r="A29" s="176" t="s">
        <v>283</v>
      </c>
      <c r="B29" s="177">
        <v>132576</v>
      </c>
      <c r="C29" s="177">
        <v>126684</v>
      </c>
      <c r="D29" s="177">
        <v>191119</v>
      </c>
      <c r="E29" s="177">
        <v>149495</v>
      </c>
      <c r="F29" s="177">
        <v>165930</v>
      </c>
      <c r="G29" s="177">
        <v>136032</v>
      </c>
    </row>
    <row r="30" spans="1:11" s="180" customFormat="1" ht="39.950000000000003" customHeight="1">
      <c r="A30" s="176" t="s">
        <v>284</v>
      </c>
      <c r="B30" s="177">
        <v>129029</v>
      </c>
      <c r="C30" s="177">
        <v>123735</v>
      </c>
      <c r="D30" s="177">
        <v>185429</v>
      </c>
      <c r="E30" s="177">
        <v>144563</v>
      </c>
      <c r="F30" s="177">
        <v>159211</v>
      </c>
      <c r="G30" s="177">
        <v>129806</v>
      </c>
    </row>
    <row r="31" spans="1:11" s="180" customFormat="1" ht="39.950000000000003" customHeight="1">
      <c r="A31" s="176" t="s">
        <v>285</v>
      </c>
      <c r="B31" s="177">
        <v>124746</v>
      </c>
      <c r="C31" s="177">
        <v>120031</v>
      </c>
      <c r="D31" s="177">
        <v>176985</v>
      </c>
      <c r="E31" s="177">
        <v>138912</v>
      </c>
      <c r="F31" s="177">
        <v>151994</v>
      </c>
      <c r="G31" s="177">
        <v>123801</v>
      </c>
    </row>
    <row r="32" spans="1:11" s="180" customFormat="1" ht="39.950000000000003" customHeight="1">
      <c r="A32" s="176" t="s">
        <v>286</v>
      </c>
      <c r="B32" s="177">
        <v>123031</v>
      </c>
      <c r="C32" s="177">
        <v>118090</v>
      </c>
      <c r="D32" s="177">
        <v>174848</v>
      </c>
      <c r="E32" s="177">
        <v>138670</v>
      </c>
      <c r="F32" s="177">
        <v>152852</v>
      </c>
      <c r="G32" s="177">
        <v>121205</v>
      </c>
    </row>
    <row r="33" spans="1:7" s="180" customFormat="1" ht="39.950000000000003" customHeight="1">
      <c r="A33" s="176" t="s">
        <v>287</v>
      </c>
      <c r="B33" s="177">
        <v>119717</v>
      </c>
      <c r="C33" s="177">
        <v>114847</v>
      </c>
      <c r="D33" s="177">
        <v>165652</v>
      </c>
      <c r="E33" s="177">
        <v>137030</v>
      </c>
      <c r="F33" s="177">
        <v>147659</v>
      </c>
      <c r="G33" s="177">
        <v>117682</v>
      </c>
    </row>
    <row r="34" spans="1:7" s="180" customFormat="1" ht="39.950000000000003" customHeight="1">
      <c r="A34" s="176" t="s">
        <v>288</v>
      </c>
      <c r="B34" s="177">
        <v>117333</v>
      </c>
      <c r="C34" s="177">
        <v>111664</v>
      </c>
      <c r="D34" s="177">
        <v>156581</v>
      </c>
      <c r="E34" s="177">
        <v>130640</v>
      </c>
      <c r="F34" s="177">
        <v>146190</v>
      </c>
      <c r="G34" s="177">
        <v>110820</v>
      </c>
    </row>
    <row r="35" spans="1:7" s="180" customFormat="1" ht="39.950000000000003" customHeight="1">
      <c r="A35" s="176" t="s">
        <v>289</v>
      </c>
      <c r="B35" s="177">
        <v>117524</v>
      </c>
      <c r="C35" s="177">
        <v>111661</v>
      </c>
      <c r="D35" s="177">
        <v>153277</v>
      </c>
      <c r="E35" s="177">
        <v>134021</v>
      </c>
      <c r="F35" s="177">
        <v>146937</v>
      </c>
      <c r="G35" s="177">
        <v>110576</v>
      </c>
    </row>
    <row r="36" spans="1:7" s="180" customFormat="1" ht="39.950000000000003" customHeight="1">
      <c r="A36" s="176" t="s">
        <v>290</v>
      </c>
      <c r="B36" s="177">
        <v>114642</v>
      </c>
      <c r="C36" s="177">
        <v>108559</v>
      </c>
      <c r="D36" s="177">
        <v>147292</v>
      </c>
      <c r="E36" s="177">
        <v>132221</v>
      </c>
      <c r="F36" s="177">
        <v>146159</v>
      </c>
      <c r="G36" s="177">
        <v>106679</v>
      </c>
    </row>
    <row r="37" spans="1:7" s="180" customFormat="1" ht="39.950000000000003" customHeight="1">
      <c r="A37" s="176" t="s">
        <v>291</v>
      </c>
      <c r="B37" s="177">
        <v>110546</v>
      </c>
      <c r="C37" s="177">
        <v>104226</v>
      </c>
      <c r="D37" s="177">
        <v>140851</v>
      </c>
      <c r="E37" s="177">
        <v>126407</v>
      </c>
      <c r="F37" s="177">
        <v>144482</v>
      </c>
      <c r="G37" s="177">
        <v>104282</v>
      </c>
    </row>
    <row r="38" spans="1:7" s="180" customFormat="1" ht="39.950000000000003" customHeight="1">
      <c r="A38" s="176" t="s">
        <v>292</v>
      </c>
      <c r="B38" s="177">
        <v>107261</v>
      </c>
      <c r="C38" s="177">
        <v>101241</v>
      </c>
      <c r="D38" s="177">
        <v>133455</v>
      </c>
      <c r="E38" s="177">
        <v>124886</v>
      </c>
      <c r="F38" s="177">
        <v>138384</v>
      </c>
      <c r="G38" s="177">
        <v>102436</v>
      </c>
    </row>
    <row r="39" spans="1:7" s="180" customFormat="1" ht="39.950000000000003" customHeight="1">
      <c r="A39" s="176" t="s">
        <v>293</v>
      </c>
      <c r="B39" s="177">
        <v>104651</v>
      </c>
      <c r="C39" s="177">
        <v>99171</v>
      </c>
      <c r="D39" s="177">
        <v>129001</v>
      </c>
      <c r="E39" s="177">
        <v>121275</v>
      </c>
      <c r="F39" s="177">
        <v>133106</v>
      </c>
      <c r="G39" s="177">
        <v>100354</v>
      </c>
    </row>
    <row r="40" spans="1:7" s="180" customFormat="1" ht="39.950000000000003" customHeight="1">
      <c r="A40" s="176" t="s">
        <v>294</v>
      </c>
      <c r="B40" s="177">
        <v>102924</v>
      </c>
      <c r="C40" s="177">
        <v>97633</v>
      </c>
      <c r="D40" s="177">
        <v>127446</v>
      </c>
      <c r="E40" s="177">
        <v>120292</v>
      </c>
      <c r="F40" s="177">
        <v>128767</v>
      </c>
      <c r="G40" s="177">
        <v>99629</v>
      </c>
    </row>
    <row r="41" spans="1:7" s="180" customFormat="1" ht="39.950000000000003" customHeight="1">
      <c r="A41" s="176" t="s">
        <v>295</v>
      </c>
      <c r="B41" s="177">
        <v>101024</v>
      </c>
      <c r="C41" s="177">
        <v>96236</v>
      </c>
      <c r="D41" s="177">
        <v>126903</v>
      </c>
      <c r="E41" s="177">
        <v>118898</v>
      </c>
      <c r="F41" s="177">
        <v>122684</v>
      </c>
      <c r="G41" s="177">
        <v>97199</v>
      </c>
    </row>
    <row r="42" spans="1:7" s="180" customFormat="1" ht="39.950000000000003" customHeight="1">
      <c r="A42" s="176" t="s">
        <v>296</v>
      </c>
      <c r="B42" s="177">
        <v>97859</v>
      </c>
      <c r="C42" s="177">
        <v>93530</v>
      </c>
      <c r="D42" s="177">
        <v>123783</v>
      </c>
      <c r="E42" s="177">
        <v>118790</v>
      </c>
      <c r="F42" s="177">
        <v>114464</v>
      </c>
      <c r="G42" s="177">
        <v>93578</v>
      </c>
    </row>
    <row r="43" spans="1:7" s="180" customFormat="1" ht="39.950000000000003" customHeight="1">
      <c r="A43" s="176" t="s">
        <v>297</v>
      </c>
      <c r="B43" s="177">
        <v>97467</v>
      </c>
      <c r="C43" s="177">
        <v>93240</v>
      </c>
      <c r="D43" s="177">
        <v>122971</v>
      </c>
      <c r="E43" s="177">
        <v>119556</v>
      </c>
      <c r="F43" s="177">
        <v>112684</v>
      </c>
      <c r="G43" s="177">
        <v>93108</v>
      </c>
    </row>
    <row r="44" spans="1:7" s="180" customFormat="1" ht="39.950000000000003" customHeight="1">
      <c r="A44" s="176" t="s">
        <v>298</v>
      </c>
      <c r="B44" s="177">
        <v>97298</v>
      </c>
      <c r="C44" s="177">
        <v>93190</v>
      </c>
      <c r="D44" s="177">
        <v>122742</v>
      </c>
      <c r="E44" s="177">
        <v>120045</v>
      </c>
      <c r="F44" s="177">
        <v>111078</v>
      </c>
      <c r="G44" s="177">
        <v>93238</v>
      </c>
    </row>
    <row r="45" spans="1:7" s="180" customFormat="1" ht="39.950000000000003" customHeight="1">
      <c r="A45" s="176" t="s">
        <v>299</v>
      </c>
      <c r="B45" s="177">
        <v>96102</v>
      </c>
      <c r="C45" s="177">
        <v>91847</v>
      </c>
      <c r="D45" s="177">
        <v>120954</v>
      </c>
      <c r="E45" s="177">
        <v>119181</v>
      </c>
      <c r="F45" s="177">
        <v>110222</v>
      </c>
      <c r="G45" s="177">
        <v>92224</v>
      </c>
    </row>
    <row r="46" spans="1:7" s="180" customFormat="1" ht="39.950000000000003" customHeight="1">
      <c r="A46" s="176" t="s">
        <v>300</v>
      </c>
      <c r="B46" s="177">
        <v>94411</v>
      </c>
      <c r="C46" s="177">
        <v>89975</v>
      </c>
      <c r="D46" s="177">
        <v>117838</v>
      </c>
      <c r="E46" s="177">
        <v>118642</v>
      </c>
      <c r="F46" s="177">
        <v>109322</v>
      </c>
      <c r="G46" s="177">
        <v>91170</v>
      </c>
    </row>
    <row r="47" spans="1:7" s="180" customFormat="1" ht="39.950000000000003" customHeight="1">
      <c r="A47" s="176" t="s">
        <v>301</v>
      </c>
      <c r="B47" s="177">
        <v>92904</v>
      </c>
      <c r="C47" s="177">
        <v>88487</v>
      </c>
      <c r="D47" s="177">
        <v>116517</v>
      </c>
      <c r="E47" s="177">
        <v>116355</v>
      </c>
      <c r="F47" s="177">
        <v>107531</v>
      </c>
      <c r="G47" s="177">
        <v>89835</v>
      </c>
    </row>
    <row r="48" spans="1:7" s="180" customFormat="1" ht="39.950000000000003" customHeight="1">
      <c r="A48" s="176" t="s">
        <v>302</v>
      </c>
      <c r="B48" s="177">
        <v>86190</v>
      </c>
      <c r="C48" s="177">
        <v>81310</v>
      </c>
      <c r="D48" s="177">
        <v>109916</v>
      </c>
      <c r="E48" s="177">
        <v>109270</v>
      </c>
      <c r="F48" s="177">
        <v>103401</v>
      </c>
      <c r="G48" s="177">
        <v>83005</v>
      </c>
    </row>
    <row r="49" spans="1:7" s="180" customFormat="1" ht="39.950000000000003" customHeight="1">
      <c r="A49" s="176" t="s">
        <v>303</v>
      </c>
      <c r="B49" s="177">
        <v>79560</v>
      </c>
      <c r="C49" s="177">
        <v>74440</v>
      </c>
      <c r="D49" s="177">
        <v>97462</v>
      </c>
      <c r="E49" s="177">
        <v>102277</v>
      </c>
      <c r="F49" s="177">
        <v>100351</v>
      </c>
      <c r="G49" s="177">
        <v>76099</v>
      </c>
    </row>
    <row r="50" spans="1:7" s="180" customFormat="1" ht="39.950000000000003" customHeight="1">
      <c r="A50" s="176" t="s">
        <v>304</v>
      </c>
      <c r="B50" s="177">
        <v>77133</v>
      </c>
      <c r="C50" s="177">
        <v>71896</v>
      </c>
      <c r="D50" s="177">
        <v>94812</v>
      </c>
      <c r="E50" s="177">
        <v>99933</v>
      </c>
      <c r="F50" s="177">
        <v>98138</v>
      </c>
      <c r="G50" s="177">
        <v>74240</v>
      </c>
    </row>
    <row r="51" spans="1:7" s="180" customFormat="1" ht="39.950000000000003" customHeight="1">
      <c r="A51" s="176" t="s">
        <v>305</v>
      </c>
      <c r="B51" s="177">
        <v>76007</v>
      </c>
      <c r="C51" s="177">
        <v>70436</v>
      </c>
      <c r="D51" s="177">
        <v>92976</v>
      </c>
      <c r="E51" s="177">
        <v>102542</v>
      </c>
      <c r="F51" s="177">
        <v>95783</v>
      </c>
      <c r="G51" s="177">
        <v>74631</v>
      </c>
    </row>
    <row r="52" spans="1:7" s="180" customFormat="1" ht="39.950000000000003" customHeight="1">
      <c r="A52" s="176" t="s">
        <v>306</v>
      </c>
      <c r="B52" s="177">
        <v>75917</v>
      </c>
      <c r="C52" s="177">
        <v>70083</v>
      </c>
      <c r="D52" s="177">
        <v>92971</v>
      </c>
      <c r="E52" s="177">
        <v>103425</v>
      </c>
      <c r="F52" s="177">
        <v>95770</v>
      </c>
      <c r="G52" s="177">
        <v>76233</v>
      </c>
    </row>
    <row r="53" spans="1:7" s="180" customFormat="1" ht="39.950000000000003" customHeight="1">
      <c r="A53" s="176" t="s">
        <v>307</v>
      </c>
      <c r="B53" s="177">
        <v>74593</v>
      </c>
      <c r="C53" s="177">
        <v>68916</v>
      </c>
      <c r="D53" s="177">
        <v>92474</v>
      </c>
      <c r="E53" s="177">
        <v>106729</v>
      </c>
      <c r="F53" s="177">
        <v>90719</v>
      </c>
      <c r="G53" s="177">
        <v>72590</v>
      </c>
    </row>
    <row r="54" spans="1:7" s="180" customFormat="1" ht="39.950000000000003" customHeight="1">
      <c r="A54" s="176" t="s">
        <v>308</v>
      </c>
      <c r="B54" s="177">
        <v>74166</v>
      </c>
      <c r="C54" s="177">
        <v>68763</v>
      </c>
      <c r="D54" s="177">
        <v>92311</v>
      </c>
      <c r="E54" s="177">
        <v>103077</v>
      </c>
      <c r="F54" s="177">
        <v>90888</v>
      </c>
      <c r="G54" s="177">
        <v>71849</v>
      </c>
    </row>
    <row r="55" spans="1:7" s="180" customFormat="1" ht="39.950000000000003" customHeight="1">
      <c r="A55" s="176" t="s">
        <v>309</v>
      </c>
      <c r="B55" s="177">
        <v>73588</v>
      </c>
      <c r="C55" s="177">
        <v>68016</v>
      </c>
      <c r="D55" s="177">
        <v>91094</v>
      </c>
      <c r="E55" s="177">
        <v>104774</v>
      </c>
      <c r="F55" s="177">
        <v>89988</v>
      </c>
      <c r="G55" s="177">
        <v>71162</v>
      </c>
    </row>
    <row r="56" spans="1:7" s="180" customFormat="1" ht="39.950000000000003" customHeight="1">
      <c r="A56" s="176" t="s">
        <v>310</v>
      </c>
      <c r="B56" s="177">
        <v>74930</v>
      </c>
      <c r="C56" s="177">
        <v>69264</v>
      </c>
      <c r="D56" s="177">
        <v>97408</v>
      </c>
      <c r="E56" s="177">
        <v>101878</v>
      </c>
      <c r="F56" s="177">
        <v>92661</v>
      </c>
      <c r="G56" s="177">
        <v>72784</v>
      </c>
    </row>
    <row r="57" spans="1:7" s="180" customFormat="1" ht="39.950000000000003" customHeight="1">
      <c r="A57" s="176" t="s">
        <v>311</v>
      </c>
      <c r="B57" s="177">
        <v>77569</v>
      </c>
      <c r="C57" s="177">
        <v>73839</v>
      </c>
      <c r="D57" s="177">
        <v>102716</v>
      </c>
      <c r="E57" s="177">
        <v>99608</v>
      </c>
      <c r="F57" s="177">
        <v>97656</v>
      </c>
      <c r="G57" s="177">
        <v>71243</v>
      </c>
    </row>
    <row r="58" spans="1:7" ht="39.950000000000003" customHeight="1"/>
    <row r="59" spans="1:7" ht="39.950000000000003" customHeight="1"/>
    <row r="60" spans="1:7" ht="39.950000000000003" customHeight="1"/>
    <row r="61" spans="1:7" ht="39.950000000000003" customHeight="1"/>
    <row r="62" spans="1:7" ht="39.950000000000003" customHeight="1"/>
    <row r="63" spans="1:7" ht="39.950000000000003" customHeight="1"/>
    <row r="64" spans="1:7" ht="39.950000000000003" customHeight="1"/>
    <row r="65" ht="39.950000000000003" customHeight="1"/>
    <row r="66" ht="39.950000000000003" customHeight="1"/>
    <row r="67" ht="39.950000000000003" customHeight="1"/>
    <row r="68" ht="39.950000000000003" customHeight="1"/>
    <row r="69" ht="39.950000000000003" customHeight="1"/>
    <row r="70" ht="39.950000000000003" customHeight="1"/>
    <row r="71" ht="39.950000000000003" customHeight="1"/>
    <row r="72" ht="39.950000000000003" customHeight="1"/>
    <row r="73" ht="39.950000000000003" customHeight="1"/>
    <row r="74" ht="39.950000000000003" customHeight="1"/>
    <row r="75" ht="39.950000000000003" customHeight="1"/>
    <row r="76" ht="39.950000000000003" customHeight="1"/>
    <row r="77" ht="39.950000000000003" customHeight="1"/>
    <row r="78" ht="39.950000000000003" customHeight="1"/>
    <row r="79" ht="39.950000000000003" customHeight="1"/>
    <row r="80" ht="39.950000000000003" customHeight="1"/>
    <row r="81" ht="39.950000000000003" customHeight="1"/>
    <row r="82" ht="39.950000000000003" customHeight="1"/>
    <row r="83" ht="39.950000000000003" customHeight="1"/>
    <row r="84" ht="39.950000000000003" customHeight="1"/>
    <row r="85" ht="39.950000000000003" customHeight="1"/>
    <row r="86" ht="39.950000000000003" customHeight="1"/>
    <row r="87" ht="39.950000000000003" customHeight="1"/>
    <row r="88" ht="39.950000000000003" customHeight="1"/>
    <row r="89" ht="39.950000000000003" customHeight="1"/>
    <row r="90" ht="39.950000000000003" customHeight="1"/>
    <row r="91" ht="39.950000000000003" customHeight="1"/>
  </sheetData>
  <mergeCells count="2">
    <mergeCell ref="H5:I5"/>
    <mergeCell ref="J5:K5"/>
  </mergeCells>
  <phoneticPr fontId="5" type="noConversion"/>
  <printOptions horizontalCentered="1"/>
  <pageMargins left="0.78740157480314965" right="0.78740157480314965" top="0.98425196850393704" bottom="0.98425196850393704" header="0.51181102362204722" footer="0.51181102362204722"/>
  <pageSetup paperSize="9" scale="98" fitToHeight="1000" orientation="portrait"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3">
    <tabColor rgb="FFFF0000"/>
  </sheetPr>
  <dimension ref="A1:V95"/>
  <sheetViews>
    <sheetView view="pageBreakPreview" zoomScaleNormal="90" zoomScaleSheetLayoutView="100" workbookViewId="0">
      <selection activeCell="E21" sqref="E21"/>
    </sheetView>
  </sheetViews>
  <sheetFormatPr defaultColWidth="7.44140625" defaultRowHeight="20.100000000000001" customHeight="1"/>
  <cols>
    <col min="1" max="1" width="67.44140625" style="94" customWidth="1"/>
    <col min="2" max="5" width="9.77734375" style="94" customWidth="1"/>
    <col min="6" max="6" width="7.88671875" style="93" bestFit="1" customWidth="1"/>
    <col min="7" max="22" width="7.44140625" style="93"/>
    <col min="23" max="16384" width="7.44140625" style="94"/>
  </cols>
  <sheetData>
    <row r="1" spans="1:22" ht="20.100000000000001" customHeight="1">
      <c r="A1" s="91" t="s">
        <v>213</v>
      </c>
      <c r="B1" s="91"/>
      <c r="C1" s="91"/>
      <c r="D1" s="92"/>
      <c r="E1" s="92"/>
    </row>
    <row r="2" spans="1:22" ht="22.5">
      <c r="A2" s="95" t="s">
        <v>127</v>
      </c>
      <c r="B2" s="95"/>
      <c r="C2" s="95"/>
      <c r="D2" s="92"/>
      <c r="E2" s="92"/>
    </row>
    <row r="3" spans="1:22" ht="20.25">
      <c r="A3" s="96"/>
      <c r="B3" s="97"/>
      <c r="C3" s="97"/>
      <c r="D3" s="92"/>
      <c r="E3" s="92"/>
      <c r="F3" s="94"/>
    </row>
    <row r="4" spans="1:22" s="96" customFormat="1" ht="20.100000000000001" customHeight="1" thickBot="1">
      <c r="A4" s="96" t="s">
        <v>220</v>
      </c>
      <c r="E4" s="98" t="s">
        <v>214</v>
      </c>
      <c r="G4" s="99"/>
      <c r="H4" s="99"/>
      <c r="I4" s="99"/>
      <c r="J4" s="99"/>
      <c r="K4" s="99"/>
      <c r="L4" s="99"/>
      <c r="M4" s="99"/>
      <c r="N4" s="99"/>
      <c r="O4" s="99"/>
      <c r="P4" s="99"/>
      <c r="Q4" s="99"/>
      <c r="R4" s="99"/>
      <c r="S4" s="99"/>
      <c r="T4" s="99"/>
      <c r="U4" s="99"/>
      <c r="V4" s="99"/>
    </row>
    <row r="5" spans="1:22" s="105" customFormat="1" ht="32.25" customHeight="1">
      <c r="A5" s="100" t="s">
        <v>215</v>
      </c>
      <c r="B5" s="101" t="s">
        <v>216</v>
      </c>
      <c r="C5" s="101" t="s">
        <v>217</v>
      </c>
      <c r="D5" s="101" t="s">
        <v>218</v>
      </c>
      <c r="E5" s="102" t="s">
        <v>222</v>
      </c>
      <c r="F5" s="103"/>
      <c r="G5" s="104" t="s">
        <v>219</v>
      </c>
      <c r="H5" s="103"/>
      <c r="I5" s="103"/>
      <c r="J5" s="103"/>
      <c r="K5" s="103"/>
      <c r="L5" s="103"/>
      <c r="M5" s="103"/>
      <c r="N5" s="103"/>
      <c r="O5" s="103"/>
      <c r="P5" s="103"/>
      <c r="Q5" s="103"/>
      <c r="R5" s="103"/>
      <c r="S5" s="103"/>
      <c r="T5" s="103"/>
      <c r="U5" s="103"/>
    </row>
    <row r="6" spans="1:22" s="96" customFormat="1" ht="19.5" customHeight="1">
      <c r="A6" s="106" t="s">
        <v>211</v>
      </c>
      <c r="B6" s="107"/>
      <c r="C6" s="108"/>
      <c r="D6" s="109"/>
      <c r="E6" s="110"/>
      <c r="F6" s="99"/>
      <c r="G6" s="108">
        <v>5000</v>
      </c>
      <c r="H6" s="99"/>
      <c r="I6" s="99"/>
      <c r="J6" s="99"/>
      <c r="K6" s="99"/>
      <c r="L6" s="99"/>
      <c r="M6" s="99"/>
      <c r="N6" s="99"/>
      <c r="O6" s="99"/>
      <c r="P6" s="99"/>
      <c r="Q6" s="99"/>
      <c r="R6" s="99"/>
      <c r="S6" s="99"/>
      <c r="T6" s="99"/>
      <c r="U6" s="99"/>
    </row>
    <row r="7" spans="1:22" s="96" customFormat="1" ht="19.5" customHeight="1">
      <c r="A7" s="111" t="s">
        <v>204</v>
      </c>
      <c r="B7" s="112">
        <v>0.157</v>
      </c>
      <c r="C7" s="113" t="s">
        <v>173</v>
      </c>
      <c r="D7" s="114">
        <v>24</v>
      </c>
      <c r="E7" s="115"/>
      <c r="F7" s="99"/>
      <c r="G7" s="113">
        <v>5210</v>
      </c>
      <c r="H7" s="99"/>
      <c r="I7" s="99"/>
      <c r="J7" s="99"/>
      <c r="K7" s="99"/>
      <c r="L7" s="99"/>
      <c r="M7" s="99"/>
      <c r="N7" s="99"/>
      <c r="O7" s="99"/>
      <c r="P7" s="99"/>
      <c r="Q7" s="99"/>
      <c r="R7" s="99"/>
      <c r="S7" s="99"/>
      <c r="T7" s="99"/>
      <c r="U7" s="99"/>
    </row>
    <row r="8" spans="1:22" s="96" customFormat="1" ht="19.5" customHeight="1">
      <c r="A8" s="111" t="s">
        <v>205</v>
      </c>
      <c r="B8" s="112">
        <v>0.191</v>
      </c>
      <c r="C8" s="113" t="s">
        <v>173</v>
      </c>
      <c r="D8" s="114">
        <v>36</v>
      </c>
      <c r="E8" s="115"/>
      <c r="F8" s="99"/>
      <c r="G8" s="113">
        <v>5220</v>
      </c>
      <c r="H8" s="99"/>
      <c r="I8" s="99"/>
      <c r="J8" s="99"/>
      <c r="K8" s="99"/>
      <c r="L8" s="99"/>
      <c r="M8" s="99"/>
      <c r="N8" s="99"/>
      <c r="O8" s="99"/>
      <c r="P8" s="99"/>
      <c r="Q8" s="99"/>
      <c r="R8" s="99"/>
      <c r="S8" s="99"/>
      <c r="T8" s="99"/>
      <c r="U8" s="99"/>
    </row>
    <row r="9" spans="1:22" s="96" customFormat="1" ht="19.5" customHeight="1">
      <c r="A9" s="111" t="s">
        <v>206</v>
      </c>
      <c r="B9" s="112">
        <v>0.19400000000000001</v>
      </c>
      <c r="C9" s="113" t="s">
        <v>173</v>
      </c>
      <c r="D9" s="114">
        <v>36</v>
      </c>
      <c r="E9" s="115"/>
      <c r="F9" s="99"/>
      <c r="G9" s="113">
        <v>5300</v>
      </c>
      <c r="H9" s="99"/>
      <c r="I9" s="99"/>
      <c r="J9" s="99"/>
      <c r="K9" s="99"/>
      <c r="L9" s="99"/>
      <c r="M9" s="99"/>
      <c r="N9" s="99"/>
      <c r="O9" s="99"/>
      <c r="P9" s="99"/>
      <c r="Q9" s="99"/>
      <c r="R9" s="99"/>
      <c r="S9" s="99"/>
      <c r="T9" s="99"/>
      <c r="U9" s="99"/>
    </row>
    <row r="10" spans="1:22" s="96" customFormat="1" ht="19.5" customHeight="1">
      <c r="A10" s="116" t="s">
        <v>207</v>
      </c>
      <c r="B10" s="117"/>
      <c r="C10" s="118"/>
      <c r="D10" s="114"/>
      <c r="E10" s="115"/>
      <c r="F10" s="99"/>
      <c r="G10" s="113"/>
      <c r="H10" s="99"/>
      <c r="I10" s="99"/>
      <c r="J10" s="99"/>
      <c r="K10" s="99"/>
      <c r="L10" s="99"/>
      <c r="M10" s="99"/>
      <c r="N10" s="99"/>
      <c r="O10" s="99"/>
      <c r="P10" s="99"/>
      <c r="Q10" s="99"/>
      <c r="R10" s="99"/>
      <c r="S10" s="99"/>
      <c r="T10" s="99"/>
      <c r="U10" s="99"/>
    </row>
    <row r="11" spans="1:22" s="96" customFormat="1" ht="19.5" customHeight="1">
      <c r="A11" s="111" t="s">
        <v>172</v>
      </c>
      <c r="B11" s="112">
        <v>0.17199999999999999</v>
      </c>
      <c r="C11" s="113" t="s">
        <v>173</v>
      </c>
      <c r="D11" s="114">
        <v>30</v>
      </c>
      <c r="E11" s="115"/>
      <c r="F11" s="99"/>
      <c r="G11" s="113">
        <v>5400</v>
      </c>
      <c r="H11" s="99"/>
      <c r="I11" s="99"/>
      <c r="J11" s="99"/>
      <c r="K11" s="99"/>
      <c r="L11" s="99"/>
      <c r="M11" s="99"/>
      <c r="N11" s="99"/>
      <c r="O11" s="99"/>
      <c r="P11" s="99"/>
      <c r="Q11" s="99"/>
      <c r="R11" s="99"/>
      <c r="S11" s="99"/>
      <c r="T11" s="99"/>
      <c r="U11" s="99"/>
    </row>
    <row r="12" spans="1:22" s="96" customFormat="1" ht="19.5" customHeight="1">
      <c r="A12" s="106" t="s">
        <v>208</v>
      </c>
      <c r="B12" s="107"/>
      <c r="C12" s="108"/>
      <c r="D12" s="109"/>
      <c r="E12" s="110"/>
      <c r="F12" s="99"/>
      <c r="G12" s="108">
        <v>6000</v>
      </c>
      <c r="H12" s="99"/>
      <c r="I12" s="99"/>
      <c r="J12" s="99"/>
      <c r="K12" s="99"/>
      <c r="L12" s="99"/>
      <c r="M12" s="99"/>
      <c r="N12" s="99"/>
      <c r="O12" s="99"/>
      <c r="P12" s="99"/>
      <c r="Q12" s="99"/>
      <c r="R12" s="99"/>
      <c r="S12" s="99"/>
      <c r="T12" s="99"/>
      <c r="U12" s="99"/>
    </row>
    <row r="13" spans="1:22" s="96" customFormat="1" ht="19.5" customHeight="1">
      <c r="A13" s="111" t="s">
        <v>174</v>
      </c>
      <c r="B13" s="112" t="s">
        <v>175</v>
      </c>
      <c r="C13" s="113"/>
      <c r="D13" s="114"/>
      <c r="E13" s="115"/>
      <c r="F13" s="99"/>
      <c r="G13" s="113">
        <v>6160</v>
      </c>
      <c r="H13" s="99"/>
      <c r="I13" s="99"/>
      <c r="J13" s="99"/>
      <c r="K13" s="99"/>
      <c r="L13" s="99"/>
      <c r="M13" s="99"/>
      <c r="N13" s="99"/>
      <c r="O13" s="99"/>
      <c r="P13" s="99"/>
      <c r="Q13" s="99"/>
      <c r="R13" s="99"/>
      <c r="S13" s="99"/>
      <c r="T13" s="99"/>
      <c r="U13" s="99"/>
    </row>
    <row r="14" spans="1:22" s="96" customFormat="1" ht="19.5" customHeight="1">
      <c r="A14" s="119" t="s">
        <v>209</v>
      </c>
      <c r="B14" s="112"/>
      <c r="C14" s="120"/>
      <c r="D14" s="121"/>
      <c r="E14" s="122"/>
      <c r="F14" s="99"/>
      <c r="G14" s="108">
        <v>7000</v>
      </c>
      <c r="H14" s="99"/>
      <c r="I14" s="99"/>
      <c r="J14" s="99"/>
      <c r="K14" s="99"/>
      <c r="L14" s="99"/>
      <c r="M14" s="99"/>
      <c r="N14" s="99"/>
      <c r="O14" s="99"/>
      <c r="P14" s="99"/>
      <c r="Q14" s="99"/>
      <c r="R14" s="99"/>
      <c r="S14" s="99"/>
      <c r="T14" s="99"/>
      <c r="U14" s="99"/>
    </row>
    <row r="15" spans="1:22" s="96" customFormat="1" ht="19.5" customHeight="1">
      <c r="A15" s="123" t="s">
        <v>176</v>
      </c>
      <c r="B15" s="112"/>
      <c r="C15" s="113"/>
      <c r="D15" s="114"/>
      <c r="E15" s="115"/>
      <c r="F15" s="99"/>
      <c r="G15" s="113">
        <v>7100</v>
      </c>
      <c r="H15" s="99"/>
      <c r="I15" s="99"/>
      <c r="J15" s="99"/>
      <c r="K15" s="99"/>
      <c r="L15" s="99"/>
      <c r="M15" s="99"/>
      <c r="N15" s="99"/>
      <c r="O15" s="99"/>
      <c r="P15" s="99"/>
      <c r="Q15" s="99"/>
      <c r="R15" s="99"/>
      <c r="S15" s="99"/>
      <c r="T15" s="99"/>
      <c r="U15" s="99"/>
    </row>
    <row r="16" spans="1:22" s="96" customFormat="1" ht="19.5" customHeight="1">
      <c r="A16" s="124" t="s">
        <v>177</v>
      </c>
      <c r="B16" s="112">
        <v>0.54</v>
      </c>
      <c r="C16" s="113" t="s">
        <v>173</v>
      </c>
      <c r="D16" s="114">
        <v>48</v>
      </c>
      <c r="E16" s="115"/>
      <c r="F16" s="99"/>
      <c r="G16" s="113">
        <v>7110</v>
      </c>
      <c r="H16" s="99"/>
      <c r="I16" s="99"/>
      <c r="J16" s="99"/>
      <c r="K16" s="99"/>
      <c r="L16" s="99"/>
      <c r="M16" s="99"/>
      <c r="N16" s="99"/>
      <c r="O16" s="99"/>
      <c r="P16" s="99"/>
      <c r="Q16" s="99"/>
      <c r="R16" s="99"/>
      <c r="S16" s="99"/>
      <c r="T16" s="99"/>
      <c r="U16" s="99"/>
    </row>
    <row r="17" spans="1:21" s="96" customFormat="1" ht="19.5" customHeight="1">
      <c r="A17" s="124" t="s">
        <v>178</v>
      </c>
      <c r="B17" s="112"/>
      <c r="C17" s="113"/>
      <c r="D17" s="114"/>
      <c r="E17" s="115"/>
      <c r="F17" s="99"/>
      <c r="G17" s="113"/>
      <c r="H17" s="99"/>
      <c r="I17" s="99"/>
      <c r="J17" s="99"/>
      <c r="K17" s="99"/>
      <c r="L17" s="99"/>
      <c r="M17" s="99"/>
      <c r="N17" s="99"/>
      <c r="O17" s="99"/>
      <c r="P17" s="99"/>
      <c r="Q17" s="99"/>
      <c r="R17" s="99"/>
      <c r="S17" s="99"/>
      <c r="T17" s="99"/>
      <c r="U17" s="99"/>
    </row>
    <row r="18" spans="1:21" s="96" customFormat="1" ht="19.5" customHeight="1">
      <c r="A18" s="124" t="s">
        <v>179</v>
      </c>
      <c r="B18" s="112"/>
      <c r="C18" s="113"/>
      <c r="D18" s="114"/>
      <c r="E18" s="115"/>
      <c r="F18" s="99"/>
      <c r="G18" s="113"/>
      <c r="H18" s="99"/>
      <c r="I18" s="99"/>
      <c r="J18" s="99"/>
      <c r="K18" s="99"/>
      <c r="L18" s="99"/>
      <c r="M18" s="99"/>
      <c r="N18" s="99"/>
      <c r="O18" s="99"/>
      <c r="P18" s="99"/>
      <c r="Q18" s="99"/>
      <c r="R18" s="99"/>
      <c r="S18" s="99"/>
      <c r="T18" s="99"/>
      <c r="U18" s="99"/>
    </row>
    <row r="19" spans="1:21" s="96" customFormat="1" ht="19.5" customHeight="1">
      <c r="A19" s="124" t="s">
        <v>180</v>
      </c>
      <c r="B19" s="112">
        <v>0.45800000000000002</v>
      </c>
      <c r="C19" s="113" t="s">
        <v>173</v>
      </c>
      <c r="D19" s="114">
        <v>48</v>
      </c>
      <c r="E19" s="115"/>
      <c r="F19" s="99"/>
      <c r="G19" s="113">
        <v>7120</v>
      </c>
      <c r="H19" s="99"/>
      <c r="I19" s="99"/>
      <c r="J19" s="99"/>
      <c r="K19" s="99"/>
      <c r="L19" s="99"/>
      <c r="M19" s="99"/>
      <c r="N19" s="99"/>
      <c r="O19" s="99"/>
      <c r="P19" s="99"/>
      <c r="Q19" s="99"/>
      <c r="R19" s="99"/>
      <c r="S19" s="99"/>
      <c r="T19" s="99"/>
      <c r="U19" s="99"/>
    </row>
    <row r="20" spans="1:21" s="96" customFormat="1" ht="19.5" customHeight="1">
      <c r="A20" s="125" t="s">
        <v>181</v>
      </c>
      <c r="B20" s="126">
        <v>0.378</v>
      </c>
      <c r="C20" s="127" t="s">
        <v>173</v>
      </c>
      <c r="D20" s="128">
        <v>48</v>
      </c>
      <c r="E20" s="129"/>
      <c r="F20" s="99"/>
      <c r="G20" s="113">
        <v>7130</v>
      </c>
      <c r="H20" s="99"/>
      <c r="I20" s="99"/>
      <c r="J20" s="99"/>
      <c r="K20" s="99"/>
      <c r="L20" s="99"/>
      <c r="M20" s="99"/>
      <c r="N20" s="99"/>
      <c r="O20" s="99"/>
      <c r="P20" s="99"/>
      <c r="Q20" s="99"/>
      <c r="R20" s="99"/>
      <c r="S20" s="99"/>
      <c r="T20" s="99"/>
      <c r="U20" s="99"/>
    </row>
    <row r="21" spans="1:21" s="96" customFormat="1" ht="19.5" customHeight="1">
      <c r="A21" s="130" t="s">
        <v>182</v>
      </c>
      <c r="B21" s="112"/>
      <c r="C21" s="113"/>
      <c r="D21" s="114"/>
      <c r="E21" s="115"/>
      <c r="F21" s="99"/>
      <c r="G21" s="113">
        <v>7200</v>
      </c>
      <c r="H21" s="99"/>
      <c r="I21" s="99"/>
      <c r="J21" s="99"/>
      <c r="K21" s="99"/>
      <c r="L21" s="99"/>
      <c r="M21" s="99"/>
      <c r="N21" s="99"/>
      <c r="O21" s="99"/>
      <c r="P21" s="99"/>
      <c r="Q21" s="99"/>
      <c r="R21" s="99"/>
      <c r="S21" s="99"/>
      <c r="T21" s="99"/>
      <c r="U21" s="99"/>
    </row>
    <row r="22" spans="1:21" s="96" customFormat="1" ht="19.5" customHeight="1">
      <c r="A22" s="131" t="s">
        <v>177</v>
      </c>
      <c r="B22" s="132">
        <v>0.43099999999999999</v>
      </c>
      <c r="C22" s="133" t="s">
        <v>173</v>
      </c>
      <c r="D22" s="134">
        <v>48</v>
      </c>
      <c r="E22" s="135"/>
      <c r="F22" s="99"/>
      <c r="G22" s="113">
        <v>7210</v>
      </c>
      <c r="H22" s="99"/>
      <c r="I22" s="99"/>
      <c r="J22" s="99"/>
      <c r="K22" s="99"/>
      <c r="L22" s="99"/>
      <c r="M22" s="99"/>
      <c r="N22" s="99"/>
      <c r="O22" s="99"/>
      <c r="P22" s="99"/>
      <c r="Q22" s="99"/>
      <c r="R22" s="99"/>
      <c r="S22" s="99"/>
      <c r="T22" s="99"/>
      <c r="U22" s="99"/>
    </row>
    <row r="23" spans="1:21" s="96" customFormat="1" ht="19.5" customHeight="1">
      <c r="A23" s="136" t="s">
        <v>178</v>
      </c>
      <c r="B23" s="107"/>
      <c r="C23" s="108"/>
      <c r="D23" s="109"/>
      <c r="E23" s="110"/>
      <c r="F23" s="99"/>
      <c r="G23" s="113"/>
      <c r="H23" s="99"/>
      <c r="I23" s="99"/>
      <c r="J23" s="99"/>
      <c r="K23" s="99"/>
      <c r="L23" s="99"/>
      <c r="M23" s="99"/>
      <c r="N23" s="99"/>
      <c r="O23" s="99"/>
      <c r="P23" s="99"/>
      <c r="Q23" s="99"/>
      <c r="R23" s="99"/>
      <c r="S23" s="99"/>
      <c r="T23" s="99"/>
      <c r="U23" s="99"/>
    </row>
    <row r="24" spans="1:21" s="96" customFormat="1" ht="19.5" customHeight="1">
      <c r="A24" s="124" t="s">
        <v>179</v>
      </c>
      <c r="B24" s="112"/>
      <c r="C24" s="113"/>
      <c r="D24" s="114"/>
      <c r="E24" s="115"/>
      <c r="F24" s="99"/>
      <c r="G24" s="113"/>
      <c r="H24" s="99"/>
      <c r="I24" s="99"/>
      <c r="J24" s="99"/>
      <c r="K24" s="99"/>
      <c r="L24" s="99"/>
      <c r="M24" s="99"/>
      <c r="N24" s="99"/>
      <c r="O24" s="99"/>
      <c r="P24" s="99"/>
      <c r="Q24" s="99"/>
      <c r="R24" s="99"/>
      <c r="S24" s="99"/>
      <c r="T24" s="99"/>
      <c r="U24" s="99"/>
    </row>
    <row r="25" spans="1:21" s="96" customFormat="1" ht="19.5" customHeight="1">
      <c r="A25" s="124" t="s">
        <v>180</v>
      </c>
      <c r="B25" s="112">
        <v>0.38900000000000001</v>
      </c>
      <c r="C25" s="113" t="s">
        <v>173</v>
      </c>
      <c r="D25" s="114">
        <v>48</v>
      </c>
      <c r="E25" s="115"/>
      <c r="F25" s="99"/>
      <c r="G25" s="113">
        <v>7220</v>
      </c>
      <c r="H25" s="99"/>
      <c r="I25" s="99"/>
      <c r="J25" s="99"/>
      <c r="K25" s="99"/>
      <c r="L25" s="99"/>
      <c r="M25" s="99"/>
      <c r="N25" s="99"/>
      <c r="O25" s="99"/>
      <c r="P25" s="99"/>
      <c r="Q25" s="99"/>
      <c r="R25" s="99"/>
      <c r="S25" s="99"/>
      <c r="T25" s="99"/>
      <c r="U25" s="99"/>
    </row>
    <row r="26" spans="1:21" s="96" customFormat="1" ht="19.5" customHeight="1">
      <c r="A26" s="124" t="s">
        <v>181</v>
      </c>
      <c r="B26" s="112">
        <v>0.30199999999999999</v>
      </c>
      <c r="C26" s="113" t="s">
        <v>173</v>
      </c>
      <c r="D26" s="114">
        <v>48</v>
      </c>
      <c r="E26" s="115"/>
      <c r="F26" s="99"/>
      <c r="G26" s="113">
        <v>7230</v>
      </c>
      <c r="H26" s="99"/>
      <c r="I26" s="99"/>
      <c r="J26" s="99"/>
      <c r="K26" s="99"/>
      <c r="L26" s="99"/>
      <c r="M26" s="99"/>
      <c r="N26" s="99"/>
      <c r="O26" s="99"/>
      <c r="P26" s="99"/>
      <c r="Q26" s="99"/>
      <c r="R26" s="99"/>
      <c r="S26" s="99"/>
      <c r="T26" s="99"/>
      <c r="U26" s="99"/>
    </row>
    <row r="27" spans="1:21" s="96" customFormat="1" ht="19.5" customHeight="1">
      <c r="A27" s="131" t="s">
        <v>183</v>
      </c>
      <c r="B27" s="132" t="s">
        <v>175</v>
      </c>
      <c r="C27" s="133"/>
      <c r="D27" s="134"/>
      <c r="E27" s="135"/>
      <c r="F27" s="99"/>
      <c r="G27" s="113">
        <v>7300</v>
      </c>
      <c r="H27" s="99"/>
      <c r="I27" s="99"/>
      <c r="J27" s="99"/>
      <c r="K27" s="99"/>
      <c r="L27" s="99"/>
      <c r="M27" s="99"/>
      <c r="N27" s="99"/>
      <c r="O27" s="99"/>
      <c r="P27" s="99"/>
      <c r="Q27" s="99"/>
      <c r="R27" s="99"/>
      <c r="S27" s="99"/>
      <c r="T27" s="99"/>
      <c r="U27" s="99"/>
    </row>
    <row r="28" spans="1:21" s="96" customFormat="1" ht="19.5" customHeight="1">
      <c r="A28" s="137" t="s">
        <v>210</v>
      </c>
      <c r="B28" s="107"/>
      <c r="C28" s="108"/>
      <c r="D28" s="109"/>
      <c r="E28" s="110"/>
      <c r="F28" s="99"/>
      <c r="G28" s="108">
        <v>8000</v>
      </c>
      <c r="H28" s="99"/>
      <c r="I28" s="99"/>
      <c r="J28" s="99"/>
      <c r="K28" s="99"/>
      <c r="L28" s="99"/>
      <c r="M28" s="99"/>
      <c r="N28" s="99"/>
      <c r="O28" s="99"/>
      <c r="P28" s="99"/>
      <c r="Q28" s="99"/>
      <c r="R28" s="99"/>
      <c r="S28" s="99"/>
      <c r="T28" s="99"/>
      <c r="U28" s="99"/>
    </row>
    <row r="29" spans="1:21" s="96" customFormat="1" ht="19.5" customHeight="1">
      <c r="A29" s="124" t="s">
        <v>184</v>
      </c>
      <c r="B29" s="112">
        <v>0.42099999999999999</v>
      </c>
      <c r="C29" s="113" t="s">
        <v>173</v>
      </c>
      <c r="D29" s="114">
        <v>18</v>
      </c>
      <c r="E29" s="115"/>
      <c r="F29" s="99"/>
      <c r="G29" s="113">
        <v>8110</v>
      </c>
      <c r="H29" s="99"/>
      <c r="I29" s="99"/>
      <c r="J29" s="99"/>
      <c r="K29" s="99"/>
      <c r="L29" s="99"/>
      <c r="M29" s="99"/>
      <c r="N29" s="99"/>
      <c r="O29" s="99"/>
      <c r="P29" s="99"/>
      <c r="Q29" s="99"/>
      <c r="R29" s="99"/>
      <c r="S29" s="99"/>
      <c r="T29" s="99"/>
      <c r="U29" s="99"/>
    </row>
    <row r="30" spans="1:21" s="96" customFormat="1" ht="19.5" customHeight="1">
      <c r="A30" s="124" t="s">
        <v>185</v>
      </c>
      <c r="B30" s="112">
        <v>0.45900000000000002</v>
      </c>
      <c r="C30" s="113" t="s">
        <v>173</v>
      </c>
      <c r="D30" s="114">
        <v>18</v>
      </c>
      <c r="E30" s="115"/>
      <c r="F30" s="99"/>
      <c r="G30" s="113">
        <v>8120</v>
      </c>
      <c r="H30" s="99"/>
      <c r="I30" s="99"/>
      <c r="J30" s="99"/>
      <c r="K30" s="99"/>
      <c r="L30" s="99"/>
      <c r="M30" s="99"/>
      <c r="N30" s="99"/>
      <c r="O30" s="99"/>
      <c r="P30" s="99"/>
      <c r="Q30" s="99"/>
      <c r="R30" s="99"/>
      <c r="S30" s="99"/>
      <c r="T30" s="99"/>
      <c r="U30" s="99"/>
    </row>
    <row r="31" spans="1:21" s="96" customFormat="1" ht="19.5" customHeight="1">
      <c r="A31" s="119" t="s">
        <v>186</v>
      </c>
      <c r="B31" s="112"/>
      <c r="C31" s="113"/>
      <c r="D31" s="114"/>
      <c r="E31" s="115"/>
      <c r="F31" s="99"/>
      <c r="G31" s="113">
        <v>8210</v>
      </c>
      <c r="H31" s="99"/>
      <c r="I31" s="99"/>
      <c r="J31" s="99"/>
      <c r="K31" s="99"/>
      <c r="L31" s="99"/>
      <c r="M31" s="99"/>
      <c r="N31" s="99"/>
      <c r="O31" s="99"/>
      <c r="P31" s="99"/>
      <c r="Q31" s="99"/>
      <c r="R31" s="99"/>
      <c r="S31" s="99"/>
      <c r="T31" s="99"/>
      <c r="U31" s="99"/>
    </row>
    <row r="32" spans="1:21" s="96" customFormat="1" ht="19.5" customHeight="1">
      <c r="A32" s="111" t="s">
        <v>187</v>
      </c>
      <c r="B32" s="112">
        <v>0.311</v>
      </c>
      <c r="C32" s="113" t="s">
        <v>173</v>
      </c>
      <c r="D32" s="114">
        <v>30</v>
      </c>
      <c r="E32" s="115"/>
      <c r="F32" s="99"/>
      <c r="G32" s="120"/>
      <c r="H32" s="99"/>
      <c r="I32" s="99"/>
      <c r="J32" s="99"/>
      <c r="K32" s="99"/>
      <c r="L32" s="99"/>
      <c r="M32" s="99"/>
      <c r="N32" s="99"/>
      <c r="O32" s="99"/>
      <c r="P32" s="99"/>
      <c r="Q32" s="99"/>
      <c r="R32" s="99"/>
      <c r="S32" s="99"/>
      <c r="T32" s="99"/>
      <c r="U32" s="99"/>
    </row>
    <row r="33" spans="1:21" s="96" customFormat="1" ht="19.5" customHeight="1">
      <c r="A33" s="111" t="s">
        <v>188</v>
      </c>
      <c r="B33" s="112">
        <v>0.379</v>
      </c>
      <c r="C33" s="113" t="s">
        <v>173</v>
      </c>
      <c r="D33" s="114">
        <v>36</v>
      </c>
      <c r="E33" s="115"/>
      <c r="F33" s="99"/>
      <c r="G33" s="120"/>
      <c r="H33" s="99"/>
      <c r="I33" s="99"/>
      <c r="J33" s="99"/>
      <c r="K33" s="99"/>
      <c r="L33" s="99"/>
      <c r="M33" s="99"/>
      <c r="N33" s="99"/>
      <c r="O33" s="99"/>
      <c r="P33" s="99"/>
      <c r="Q33" s="99"/>
      <c r="R33" s="99"/>
      <c r="S33" s="99"/>
      <c r="T33" s="99"/>
      <c r="U33" s="99"/>
    </row>
    <row r="34" spans="1:21" s="96" customFormat="1" ht="19.5" customHeight="1">
      <c r="A34" s="111" t="s">
        <v>189</v>
      </c>
      <c r="B34" s="112"/>
      <c r="C34" s="120"/>
      <c r="D34" s="121"/>
      <c r="E34" s="122"/>
      <c r="F34" s="99"/>
      <c r="G34" s="120"/>
      <c r="H34" s="99"/>
      <c r="I34" s="99"/>
      <c r="J34" s="99"/>
      <c r="K34" s="99"/>
      <c r="L34" s="99"/>
      <c r="M34" s="99"/>
      <c r="N34" s="99"/>
      <c r="O34" s="99"/>
      <c r="P34" s="99"/>
      <c r="Q34" s="99"/>
      <c r="R34" s="99"/>
      <c r="S34" s="99"/>
      <c r="T34" s="99"/>
      <c r="U34" s="99"/>
    </row>
    <row r="35" spans="1:21" s="96" customFormat="1" ht="19.5" customHeight="1">
      <c r="A35" s="111" t="s">
        <v>190</v>
      </c>
      <c r="B35" s="112"/>
      <c r="C35" s="113"/>
      <c r="D35" s="114"/>
      <c r="E35" s="115"/>
      <c r="F35" s="99"/>
      <c r="G35" s="113"/>
      <c r="H35" s="99"/>
      <c r="I35" s="99"/>
      <c r="J35" s="99"/>
      <c r="K35" s="99"/>
      <c r="L35" s="99"/>
      <c r="M35" s="99"/>
      <c r="N35" s="99"/>
      <c r="O35" s="99"/>
      <c r="P35" s="99"/>
      <c r="Q35" s="99"/>
      <c r="R35" s="99"/>
      <c r="S35" s="99"/>
      <c r="T35" s="99"/>
      <c r="U35" s="99"/>
    </row>
    <row r="36" spans="1:21" s="96" customFormat="1" ht="19.5" customHeight="1">
      <c r="A36" s="138" t="s">
        <v>191</v>
      </c>
      <c r="B36" s="112"/>
      <c r="C36" s="113"/>
      <c r="D36" s="114"/>
      <c r="E36" s="115"/>
      <c r="F36" s="99"/>
      <c r="G36" s="113">
        <v>8220</v>
      </c>
      <c r="H36" s="99"/>
      <c r="I36" s="99"/>
      <c r="J36" s="99"/>
      <c r="K36" s="99"/>
      <c r="L36" s="99"/>
      <c r="M36" s="99"/>
      <c r="N36" s="99"/>
      <c r="O36" s="99"/>
      <c r="P36" s="99"/>
      <c r="Q36" s="99"/>
      <c r="R36" s="99"/>
      <c r="S36" s="99"/>
      <c r="T36" s="99"/>
      <c r="U36" s="99"/>
    </row>
    <row r="37" spans="1:21" s="96" customFormat="1" ht="19.5" customHeight="1">
      <c r="A37" s="111" t="s">
        <v>192</v>
      </c>
      <c r="B37" s="112">
        <v>0.372</v>
      </c>
      <c r="C37" s="113" t="s">
        <v>173</v>
      </c>
      <c r="D37" s="114">
        <v>30</v>
      </c>
      <c r="E37" s="115"/>
      <c r="F37" s="99"/>
      <c r="G37" s="113"/>
      <c r="H37" s="99"/>
      <c r="I37" s="99"/>
      <c r="J37" s="99"/>
      <c r="K37" s="99"/>
      <c r="L37" s="99"/>
      <c r="M37" s="99"/>
      <c r="N37" s="99"/>
      <c r="O37" s="99"/>
      <c r="P37" s="99"/>
      <c r="Q37" s="99"/>
      <c r="R37" s="99"/>
      <c r="S37" s="99"/>
      <c r="T37" s="99"/>
      <c r="U37" s="99"/>
    </row>
    <row r="38" spans="1:21" s="96" customFormat="1" ht="19.5" customHeight="1">
      <c r="A38" s="111" t="s">
        <v>193</v>
      </c>
      <c r="B38" s="112">
        <v>0.45500000000000002</v>
      </c>
      <c r="C38" s="113" t="s">
        <v>173</v>
      </c>
      <c r="D38" s="114">
        <v>36</v>
      </c>
      <c r="E38" s="115"/>
      <c r="F38" s="99"/>
      <c r="G38" s="113"/>
      <c r="H38" s="99"/>
      <c r="I38" s="99"/>
      <c r="J38" s="99"/>
      <c r="K38" s="99"/>
      <c r="L38" s="99"/>
      <c r="M38" s="99"/>
      <c r="N38" s="99"/>
      <c r="O38" s="99"/>
      <c r="P38" s="99"/>
      <c r="Q38" s="99"/>
      <c r="R38" s="99"/>
      <c r="S38" s="99"/>
      <c r="T38" s="99"/>
      <c r="U38" s="99"/>
    </row>
    <row r="39" spans="1:21" s="96" customFormat="1" ht="19.5" customHeight="1">
      <c r="A39" s="111" t="s">
        <v>189</v>
      </c>
      <c r="B39" s="112"/>
      <c r="C39" s="120"/>
      <c r="D39" s="114"/>
      <c r="E39" s="115"/>
      <c r="F39" s="99"/>
      <c r="G39" s="113"/>
      <c r="H39" s="99"/>
      <c r="I39" s="99"/>
      <c r="J39" s="99"/>
      <c r="K39" s="99"/>
      <c r="L39" s="99"/>
      <c r="M39" s="99"/>
      <c r="N39" s="99"/>
      <c r="O39" s="99"/>
      <c r="P39" s="99"/>
      <c r="Q39" s="99"/>
      <c r="R39" s="99"/>
      <c r="S39" s="99"/>
      <c r="T39" s="99"/>
      <c r="U39" s="99"/>
    </row>
    <row r="40" spans="1:21" s="96" customFormat="1" ht="19.5" customHeight="1">
      <c r="A40" s="111" t="s">
        <v>190</v>
      </c>
      <c r="B40" s="112"/>
      <c r="C40" s="120"/>
      <c r="D40" s="114"/>
      <c r="E40" s="115"/>
      <c r="F40" s="99"/>
      <c r="G40" s="113"/>
      <c r="H40" s="99"/>
      <c r="I40" s="99"/>
      <c r="J40" s="99"/>
      <c r="K40" s="99"/>
      <c r="L40" s="99"/>
      <c r="M40" s="99"/>
      <c r="N40" s="99"/>
      <c r="O40" s="99"/>
      <c r="P40" s="99"/>
      <c r="Q40" s="99"/>
      <c r="R40" s="99"/>
      <c r="S40" s="99"/>
      <c r="T40" s="99"/>
      <c r="U40" s="99"/>
    </row>
    <row r="41" spans="1:21" s="96" customFormat="1" ht="19.5" customHeight="1">
      <c r="A41" s="111" t="s">
        <v>194</v>
      </c>
      <c r="B41" s="112" t="s">
        <v>175</v>
      </c>
      <c r="C41" s="113"/>
      <c r="D41" s="114"/>
      <c r="E41" s="115"/>
      <c r="F41" s="99"/>
      <c r="G41" s="113">
        <v>8230</v>
      </c>
      <c r="H41" s="99"/>
      <c r="I41" s="99"/>
      <c r="J41" s="99"/>
      <c r="K41" s="99"/>
      <c r="L41" s="99"/>
      <c r="M41" s="99"/>
      <c r="N41" s="99"/>
      <c r="O41" s="99"/>
      <c r="P41" s="99"/>
      <c r="Q41" s="99"/>
      <c r="R41" s="99"/>
      <c r="S41" s="99"/>
      <c r="T41" s="99"/>
      <c r="U41" s="99"/>
    </row>
    <row r="42" spans="1:21" s="96" customFormat="1" ht="19.5" customHeight="1">
      <c r="A42" s="139" t="s">
        <v>195</v>
      </c>
      <c r="B42" s="132">
        <v>0.26100000000000001</v>
      </c>
      <c r="C42" s="133" t="s">
        <v>173</v>
      </c>
      <c r="D42" s="134">
        <v>24</v>
      </c>
      <c r="E42" s="135"/>
      <c r="F42" s="99"/>
      <c r="G42" s="113">
        <v>8260</v>
      </c>
      <c r="H42" s="99"/>
      <c r="I42" s="99"/>
      <c r="J42" s="99"/>
      <c r="K42" s="99"/>
      <c r="L42" s="99"/>
      <c r="M42" s="99"/>
      <c r="N42" s="99"/>
      <c r="O42" s="99"/>
      <c r="P42" s="99"/>
      <c r="Q42" s="99"/>
      <c r="R42" s="99"/>
      <c r="S42" s="99"/>
      <c r="T42" s="99"/>
      <c r="U42" s="99"/>
    </row>
    <row r="43" spans="1:21" s="96" customFormat="1" ht="19.5" customHeight="1">
      <c r="A43" s="106" t="s">
        <v>212</v>
      </c>
      <c r="B43" s="140"/>
      <c r="C43" s="141"/>
      <c r="D43" s="142"/>
      <c r="E43" s="143"/>
      <c r="F43" s="99"/>
      <c r="G43" s="108">
        <v>9000</v>
      </c>
      <c r="H43" s="99"/>
      <c r="I43" s="99"/>
      <c r="J43" s="99"/>
      <c r="K43" s="99"/>
      <c r="L43" s="99"/>
      <c r="M43" s="99"/>
      <c r="N43" s="99"/>
      <c r="O43" s="99"/>
      <c r="P43" s="99"/>
      <c r="Q43" s="99"/>
      <c r="R43" s="99"/>
      <c r="S43" s="99"/>
      <c r="T43" s="99"/>
      <c r="U43" s="99"/>
    </row>
    <row r="44" spans="1:21" s="96" customFormat="1" ht="19.5" customHeight="1">
      <c r="A44" s="111" t="s">
        <v>196</v>
      </c>
      <c r="B44" s="112">
        <v>0.30099999999999999</v>
      </c>
      <c r="C44" s="113" t="s">
        <v>173</v>
      </c>
      <c r="D44" s="114">
        <v>18</v>
      </c>
      <c r="E44" s="115"/>
      <c r="F44" s="99"/>
      <c r="G44" s="113">
        <v>9110</v>
      </c>
      <c r="H44" s="99"/>
      <c r="I44" s="99"/>
      <c r="J44" s="99"/>
      <c r="K44" s="99"/>
      <c r="L44" s="99"/>
      <c r="M44" s="99"/>
      <c r="N44" s="99"/>
      <c r="O44" s="99"/>
      <c r="P44" s="99"/>
      <c r="Q44" s="99"/>
      <c r="R44" s="99"/>
      <c r="S44" s="99"/>
      <c r="T44" s="99"/>
      <c r="U44" s="99"/>
    </row>
    <row r="45" spans="1:21" s="96" customFormat="1" ht="19.5" customHeight="1">
      <c r="A45" s="111" t="s">
        <v>197</v>
      </c>
      <c r="B45" s="112">
        <v>0.33300000000000002</v>
      </c>
      <c r="C45" s="113" t="s">
        <v>173</v>
      </c>
      <c r="D45" s="114">
        <v>24</v>
      </c>
      <c r="E45" s="115"/>
      <c r="F45" s="99"/>
      <c r="G45" s="113"/>
      <c r="H45" s="99"/>
      <c r="I45" s="99"/>
      <c r="J45" s="99"/>
      <c r="K45" s="99"/>
      <c r="L45" s="99"/>
      <c r="M45" s="99"/>
      <c r="N45" s="99"/>
      <c r="O45" s="99"/>
      <c r="P45" s="99"/>
      <c r="Q45" s="99"/>
      <c r="R45" s="99"/>
      <c r="S45" s="99"/>
      <c r="T45" s="99"/>
      <c r="U45" s="99"/>
    </row>
    <row r="46" spans="1:21" s="96" customFormat="1" ht="19.5" customHeight="1">
      <c r="A46" s="138" t="s">
        <v>198</v>
      </c>
      <c r="B46" s="112"/>
      <c r="C46" s="113"/>
      <c r="D46" s="114"/>
      <c r="E46" s="115"/>
      <c r="F46" s="99"/>
      <c r="G46" s="113">
        <v>9120</v>
      </c>
      <c r="H46" s="99"/>
      <c r="I46" s="99"/>
      <c r="J46" s="99"/>
      <c r="K46" s="99"/>
      <c r="L46" s="99"/>
      <c r="M46" s="99"/>
      <c r="N46" s="99"/>
      <c r="O46" s="99"/>
      <c r="P46" s="99"/>
      <c r="Q46" s="99"/>
      <c r="R46" s="99"/>
      <c r="S46" s="99"/>
      <c r="T46" s="99"/>
      <c r="U46" s="99"/>
    </row>
    <row r="47" spans="1:21" s="96" customFormat="1" ht="19.5" customHeight="1">
      <c r="A47" s="111" t="s">
        <v>199</v>
      </c>
      <c r="B47" s="112">
        <v>0.27900000000000003</v>
      </c>
      <c r="C47" s="113" t="s">
        <v>173</v>
      </c>
      <c r="D47" s="114">
        <v>18</v>
      </c>
      <c r="E47" s="115"/>
      <c r="F47" s="99"/>
      <c r="G47" s="113"/>
      <c r="H47" s="99"/>
      <c r="I47" s="99"/>
      <c r="J47" s="99"/>
      <c r="K47" s="99"/>
      <c r="L47" s="99"/>
      <c r="M47" s="99"/>
      <c r="N47" s="99"/>
      <c r="O47" s="99"/>
      <c r="P47" s="99"/>
      <c r="Q47" s="99"/>
      <c r="R47" s="99"/>
      <c r="S47" s="99"/>
      <c r="T47" s="99"/>
      <c r="U47" s="99"/>
    </row>
    <row r="48" spans="1:21" s="96" customFormat="1" ht="19.5" customHeight="1">
      <c r="A48" s="111" t="s">
        <v>200</v>
      </c>
      <c r="B48" s="112">
        <v>0.307</v>
      </c>
      <c r="C48" s="113" t="s">
        <v>173</v>
      </c>
      <c r="D48" s="114">
        <v>24</v>
      </c>
      <c r="E48" s="115"/>
      <c r="F48" s="99"/>
      <c r="G48" s="113"/>
      <c r="H48" s="99"/>
      <c r="I48" s="99"/>
      <c r="J48" s="99"/>
      <c r="K48" s="99"/>
      <c r="L48" s="99"/>
      <c r="M48" s="99"/>
      <c r="N48" s="99"/>
      <c r="O48" s="99"/>
      <c r="P48" s="99"/>
      <c r="Q48" s="99"/>
      <c r="R48" s="99"/>
      <c r="S48" s="99"/>
      <c r="T48" s="99"/>
      <c r="U48" s="99"/>
    </row>
    <row r="49" spans="1:22" s="96" customFormat="1" ht="19.5" customHeight="1">
      <c r="A49" s="111" t="s">
        <v>201</v>
      </c>
      <c r="B49" s="112">
        <v>0.24299999999999999</v>
      </c>
      <c r="C49" s="113" t="s">
        <v>173</v>
      </c>
      <c r="D49" s="114">
        <v>24</v>
      </c>
      <c r="E49" s="115"/>
      <c r="F49" s="99"/>
      <c r="G49" s="113">
        <v>9200</v>
      </c>
      <c r="H49" s="99"/>
      <c r="I49" s="99"/>
      <c r="J49" s="99"/>
      <c r="K49" s="99"/>
      <c r="L49" s="99"/>
      <c r="M49" s="99"/>
      <c r="N49" s="99"/>
      <c r="O49" s="99"/>
      <c r="P49" s="99"/>
      <c r="Q49" s="99"/>
      <c r="R49" s="99"/>
      <c r="S49" s="99"/>
      <c r="T49" s="99"/>
      <c r="U49" s="99"/>
    </row>
    <row r="50" spans="1:22" s="96" customFormat="1" ht="19.5" customHeight="1">
      <c r="A50" s="111" t="s">
        <v>202</v>
      </c>
      <c r="B50" s="112">
        <v>0.215</v>
      </c>
      <c r="C50" s="113" t="s">
        <v>173</v>
      </c>
      <c r="D50" s="114">
        <v>24</v>
      </c>
      <c r="E50" s="115"/>
      <c r="F50" s="99"/>
      <c r="G50" s="113">
        <v>9300</v>
      </c>
      <c r="H50" s="99"/>
      <c r="I50" s="99"/>
      <c r="J50" s="99"/>
      <c r="K50" s="99"/>
      <c r="L50" s="99"/>
      <c r="M50" s="99"/>
      <c r="N50" s="99"/>
      <c r="O50" s="99"/>
      <c r="P50" s="99"/>
      <c r="Q50" s="99"/>
      <c r="R50" s="99"/>
      <c r="S50" s="99"/>
      <c r="T50" s="99"/>
      <c r="U50" s="99"/>
    </row>
    <row r="51" spans="1:22" s="96" customFormat="1" ht="19.5" customHeight="1" thickBot="1">
      <c r="A51" s="144" t="s">
        <v>203</v>
      </c>
      <c r="B51" s="145">
        <v>0.191</v>
      </c>
      <c r="C51" s="146" t="s">
        <v>173</v>
      </c>
      <c r="D51" s="147">
        <v>24</v>
      </c>
      <c r="E51" s="148"/>
      <c r="F51" s="99"/>
      <c r="G51" s="133">
        <v>9500</v>
      </c>
      <c r="H51" s="99"/>
      <c r="I51" s="99"/>
      <c r="J51" s="99"/>
      <c r="K51" s="99"/>
      <c r="L51" s="99"/>
      <c r="M51" s="99"/>
      <c r="N51" s="99"/>
      <c r="O51" s="99"/>
      <c r="P51" s="99"/>
      <c r="Q51" s="99"/>
      <c r="R51" s="99"/>
      <c r="S51" s="99"/>
      <c r="T51" s="99"/>
      <c r="U51" s="99"/>
    </row>
    <row r="52" spans="1:22" s="96" customFormat="1" ht="13.5">
      <c r="A52" s="626" t="s">
        <v>122</v>
      </c>
      <c r="B52" s="626"/>
      <c r="C52" s="626"/>
      <c r="D52" s="626"/>
      <c r="E52" s="626"/>
      <c r="F52" s="99"/>
      <c r="G52" s="99"/>
      <c r="H52" s="99"/>
      <c r="I52" s="99"/>
      <c r="J52" s="99"/>
      <c r="K52" s="99"/>
      <c r="L52" s="99"/>
      <c r="M52" s="99"/>
      <c r="N52" s="99"/>
      <c r="O52" s="99"/>
      <c r="P52" s="99"/>
      <c r="Q52" s="99"/>
      <c r="R52" s="99"/>
      <c r="S52" s="99"/>
      <c r="T52" s="99"/>
      <c r="U52" s="99"/>
      <c r="V52" s="99"/>
    </row>
    <row r="53" spans="1:22" s="96" customFormat="1" ht="13.5">
      <c r="A53" s="149" t="s">
        <v>107</v>
      </c>
      <c r="B53" s="149"/>
      <c r="C53" s="149"/>
      <c r="D53" s="99"/>
      <c r="E53" s="99"/>
      <c r="F53" s="99"/>
      <c r="G53" s="99"/>
      <c r="H53" s="99"/>
      <c r="I53" s="99"/>
      <c r="J53" s="99"/>
      <c r="K53" s="99"/>
      <c r="L53" s="99"/>
      <c r="M53" s="99"/>
      <c r="N53" s="99"/>
      <c r="O53" s="99"/>
      <c r="P53" s="99"/>
      <c r="Q53" s="99"/>
      <c r="R53" s="99"/>
      <c r="S53" s="99"/>
      <c r="T53" s="99"/>
      <c r="U53" s="99"/>
      <c r="V53" s="99"/>
    </row>
    <row r="54" spans="1:22" s="96" customFormat="1" ht="13.5">
      <c r="A54" s="149" t="s">
        <v>123</v>
      </c>
      <c r="B54" s="149"/>
      <c r="C54" s="149"/>
      <c r="D54" s="99"/>
      <c r="E54" s="99"/>
      <c r="F54" s="99"/>
      <c r="G54" s="99"/>
      <c r="H54" s="99"/>
      <c r="I54" s="99"/>
      <c r="J54" s="99"/>
      <c r="K54" s="99"/>
      <c r="L54" s="99"/>
      <c r="M54" s="99"/>
      <c r="N54" s="99"/>
      <c r="O54" s="99"/>
      <c r="P54" s="99"/>
      <c r="Q54" s="99"/>
      <c r="R54" s="99"/>
      <c r="S54" s="99"/>
      <c r="T54" s="99"/>
      <c r="U54" s="99"/>
      <c r="V54" s="99"/>
    </row>
    <row r="55" spans="1:22" s="96" customFormat="1" ht="13.5">
      <c r="A55" s="149" t="s">
        <v>124</v>
      </c>
      <c r="B55" s="149"/>
      <c r="C55" s="149"/>
      <c r="D55" s="99"/>
      <c r="E55" s="99"/>
      <c r="F55" s="99"/>
      <c r="G55" s="99"/>
      <c r="H55" s="99"/>
      <c r="I55" s="99"/>
      <c r="J55" s="99"/>
      <c r="K55" s="99"/>
      <c r="L55" s="99"/>
      <c r="M55" s="99"/>
      <c r="N55" s="99"/>
      <c r="O55" s="99"/>
      <c r="P55" s="99"/>
      <c r="Q55" s="99"/>
      <c r="R55" s="99"/>
      <c r="S55" s="99"/>
      <c r="T55" s="99"/>
      <c r="U55" s="99"/>
      <c r="V55" s="99"/>
    </row>
    <row r="56" spans="1:22" s="96" customFormat="1" ht="13.5">
      <c r="A56" s="150" t="s">
        <v>108</v>
      </c>
      <c r="B56" s="150"/>
      <c r="C56" s="150"/>
      <c r="D56" s="151"/>
      <c r="E56" s="151"/>
      <c r="F56" s="99"/>
      <c r="G56" s="99"/>
      <c r="H56" s="99"/>
      <c r="I56" s="99"/>
      <c r="J56" s="99"/>
      <c r="K56" s="99"/>
      <c r="L56" s="99"/>
      <c r="M56" s="99"/>
      <c r="N56" s="99"/>
      <c r="O56" s="99"/>
      <c r="P56" s="99"/>
      <c r="Q56" s="99"/>
      <c r="R56" s="99"/>
      <c r="S56" s="99"/>
      <c r="T56" s="99"/>
      <c r="U56" s="99"/>
      <c r="V56" s="99"/>
    </row>
    <row r="57" spans="1:22" s="96" customFormat="1" ht="45.2" customHeight="1">
      <c r="A57" s="626" t="s">
        <v>221</v>
      </c>
      <c r="B57" s="626"/>
      <c r="C57" s="626"/>
      <c r="D57" s="627"/>
      <c r="E57" s="627"/>
      <c r="F57" s="99"/>
      <c r="G57" s="99"/>
      <c r="H57" s="99"/>
      <c r="I57" s="99"/>
      <c r="J57" s="99"/>
      <c r="K57" s="99"/>
      <c r="L57" s="99"/>
      <c r="M57" s="99"/>
      <c r="N57" s="99"/>
      <c r="O57" s="99"/>
      <c r="P57" s="99"/>
      <c r="Q57" s="99"/>
      <c r="R57" s="99"/>
      <c r="S57" s="99"/>
      <c r="T57" s="99"/>
      <c r="U57" s="99"/>
      <c r="V57" s="99"/>
    </row>
    <row r="58" spans="1:22" s="96" customFormat="1" ht="13.5">
      <c r="A58" s="150" t="s">
        <v>81</v>
      </c>
      <c r="B58" s="150"/>
      <c r="C58" s="150"/>
      <c r="D58" s="151"/>
      <c r="E58" s="151"/>
      <c r="F58" s="99"/>
      <c r="G58" s="99"/>
      <c r="H58" s="99"/>
      <c r="I58" s="99"/>
      <c r="J58" s="99"/>
      <c r="K58" s="99"/>
      <c r="L58" s="99"/>
      <c r="M58" s="99"/>
      <c r="N58" s="99"/>
      <c r="O58" s="99"/>
      <c r="P58" s="99"/>
      <c r="Q58" s="99"/>
      <c r="R58" s="99"/>
      <c r="S58" s="99"/>
      <c r="T58" s="99"/>
      <c r="U58" s="99"/>
      <c r="V58" s="99"/>
    </row>
    <row r="59" spans="1:22" s="96" customFormat="1" ht="13.5">
      <c r="A59" s="150" t="s">
        <v>82</v>
      </c>
      <c r="B59" s="150"/>
      <c r="C59" s="150"/>
      <c r="D59" s="151"/>
      <c r="E59" s="151"/>
      <c r="F59" s="99"/>
      <c r="G59" s="99"/>
      <c r="H59" s="99"/>
      <c r="I59" s="99"/>
      <c r="J59" s="99"/>
      <c r="K59" s="99"/>
      <c r="L59" s="99"/>
      <c r="M59" s="99"/>
      <c r="N59" s="99"/>
      <c r="O59" s="99"/>
      <c r="P59" s="99"/>
      <c r="Q59" s="99"/>
      <c r="R59" s="99"/>
      <c r="S59" s="99"/>
      <c r="T59" s="99"/>
      <c r="U59" s="99"/>
      <c r="V59" s="99"/>
    </row>
    <row r="60" spans="1:22" s="96" customFormat="1" ht="13.5">
      <c r="A60" s="626" t="s">
        <v>118</v>
      </c>
      <c r="B60" s="626"/>
      <c r="C60" s="626"/>
      <c r="D60" s="626"/>
      <c r="E60" s="626"/>
      <c r="F60" s="99"/>
      <c r="G60" s="99"/>
      <c r="H60" s="99"/>
      <c r="I60" s="99"/>
      <c r="J60" s="99"/>
      <c r="K60" s="99"/>
      <c r="L60" s="99"/>
      <c r="M60" s="99"/>
      <c r="N60" s="99"/>
      <c r="O60" s="99"/>
      <c r="P60" s="99"/>
      <c r="Q60" s="99"/>
      <c r="R60" s="99"/>
      <c r="S60" s="99"/>
      <c r="T60" s="99"/>
      <c r="U60" s="99"/>
      <c r="V60" s="99"/>
    </row>
    <row r="61" spans="1:22" s="96" customFormat="1" ht="27.75" customHeight="1">
      <c r="A61" s="626" t="s">
        <v>119</v>
      </c>
      <c r="B61" s="626"/>
      <c r="C61" s="626"/>
      <c r="D61" s="626"/>
      <c r="E61" s="626"/>
      <c r="F61" s="99"/>
      <c r="G61" s="99"/>
      <c r="H61" s="99"/>
      <c r="I61" s="99"/>
      <c r="J61" s="99"/>
      <c r="K61" s="99"/>
      <c r="L61" s="99"/>
      <c r="M61" s="99"/>
      <c r="N61" s="99"/>
      <c r="O61" s="99"/>
      <c r="P61" s="99"/>
      <c r="Q61" s="99"/>
      <c r="R61" s="99"/>
      <c r="S61" s="99"/>
      <c r="T61" s="99"/>
      <c r="U61" s="99"/>
      <c r="V61" s="99"/>
    </row>
    <row r="62" spans="1:22" s="96" customFormat="1" ht="13.5">
      <c r="A62" s="150" t="s">
        <v>83</v>
      </c>
      <c r="B62" s="150"/>
      <c r="C62" s="150"/>
      <c r="D62" s="151"/>
      <c r="E62" s="151"/>
      <c r="F62" s="99"/>
      <c r="G62" s="99"/>
      <c r="H62" s="99"/>
      <c r="I62" s="99"/>
      <c r="J62" s="99"/>
      <c r="K62" s="99"/>
      <c r="L62" s="99"/>
      <c r="M62" s="99"/>
      <c r="N62" s="99"/>
      <c r="O62" s="99"/>
      <c r="P62" s="99"/>
      <c r="Q62" s="99"/>
      <c r="R62" s="99"/>
      <c r="S62" s="99"/>
      <c r="T62" s="99"/>
      <c r="U62" s="99"/>
      <c r="V62" s="99"/>
    </row>
    <row r="63" spans="1:22" s="96" customFormat="1" ht="13.5">
      <c r="A63" s="150" t="s">
        <v>84</v>
      </c>
      <c r="B63" s="150"/>
      <c r="C63" s="150"/>
      <c r="D63" s="151"/>
      <c r="E63" s="151"/>
      <c r="F63" s="99"/>
      <c r="G63" s="99"/>
      <c r="H63" s="99"/>
      <c r="I63" s="99"/>
      <c r="J63" s="99"/>
      <c r="K63" s="99"/>
      <c r="L63" s="99"/>
      <c r="M63" s="99"/>
      <c r="N63" s="99"/>
      <c r="O63" s="99"/>
      <c r="P63" s="99"/>
      <c r="Q63" s="99"/>
      <c r="R63" s="99"/>
      <c r="S63" s="99"/>
      <c r="T63" s="99"/>
      <c r="U63" s="99"/>
      <c r="V63" s="99"/>
    </row>
    <row r="64" spans="1:22" s="96" customFormat="1" ht="14.25" thickBot="1">
      <c r="A64" s="626" t="s">
        <v>126</v>
      </c>
      <c r="B64" s="626"/>
      <c r="C64" s="626"/>
      <c r="D64" s="626"/>
      <c r="E64" s="626"/>
      <c r="F64" s="99"/>
      <c r="G64" s="99"/>
      <c r="H64" s="99"/>
      <c r="I64" s="99"/>
      <c r="J64" s="99"/>
      <c r="K64" s="99"/>
      <c r="L64" s="99"/>
      <c r="M64" s="99"/>
      <c r="N64" s="99"/>
      <c r="O64" s="99"/>
      <c r="P64" s="99"/>
      <c r="Q64" s="99"/>
      <c r="R64" s="99"/>
      <c r="S64" s="99"/>
      <c r="T64" s="99"/>
      <c r="U64" s="99"/>
      <c r="V64" s="99"/>
    </row>
    <row r="65" spans="1:22" s="96" customFormat="1" ht="13.5">
      <c r="A65" s="152" t="s">
        <v>224</v>
      </c>
      <c r="B65" s="153"/>
      <c r="C65" s="153"/>
      <c r="D65" s="153"/>
      <c r="E65" s="154"/>
      <c r="F65" s="99"/>
      <c r="G65" s="99"/>
      <c r="H65" s="99"/>
      <c r="I65" s="99"/>
      <c r="J65" s="99"/>
      <c r="K65" s="99"/>
      <c r="L65" s="99"/>
      <c r="M65" s="99"/>
      <c r="N65" s="99"/>
      <c r="O65" s="99"/>
      <c r="P65" s="99"/>
      <c r="Q65" s="99"/>
      <c r="R65" s="99"/>
      <c r="S65" s="99"/>
      <c r="T65" s="99"/>
      <c r="U65" s="99"/>
      <c r="V65" s="99"/>
    </row>
    <row r="66" spans="1:22" s="96" customFormat="1" ht="13.5">
      <c r="A66" s="155" t="s">
        <v>125</v>
      </c>
      <c r="B66" s="156"/>
      <c r="C66" s="156"/>
      <c r="D66" s="156"/>
      <c r="E66" s="157"/>
      <c r="F66" s="99"/>
      <c r="G66" s="99"/>
      <c r="H66" s="99"/>
      <c r="I66" s="99"/>
      <c r="J66" s="99"/>
      <c r="K66" s="99"/>
      <c r="L66" s="99"/>
      <c r="M66" s="99"/>
      <c r="N66" s="99"/>
      <c r="O66" s="99"/>
      <c r="P66" s="99"/>
      <c r="Q66" s="99"/>
      <c r="R66" s="99"/>
      <c r="S66" s="99"/>
      <c r="T66" s="99"/>
      <c r="U66" s="99"/>
      <c r="V66" s="99"/>
    </row>
    <row r="67" spans="1:22" s="96" customFormat="1" ht="14.25" thickBot="1">
      <c r="A67" s="158" t="s">
        <v>120</v>
      </c>
      <c r="B67" s="159"/>
      <c r="C67" s="159"/>
      <c r="D67" s="159"/>
      <c r="E67" s="160"/>
      <c r="F67" s="99"/>
      <c r="G67" s="99"/>
      <c r="H67" s="99"/>
      <c r="I67" s="99"/>
      <c r="J67" s="99"/>
      <c r="K67" s="99"/>
      <c r="L67" s="99"/>
      <c r="M67" s="99"/>
      <c r="N67" s="99"/>
      <c r="O67" s="99"/>
      <c r="P67" s="99"/>
      <c r="Q67" s="99"/>
      <c r="R67" s="99"/>
      <c r="S67" s="99"/>
      <c r="T67" s="99"/>
      <c r="U67" s="99"/>
      <c r="V67" s="99"/>
    </row>
    <row r="68" spans="1:22" s="96" customFormat="1" ht="14.25" thickBot="1">
      <c r="A68" s="161"/>
      <c r="B68" s="161"/>
      <c r="C68" s="161"/>
      <c r="D68" s="161"/>
      <c r="E68" s="161"/>
      <c r="F68" s="99"/>
      <c r="G68" s="99"/>
      <c r="H68" s="99"/>
      <c r="I68" s="99"/>
      <c r="J68" s="99"/>
      <c r="K68" s="99"/>
      <c r="L68" s="99"/>
      <c r="M68" s="99"/>
      <c r="N68" s="99"/>
      <c r="O68" s="99"/>
      <c r="P68" s="99"/>
      <c r="Q68" s="99"/>
      <c r="R68" s="99"/>
      <c r="S68" s="99"/>
      <c r="T68" s="99"/>
      <c r="U68" s="99"/>
      <c r="V68" s="99"/>
    </row>
    <row r="69" spans="1:22" s="96" customFormat="1" ht="13.5">
      <c r="A69" s="162" t="s">
        <v>223</v>
      </c>
      <c r="B69" s="163"/>
      <c r="C69" s="163"/>
      <c r="D69" s="163"/>
      <c r="E69" s="163"/>
      <c r="F69" s="99"/>
      <c r="G69" s="99"/>
      <c r="H69" s="99"/>
      <c r="I69" s="99"/>
      <c r="J69" s="99"/>
      <c r="K69" s="99"/>
      <c r="L69" s="99"/>
      <c r="M69" s="99"/>
      <c r="N69" s="99"/>
      <c r="O69" s="99"/>
      <c r="P69" s="99"/>
      <c r="Q69" s="99"/>
      <c r="R69" s="99"/>
      <c r="S69" s="99"/>
      <c r="T69" s="99"/>
      <c r="U69" s="99"/>
      <c r="V69" s="99"/>
    </row>
    <row r="70" spans="1:22" s="96" customFormat="1" ht="32.25" customHeight="1">
      <c r="A70" s="628" t="s">
        <v>109</v>
      </c>
      <c r="B70" s="629"/>
      <c r="C70" s="629"/>
      <c r="D70" s="629"/>
      <c r="E70" s="629"/>
      <c r="F70" s="99"/>
      <c r="G70" s="99"/>
      <c r="H70" s="99"/>
      <c r="I70" s="99"/>
      <c r="J70" s="99"/>
      <c r="K70" s="99"/>
      <c r="L70" s="99"/>
      <c r="M70" s="99"/>
      <c r="N70" s="99"/>
      <c r="O70" s="99"/>
      <c r="P70" s="99"/>
      <c r="Q70" s="99"/>
      <c r="R70" s="99"/>
      <c r="S70" s="99"/>
      <c r="T70" s="99"/>
      <c r="U70" s="99"/>
      <c r="V70" s="99"/>
    </row>
    <row r="71" spans="1:22" s="96" customFormat="1" ht="45.2" customHeight="1">
      <c r="A71" s="624" t="s">
        <v>110</v>
      </c>
      <c r="B71" s="625"/>
      <c r="C71" s="625"/>
      <c r="D71" s="625"/>
      <c r="E71" s="625"/>
      <c r="F71" s="99"/>
      <c r="G71" s="99"/>
      <c r="H71" s="99"/>
      <c r="I71" s="99"/>
      <c r="J71" s="99"/>
      <c r="K71" s="99"/>
      <c r="L71" s="99"/>
      <c r="M71" s="99"/>
      <c r="N71" s="99"/>
      <c r="O71" s="99"/>
      <c r="P71" s="99"/>
      <c r="Q71" s="99"/>
      <c r="R71" s="99"/>
      <c r="S71" s="99"/>
      <c r="T71" s="99"/>
      <c r="U71" s="99"/>
      <c r="V71" s="99"/>
    </row>
    <row r="72" spans="1:22" s="96" customFormat="1" ht="13.5">
      <c r="A72" s="164" t="s">
        <v>85</v>
      </c>
      <c r="B72" s="165"/>
      <c r="C72" s="165"/>
      <c r="D72" s="166"/>
      <c r="E72" s="166"/>
      <c r="F72" s="99"/>
      <c r="G72" s="99"/>
      <c r="H72" s="99"/>
      <c r="I72" s="99"/>
      <c r="J72" s="99"/>
      <c r="K72" s="99"/>
      <c r="L72" s="99"/>
      <c r="M72" s="99"/>
      <c r="N72" s="99"/>
      <c r="O72" s="99"/>
      <c r="P72" s="99"/>
      <c r="Q72" s="99"/>
      <c r="R72" s="99"/>
      <c r="S72" s="99"/>
      <c r="T72" s="99"/>
      <c r="U72" s="99"/>
      <c r="V72" s="99"/>
    </row>
    <row r="73" spans="1:22" s="96" customFormat="1" ht="13.5">
      <c r="A73" s="164" t="s">
        <v>86</v>
      </c>
      <c r="B73" s="165"/>
      <c r="C73" s="165"/>
      <c r="D73" s="166"/>
      <c r="E73" s="166"/>
      <c r="F73" s="99"/>
      <c r="G73" s="99"/>
      <c r="H73" s="99"/>
      <c r="I73" s="99"/>
      <c r="J73" s="99"/>
      <c r="K73" s="99"/>
      <c r="L73" s="99"/>
      <c r="M73" s="99"/>
      <c r="N73" s="99"/>
      <c r="O73" s="99"/>
      <c r="P73" s="99"/>
      <c r="Q73" s="99"/>
      <c r="R73" s="99"/>
      <c r="S73" s="99"/>
      <c r="T73" s="99"/>
      <c r="U73" s="99"/>
      <c r="V73" s="99"/>
    </row>
    <row r="74" spans="1:22" s="96" customFormat="1" ht="13.5">
      <c r="A74" s="164" t="s">
        <v>87</v>
      </c>
      <c r="B74" s="165"/>
      <c r="C74" s="165"/>
      <c r="D74" s="166"/>
      <c r="E74" s="166"/>
      <c r="F74" s="99"/>
      <c r="G74" s="99"/>
      <c r="H74" s="99"/>
      <c r="I74" s="99"/>
      <c r="J74" s="99"/>
      <c r="K74" s="99"/>
      <c r="L74" s="99"/>
      <c r="M74" s="99"/>
      <c r="N74" s="99"/>
      <c r="O74" s="99"/>
      <c r="P74" s="99"/>
      <c r="Q74" s="99"/>
      <c r="R74" s="99"/>
      <c r="S74" s="99"/>
      <c r="T74" s="99"/>
      <c r="U74" s="99"/>
      <c r="V74" s="99"/>
    </row>
    <row r="75" spans="1:22" s="96" customFormat="1" ht="13.5">
      <c r="A75" s="164" t="s">
        <v>88</v>
      </c>
      <c r="B75" s="165"/>
      <c r="C75" s="165"/>
      <c r="D75" s="166"/>
      <c r="E75" s="166"/>
      <c r="F75" s="99"/>
      <c r="G75" s="99"/>
      <c r="H75" s="99"/>
      <c r="I75" s="99"/>
      <c r="J75" s="99"/>
      <c r="K75" s="99"/>
      <c r="L75" s="99"/>
      <c r="M75" s="99"/>
      <c r="N75" s="99"/>
      <c r="O75" s="99"/>
      <c r="P75" s="99"/>
      <c r="Q75" s="99"/>
      <c r="R75" s="99"/>
      <c r="S75" s="99"/>
      <c r="T75" s="99"/>
      <c r="U75" s="99"/>
      <c r="V75" s="99"/>
    </row>
    <row r="76" spans="1:22" s="96" customFormat="1" ht="13.5">
      <c r="A76" s="164" t="s">
        <v>89</v>
      </c>
      <c r="B76" s="165"/>
      <c r="C76" s="165"/>
      <c r="D76" s="166"/>
      <c r="E76" s="166"/>
      <c r="F76" s="99"/>
      <c r="G76" s="99"/>
      <c r="H76" s="99"/>
      <c r="I76" s="99"/>
      <c r="J76" s="99"/>
      <c r="K76" s="99"/>
      <c r="L76" s="99"/>
      <c r="M76" s="99"/>
      <c r="N76" s="99"/>
      <c r="O76" s="99"/>
      <c r="P76" s="99"/>
      <c r="Q76" s="99"/>
      <c r="R76" s="99"/>
      <c r="S76" s="99"/>
      <c r="T76" s="99"/>
      <c r="U76" s="99"/>
      <c r="V76" s="99"/>
    </row>
    <row r="77" spans="1:22" s="96" customFormat="1" ht="13.5">
      <c r="A77" s="164" t="s">
        <v>90</v>
      </c>
      <c r="B77" s="165"/>
      <c r="C77" s="165"/>
      <c r="D77" s="166"/>
      <c r="E77" s="166"/>
      <c r="F77" s="99"/>
      <c r="G77" s="99"/>
      <c r="H77" s="99"/>
      <c r="I77" s="99"/>
      <c r="J77" s="99"/>
      <c r="K77" s="99"/>
      <c r="L77" s="99"/>
      <c r="M77" s="99"/>
      <c r="N77" s="99"/>
      <c r="O77" s="99"/>
      <c r="P77" s="99"/>
      <c r="Q77" s="99"/>
      <c r="R77" s="99"/>
      <c r="S77" s="99"/>
      <c r="T77" s="99"/>
      <c r="U77" s="99"/>
      <c r="V77" s="99"/>
    </row>
    <row r="78" spans="1:22" s="96" customFormat="1" ht="13.5">
      <c r="A78" s="164" t="s">
        <v>91</v>
      </c>
      <c r="B78" s="165"/>
      <c r="C78" s="165"/>
      <c r="D78" s="166"/>
      <c r="E78" s="166"/>
      <c r="F78" s="99"/>
      <c r="G78" s="99"/>
      <c r="H78" s="99"/>
      <c r="I78" s="99"/>
      <c r="J78" s="99"/>
      <c r="K78" s="99"/>
      <c r="L78" s="99"/>
      <c r="M78" s="99"/>
      <c r="N78" s="99"/>
      <c r="O78" s="99"/>
      <c r="P78" s="99"/>
      <c r="Q78" s="99"/>
      <c r="R78" s="99"/>
      <c r="S78" s="99"/>
      <c r="T78" s="99"/>
      <c r="U78" s="99"/>
      <c r="V78" s="99"/>
    </row>
    <row r="79" spans="1:22" s="96" customFormat="1" ht="13.5">
      <c r="A79" s="164" t="s">
        <v>92</v>
      </c>
      <c r="B79" s="165"/>
      <c r="C79" s="165"/>
      <c r="D79" s="166"/>
      <c r="E79" s="166"/>
      <c r="F79" s="99"/>
      <c r="G79" s="99"/>
      <c r="H79" s="99"/>
      <c r="I79" s="99"/>
      <c r="J79" s="99"/>
      <c r="K79" s="99"/>
      <c r="L79" s="99"/>
      <c r="M79" s="99"/>
      <c r="N79" s="99"/>
      <c r="O79" s="99"/>
      <c r="P79" s="99"/>
      <c r="Q79" s="99"/>
      <c r="R79" s="99"/>
      <c r="S79" s="99"/>
      <c r="T79" s="99"/>
      <c r="U79" s="99"/>
      <c r="V79" s="99"/>
    </row>
    <row r="80" spans="1:22" s="96" customFormat="1" ht="13.5">
      <c r="A80" s="164" t="s">
        <v>93</v>
      </c>
      <c r="B80" s="165"/>
      <c r="C80" s="165"/>
      <c r="D80" s="166"/>
      <c r="E80" s="166"/>
      <c r="F80" s="99"/>
      <c r="G80" s="99"/>
      <c r="H80" s="99"/>
      <c r="I80" s="99"/>
      <c r="J80" s="99"/>
      <c r="K80" s="99"/>
      <c r="L80" s="99"/>
      <c r="M80" s="99"/>
      <c r="N80" s="99"/>
      <c r="O80" s="99"/>
      <c r="P80" s="99"/>
      <c r="Q80" s="99"/>
      <c r="R80" s="99"/>
      <c r="S80" s="99"/>
      <c r="T80" s="99"/>
      <c r="U80" s="99"/>
      <c r="V80" s="99"/>
    </row>
    <row r="81" spans="1:22" s="96" customFormat="1" ht="13.5">
      <c r="A81" s="164" t="s">
        <v>94</v>
      </c>
      <c r="B81" s="165"/>
      <c r="C81" s="165"/>
      <c r="D81" s="166"/>
      <c r="E81" s="166"/>
      <c r="F81" s="99"/>
      <c r="G81" s="99"/>
      <c r="H81" s="99"/>
      <c r="I81" s="99"/>
      <c r="J81" s="99"/>
      <c r="K81" s="99"/>
      <c r="L81" s="99"/>
      <c r="M81" s="99"/>
      <c r="N81" s="99"/>
      <c r="O81" s="99"/>
      <c r="P81" s="99"/>
      <c r="Q81" s="99"/>
      <c r="R81" s="99"/>
      <c r="S81" s="99"/>
      <c r="T81" s="99"/>
      <c r="U81" s="99"/>
      <c r="V81" s="99"/>
    </row>
    <row r="82" spans="1:22" s="96" customFormat="1" ht="13.5">
      <c r="A82" s="164" t="s">
        <v>95</v>
      </c>
      <c r="B82" s="165"/>
      <c r="C82" s="165"/>
      <c r="D82" s="166"/>
      <c r="E82" s="166"/>
      <c r="F82" s="99"/>
      <c r="G82" s="99"/>
      <c r="H82" s="99"/>
      <c r="I82" s="99"/>
      <c r="J82" s="99"/>
      <c r="K82" s="99"/>
      <c r="L82" s="99"/>
      <c r="M82" s="99"/>
      <c r="N82" s="99"/>
      <c r="O82" s="99"/>
      <c r="P82" s="99"/>
      <c r="Q82" s="99"/>
      <c r="R82" s="99"/>
      <c r="S82" s="99"/>
      <c r="T82" s="99"/>
      <c r="U82" s="99"/>
      <c r="V82" s="99"/>
    </row>
    <row r="83" spans="1:22" s="96" customFormat="1" ht="13.5">
      <c r="A83" s="164" t="s">
        <v>96</v>
      </c>
      <c r="B83" s="165"/>
      <c r="C83" s="165"/>
      <c r="D83" s="166"/>
      <c r="E83" s="166"/>
      <c r="F83" s="99"/>
      <c r="G83" s="99"/>
      <c r="H83" s="99"/>
      <c r="I83" s="99"/>
      <c r="J83" s="99"/>
      <c r="K83" s="99"/>
      <c r="L83" s="99"/>
      <c r="M83" s="99"/>
      <c r="N83" s="99"/>
      <c r="O83" s="99"/>
      <c r="P83" s="99"/>
      <c r="Q83" s="99"/>
      <c r="R83" s="99"/>
      <c r="S83" s="99"/>
      <c r="T83" s="99"/>
      <c r="U83" s="99"/>
      <c r="V83" s="99"/>
    </row>
    <row r="84" spans="1:22" s="96" customFormat="1" ht="13.5">
      <c r="A84" s="164" t="s">
        <v>97</v>
      </c>
      <c r="B84" s="165"/>
      <c r="C84" s="165"/>
      <c r="D84" s="166"/>
      <c r="E84" s="166"/>
      <c r="F84" s="99"/>
      <c r="G84" s="99"/>
      <c r="H84" s="99"/>
      <c r="I84" s="99"/>
      <c r="J84" s="99"/>
      <c r="K84" s="99"/>
      <c r="L84" s="99"/>
      <c r="M84" s="99"/>
      <c r="N84" s="99"/>
      <c r="O84" s="99"/>
      <c r="P84" s="99"/>
      <c r="Q84" s="99"/>
      <c r="R84" s="99"/>
      <c r="S84" s="99"/>
      <c r="T84" s="99"/>
      <c r="U84" s="99"/>
      <c r="V84" s="99"/>
    </row>
    <row r="85" spans="1:22" s="96" customFormat="1" ht="13.5">
      <c r="A85" s="164" t="s">
        <v>98</v>
      </c>
      <c r="B85" s="165"/>
      <c r="C85" s="165"/>
      <c r="D85" s="166"/>
      <c r="E85" s="166"/>
      <c r="F85" s="99"/>
      <c r="G85" s="99"/>
      <c r="H85" s="99"/>
      <c r="I85" s="99"/>
      <c r="J85" s="99"/>
      <c r="K85" s="99"/>
      <c r="L85" s="99"/>
      <c r="M85" s="99"/>
      <c r="N85" s="99"/>
      <c r="O85" s="99"/>
      <c r="P85" s="99"/>
      <c r="Q85" s="99"/>
      <c r="R85" s="99"/>
      <c r="S85" s="99"/>
      <c r="T85" s="99"/>
      <c r="U85" s="99"/>
      <c r="V85" s="99"/>
    </row>
    <row r="86" spans="1:22" s="96" customFormat="1" ht="13.5">
      <c r="A86" s="164" t="s">
        <v>99</v>
      </c>
      <c r="B86" s="165"/>
      <c r="C86" s="165"/>
      <c r="D86" s="166"/>
      <c r="E86" s="166"/>
      <c r="F86" s="99"/>
      <c r="G86" s="99"/>
      <c r="H86" s="99"/>
      <c r="I86" s="99"/>
      <c r="J86" s="99"/>
      <c r="K86" s="99"/>
      <c r="L86" s="99"/>
      <c r="M86" s="99"/>
      <c r="N86" s="99"/>
      <c r="O86" s="99"/>
      <c r="P86" s="99"/>
      <c r="Q86" s="99"/>
      <c r="R86" s="99"/>
      <c r="S86" s="99"/>
      <c r="T86" s="99"/>
      <c r="U86" s="99"/>
      <c r="V86" s="99"/>
    </row>
    <row r="87" spans="1:22" s="96" customFormat="1" ht="13.5">
      <c r="A87" s="164" t="s">
        <v>100</v>
      </c>
      <c r="B87" s="165"/>
      <c r="C87" s="165"/>
      <c r="D87" s="166"/>
      <c r="E87" s="166"/>
      <c r="F87" s="99"/>
      <c r="G87" s="99"/>
      <c r="H87" s="99"/>
      <c r="I87" s="99"/>
      <c r="J87" s="99"/>
      <c r="K87" s="99"/>
      <c r="L87" s="99"/>
      <c r="M87" s="99"/>
      <c r="N87" s="99"/>
      <c r="O87" s="99"/>
      <c r="P87" s="99"/>
      <c r="Q87" s="99"/>
      <c r="R87" s="99"/>
      <c r="S87" s="99"/>
      <c r="T87" s="99"/>
      <c r="U87" s="99"/>
      <c r="V87" s="99"/>
    </row>
    <row r="88" spans="1:22" s="96" customFormat="1" ht="13.5">
      <c r="A88" s="164" t="s">
        <v>101</v>
      </c>
      <c r="B88" s="165"/>
      <c r="C88" s="165"/>
      <c r="D88" s="166"/>
      <c r="E88" s="166"/>
      <c r="F88" s="99"/>
      <c r="G88" s="99"/>
      <c r="H88" s="99"/>
      <c r="I88" s="99"/>
      <c r="J88" s="99"/>
      <c r="K88" s="99"/>
      <c r="L88" s="99"/>
      <c r="M88" s="99"/>
      <c r="N88" s="99"/>
      <c r="O88" s="99"/>
      <c r="P88" s="99"/>
      <c r="Q88" s="99"/>
      <c r="R88" s="99"/>
      <c r="S88" s="99"/>
      <c r="T88" s="99"/>
      <c r="U88" s="99"/>
      <c r="V88" s="99"/>
    </row>
    <row r="89" spans="1:22" s="96" customFormat="1" ht="13.5">
      <c r="A89" s="164" t="s">
        <v>102</v>
      </c>
      <c r="B89" s="165"/>
      <c r="C89" s="165"/>
      <c r="D89" s="166"/>
      <c r="E89" s="166"/>
      <c r="F89" s="99"/>
      <c r="G89" s="99"/>
      <c r="H89" s="99"/>
      <c r="I89" s="99"/>
      <c r="J89" s="99"/>
      <c r="K89" s="99"/>
      <c r="L89" s="99"/>
      <c r="M89" s="99"/>
      <c r="N89" s="99"/>
      <c r="O89" s="99"/>
      <c r="P89" s="99"/>
      <c r="Q89" s="99"/>
      <c r="R89" s="99"/>
      <c r="S89" s="99"/>
      <c r="T89" s="99"/>
      <c r="U89" s="99"/>
      <c r="V89" s="99"/>
    </row>
    <row r="90" spans="1:22" s="96" customFormat="1" ht="13.5">
      <c r="A90" s="164" t="s">
        <v>103</v>
      </c>
      <c r="B90" s="165"/>
      <c r="C90" s="165"/>
      <c r="D90" s="166"/>
      <c r="E90" s="166"/>
      <c r="F90" s="99"/>
      <c r="G90" s="99"/>
      <c r="H90" s="99"/>
      <c r="I90" s="99"/>
      <c r="J90" s="99"/>
      <c r="K90" s="99"/>
      <c r="L90" s="99"/>
      <c r="M90" s="99"/>
      <c r="N90" s="99"/>
      <c r="O90" s="99"/>
      <c r="P90" s="99"/>
      <c r="Q90" s="99"/>
      <c r="R90" s="99"/>
      <c r="S90" s="99"/>
      <c r="T90" s="99"/>
      <c r="U90" s="99"/>
      <c r="V90" s="99"/>
    </row>
    <row r="91" spans="1:22" s="96" customFormat="1" ht="13.5">
      <c r="A91" s="164" t="s">
        <v>104</v>
      </c>
      <c r="B91" s="165"/>
      <c r="C91" s="165"/>
      <c r="D91" s="166"/>
      <c r="E91" s="166"/>
      <c r="F91" s="99"/>
      <c r="G91" s="99"/>
      <c r="H91" s="99"/>
      <c r="I91" s="99"/>
      <c r="J91" s="99"/>
      <c r="K91" s="99"/>
      <c r="L91" s="99"/>
      <c r="M91" s="99"/>
      <c r="N91" s="99"/>
      <c r="O91" s="99"/>
      <c r="P91" s="99"/>
      <c r="Q91" s="99"/>
      <c r="R91" s="99"/>
      <c r="S91" s="99"/>
      <c r="T91" s="99"/>
      <c r="U91" s="99"/>
      <c r="V91" s="99"/>
    </row>
    <row r="92" spans="1:22" s="96" customFormat="1" ht="13.5">
      <c r="A92" s="164" t="s">
        <v>105</v>
      </c>
      <c r="B92" s="165"/>
      <c r="C92" s="165"/>
      <c r="D92" s="166"/>
      <c r="E92" s="166"/>
      <c r="F92" s="99"/>
      <c r="G92" s="99"/>
      <c r="H92" s="99"/>
      <c r="I92" s="99"/>
      <c r="J92" s="99"/>
      <c r="K92" s="99"/>
      <c r="L92" s="99"/>
      <c r="M92" s="99"/>
      <c r="N92" s="99"/>
      <c r="O92" s="99"/>
      <c r="P92" s="99"/>
      <c r="Q92" s="99"/>
      <c r="R92" s="99"/>
      <c r="S92" s="99"/>
      <c r="T92" s="99"/>
      <c r="U92" s="99"/>
      <c r="V92" s="99"/>
    </row>
    <row r="93" spans="1:22" s="96" customFormat="1" ht="14.25" thickBot="1">
      <c r="A93" s="167" t="s">
        <v>106</v>
      </c>
      <c r="B93" s="168"/>
      <c r="C93" s="168"/>
      <c r="D93" s="169"/>
      <c r="E93" s="169"/>
      <c r="F93" s="99"/>
      <c r="G93" s="99"/>
      <c r="H93" s="99"/>
      <c r="I93" s="99"/>
      <c r="J93" s="99"/>
      <c r="K93" s="99"/>
      <c r="L93" s="99"/>
      <c r="M93" s="99"/>
      <c r="N93" s="99"/>
      <c r="O93" s="99"/>
      <c r="P93" s="99"/>
      <c r="Q93" s="99"/>
      <c r="R93" s="99"/>
      <c r="S93" s="99"/>
      <c r="T93" s="99"/>
      <c r="U93" s="99"/>
      <c r="V93" s="99"/>
    </row>
    <row r="94" spans="1:22" ht="20.100000000000001" customHeight="1">
      <c r="A94" s="170"/>
      <c r="B94" s="170"/>
      <c r="E94" s="93"/>
      <c r="V94" s="94"/>
    </row>
    <row r="95" spans="1:22" ht="20.100000000000001" customHeight="1">
      <c r="A95" s="170"/>
      <c r="B95" s="170"/>
      <c r="E95" s="93"/>
      <c r="V95" s="94"/>
    </row>
  </sheetData>
  <mergeCells count="7">
    <mergeCell ref="A71:E71"/>
    <mergeCell ref="A64:E64"/>
    <mergeCell ref="A52:E52"/>
    <mergeCell ref="A57:E57"/>
    <mergeCell ref="A60:E60"/>
    <mergeCell ref="A61:E61"/>
    <mergeCell ref="A70:E70"/>
  </mergeCells>
  <phoneticPr fontId="5" type="noConversion"/>
  <printOptions horizontalCentered="1"/>
  <pageMargins left="0.98425196850393704" right="0.98425196850393704"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21</vt:i4>
      </vt:variant>
      <vt:variant>
        <vt:lpstr>이름 지정된 범위</vt:lpstr>
      </vt:variant>
      <vt:variant>
        <vt:i4>28</vt:i4>
      </vt:variant>
    </vt:vector>
  </HeadingPairs>
  <TitlesOfParts>
    <vt:vector size="49" baseType="lpstr">
      <vt:lpstr>工총괄</vt:lpstr>
      <vt:lpstr>내역서</vt:lpstr>
      <vt:lpstr>물량산출서</vt:lpstr>
      <vt:lpstr>경비율비교</vt:lpstr>
      <vt:lpstr>조달청경비율</vt:lpstr>
      <vt:lpstr>완성경비율</vt:lpstr>
      <vt:lpstr>완성공사율(1)</vt:lpstr>
      <vt:lpstr>완성공사율(2)</vt:lpstr>
      <vt:lpstr>완성공사(3)</vt:lpstr>
      <vt:lpstr>환경보전비</vt:lpstr>
      <vt:lpstr>퇴직공제율</vt:lpstr>
      <vt:lpstr>중기목록(양식)</vt:lpstr>
      <vt:lpstr>중기산출(양식)</vt:lpstr>
      <vt:lpstr>지급수수료</vt:lpstr>
      <vt:lpstr>공사이행</vt:lpstr>
      <vt:lpstr>건설하도급대금</vt:lpstr>
      <vt:lpstr>건설기계지급보증</vt:lpstr>
      <vt:lpstr>건설산업기본법(별표1)</vt:lpstr>
      <vt:lpstr>산업안전보건(별표5)</vt:lpstr>
      <vt:lpstr>평균노임단가</vt:lpstr>
      <vt:lpstr>공사손해보험</vt:lpstr>
      <vt:lpstr>건설기계지급보증!Print_Area</vt:lpstr>
      <vt:lpstr>'건설산업기본법(별표1)'!Print_Area</vt:lpstr>
      <vt:lpstr>건설하도급대금!Print_Area</vt:lpstr>
      <vt:lpstr>경비율비교!Print_Area</vt:lpstr>
      <vt:lpstr>공사손해보험!Print_Area</vt:lpstr>
      <vt:lpstr>공사이행!Print_Area</vt:lpstr>
      <vt:lpstr>工총괄!Print_Area</vt:lpstr>
      <vt:lpstr>'산업안전보건(별표5)'!Print_Area</vt:lpstr>
      <vt:lpstr>완성경비율!Print_Area</vt:lpstr>
      <vt:lpstr>'완성공사(3)'!Print_Area</vt:lpstr>
      <vt:lpstr>'완성공사율(1)'!Print_Area</vt:lpstr>
      <vt:lpstr>'완성공사율(2)'!Print_Area</vt:lpstr>
      <vt:lpstr>조달청경비율!Print_Area</vt:lpstr>
      <vt:lpstr>'중기목록(양식)'!Print_Area</vt:lpstr>
      <vt:lpstr>'중기산출(양식)'!Print_Area</vt:lpstr>
      <vt:lpstr>지급수수료!Print_Area</vt:lpstr>
      <vt:lpstr>퇴직공제율!Print_Area</vt:lpstr>
      <vt:lpstr>평균노임단가!Print_Area</vt:lpstr>
      <vt:lpstr>환경보전비!Print_Area</vt:lpstr>
      <vt:lpstr>'건설산업기본법(별표1)'!Print_Titles</vt:lpstr>
      <vt:lpstr>공사손해보험!Print_Titles</vt:lpstr>
      <vt:lpstr>내역서!Print_Titles</vt:lpstr>
      <vt:lpstr>물량산출서!Print_Titles</vt:lpstr>
      <vt:lpstr>'완성공사(3)'!Print_Titles</vt:lpstr>
      <vt:lpstr>'완성공사율(2)'!Print_Titles</vt:lpstr>
      <vt:lpstr>'중기목록(양식)'!Print_Titles</vt:lpstr>
      <vt:lpstr>'중기산출(양식)'!Print_Titles</vt:lpstr>
      <vt:lpstr>평균노임단가!Print_Titles</vt:lpstr>
    </vt:vector>
  </TitlesOfParts>
  <Company>(사)감우회경영회계연구원</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최수현</dc:creator>
  <cp:lastModifiedBy>공영차고지(주유소)</cp:lastModifiedBy>
  <cp:lastPrinted>2023-02-09T06:19:59Z</cp:lastPrinted>
  <dcterms:created xsi:type="dcterms:W3CDTF">2004-03-22T06:46:45Z</dcterms:created>
  <dcterms:modified xsi:type="dcterms:W3CDTF">2023-03-24T05:39:10Z</dcterms:modified>
</cp:coreProperties>
</file>